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8.xml" ContentType="application/vnd.openxmlformats-officedocument.drawingml.char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attendance" sheetId="1" state="visible" r:id="rId2"/>
    <sheet name="Sheet2" sheetId="2" state="visible" r:id="rId3"/>
  </sheets>
  <definedNames>
    <definedName function="false" hidden="true" localSheetId="0" name="_xlnm._FilterDatabase" vbProcedure="false">ALLattendance!$A$1:$AQ$102</definedName>
    <definedName function="false" hidden="false" name="FName" vbProcedure="false">#REF!</definedName>
    <definedName function="false" hidden="false" name="LNam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<sst xmlns="http://schemas.openxmlformats.org/spreadsheetml/2006/main" count="2750" uniqueCount="260">
  <si>
    <t xml:space="preserve">toy</t>
  </si>
  <si>
    <t xml:space="preserve">hue</t>
  </si>
  <si>
    <t xml:space="preserve">Joey</t>
  </si>
  <si>
    <t xml:space="preserve">mauve </t>
  </si>
  <si>
    <t xml:space="preserve">Z</t>
  </si>
  <si>
    <t xml:space="preserve">Q</t>
  </si>
  <si>
    <t xml:space="preserve">Bud</t>
  </si>
  <si>
    <t xml:space="preserve">Zara</t>
  </si>
  <si>
    <t xml:space="preserve">Luke</t>
  </si>
  <si>
    <t xml:space="preserve">F</t>
  </si>
  <si>
    <t xml:space="preserve">Bruiser</t>
  </si>
  <si>
    <t xml:space="preserve">Scooter</t>
  </si>
  <si>
    <t xml:space="preserve">-</t>
  </si>
  <si>
    <t xml:space="preserve">Callie</t>
  </si>
  <si>
    <t xml:space="preserve">Benji</t>
  </si>
  <si>
    <t xml:space="preserve">Kobe</t>
  </si>
  <si>
    <t xml:space="preserve">Qollo</t>
  </si>
  <si>
    <t xml:space="preserve">Buddy</t>
  </si>
  <si>
    <t xml:space="preserve">Bailey</t>
  </si>
  <si>
    <t xml:space="preserve">Simba</t>
  </si>
  <si>
    <t xml:space="preserve">Gus</t>
  </si>
  <si>
    <t xml:space="preserve">Layla</t>
  </si>
  <si>
    <t xml:space="preserve">Panda</t>
  </si>
  <si>
    <t xml:space="preserve">Porter</t>
  </si>
  <si>
    <t xml:space="preserve">Rocco</t>
  </si>
  <si>
    <t xml:space="preserve">Dexter</t>
  </si>
  <si>
    <t xml:space="preserve">Gracie</t>
  </si>
  <si>
    <t xml:space="preserve">Cash</t>
  </si>
  <si>
    <t xml:space="preserve">Lady</t>
  </si>
  <si>
    <t xml:space="preserve">Cookie</t>
  </si>
  <si>
    <t xml:space="preserve">Dakota</t>
  </si>
  <si>
    <t xml:space="preserve">Oscar</t>
  </si>
  <si>
    <t xml:space="preserve">Penelope</t>
  </si>
  <si>
    <t xml:space="preserve">Duke</t>
  </si>
  <si>
    <t xml:space="preserve">Coco</t>
  </si>
  <si>
    <t xml:space="preserve">Izzy</t>
  </si>
  <si>
    <t xml:space="preserve">Sadie</t>
  </si>
  <si>
    <t xml:space="preserve">Sasha</t>
  </si>
  <si>
    <t xml:space="preserve">Sassy</t>
  </si>
  <si>
    <t xml:space="preserve">Rex</t>
  </si>
  <si>
    <t xml:space="preserve">Annie</t>
  </si>
  <si>
    <t xml:space="preserve">Baxter</t>
  </si>
  <si>
    <t xml:space="preserve">Harry</t>
  </si>
  <si>
    <t xml:space="preserve">Jackson</t>
  </si>
  <si>
    <t xml:space="preserve">Finn</t>
  </si>
  <si>
    <t xml:space="preserve">Cooper</t>
  </si>
  <si>
    <t xml:space="preserve">blue</t>
  </si>
  <si>
    <t xml:space="preserve">Maggie</t>
  </si>
  <si>
    <t xml:space="preserve">Ollie</t>
  </si>
  <si>
    <t xml:space="preserve">Ruby</t>
  </si>
  <si>
    <t xml:space="preserve">Maximus</t>
  </si>
  <si>
    <t xml:space="preserve">Ginger</t>
  </si>
  <si>
    <t xml:space="preserve">Zoda</t>
  </si>
  <si>
    <t xml:space="preserve">Peanut</t>
  </si>
  <si>
    <t xml:space="preserve">Copper</t>
  </si>
  <si>
    <t xml:space="preserve">Brewster</t>
  </si>
  <si>
    <t xml:space="preserve">Maya</t>
  </si>
  <si>
    <t xml:space="preserve">Allie</t>
  </si>
  <si>
    <t xml:space="preserve">Tucker</t>
  </si>
  <si>
    <t xml:space="preserve">Penny</t>
  </si>
  <si>
    <t xml:space="preserve">Gigi</t>
  </si>
  <si>
    <t xml:space="preserve">Shelby</t>
  </si>
  <si>
    <t xml:space="preserve">pink</t>
  </si>
  <si>
    <t xml:space="preserve">Mercedes</t>
  </si>
  <si>
    <t xml:space="preserve">Stella</t>
  </si>
  <si>
    <t xml:space="preserve">Brady</t>
  </si>
  <si>
    <t xml:space="preserve">Lulu</t>
  </si>
  <si>
    <t xml:space="preserve">Lily</t>
  </si>
  <si>
    <t xml:space="preserve">Lilly</t>
  </si>
  <si>
    <t xml:space="preserve">Buster</t>
  </si>
  <si>
    <t xml:space="preserve">Alex</t>
  </si>
  <si>
    <t xml:space="preserve">Benny</t>
  </si>
  <si>
    <t xml:space="preserve">Sammy</t>
  </si>
  <si>
    <t xml:space="preserve">Zeus</t>
  </si>
  <si>
    <t xml:space="preserve">Otis</t>
  </si>
  <si>
    <t xml:space="preserve">Oakley</t>
  </si>
  <si>
    <t xml:space="preserve">Brody</t>
  </si>
  <si>
    <t xml:space="preserve">Whiskey</t>
  </si>
  <si>
    <t xml:space="preserve">Emma</t>
  </si>
  <si>
    <t xml:space="preserve">Hannah</t>
  </si>
  <si>
    <t xml:space="preserve">Chance</t>
  </si>
  <si>
    <t xml:space="preserve">Hank</t>
  </si>
  <si>
    <t xml:space="preserve">Macy</t>
  </si>
  <si>
    <t xml:space="preserve">Blue</t>
  </si>
  <si>
    <t xml:space="preserve">Tiger</t>
  </si>
  <si>
    <t xml:space="preserve">Foxy</t>
  </si>
  <si>
    <t xml:space="preserve">Rudy</t>
  </si>
  <si>
    <t xml:space="preserve">Rosie</t>
  </si>
  <si>
    <t xml:space="preserve">Harley</t>
  </si>
  <si>
    <t xml:space="preserve">Moose</t>
  </si>
  <si>
    <t xml:space="preserve">Maddie</t>
  </si>
  <si>
    <t xml:space="preserve">Prince</t>
  </si>
  <si>
    <t xml:space="preserve">Ace</t>
  </si>
  <si>
    <t xml:space="preserve">Holly</t>
  </si>
  <si>
    <t xml:space="preserve">Marley</t>
  </si>
  <si>
    <t xml:space="preserve">Olive</t>
  </si>
  <si>
    <t xml:space="preserve">Koda</t>
  </si>
  <si>
    <t xml:space="preserve">green </t>
  </si>
  <si>
    <t xml:space="preserve">Max</t>
  </si>
  <si>
    <t xml:space="preserve">Puppy</t>
  </si>
  <si>
    <t xml:space="preserve">Milo</t>
  </si>
  <si>
    <t xml:space="preserve">Athena</t>
  </si>
  <si>
    <t xml:space="preserve">Chase</t>
  </si>
  <si>
    <t xml:space="preserve">Loki</t>
  </si>
  <si>
    <t xml:space="preserve">Dodger</t>
  </si>
  <si>
    <t xml:space="preserve">Champ</t>
  </si>
  <si>
    <t xml:space="preserve">Tyson</t>
  </si>
  <si>
    <t xml:space="preserve">Sophie</t>
  </si>
  <si>
    <t xml:space="preserve">Teddy</t>
  </si>
  <si>
    <t xml:space="preserve">Grable</t>
  </si>
  <si>
    <t xml:space="preserve">TOTAL gfrogs (of all pinks)</t>
  </si>
  <si>
    <t xml:space="preserve">_</t>
  </si>
  <si>
    <t xml:space="preserve">TOTAL gfrogs (of all mauve s)</t>
  </si>
  <si>
    <t xml:space="preserve">TOTAL gfrogs (of all green s)</t>
  </si>
  <si>
    <t xml:space="preserve">Average No. OF blueES so far</t>
  </si>
  <si>
    <t xml:space="preserve">TOTAL gfrogs (of all bluees)</t>
  </si>
  <si>
    <t xml:space="preserve">TOTALS</t>
  </si>
  <si>
    <t xml:space="preserve">DATE</t>
  </si>
  <si>
    <t xml:space="preserve">NUMBERS</t>
  </si>
  <si>
    <t xml:space="preserve">olive</t>
  </si>
  <si>
    <t xml:space="preserve">grey </t>
  </si>
  <si>
    <t xml:space="preserve">red</t>
  </si>
  <si>
    <t xml:space="preserve">TOTAL gfrogs</t>
  </si>
  <si>
    <t xml:space="preserve">PERCENTAGES</t>
  </si>
  <si>
    <t xml:space="preserve">Helen</t>
  </si>
  <si>
    <t xml:space="preserve">Brown</t>
  </si>
  <si>
    <t xml:space="preserve">Alto</t>
  </si>
  <si>
    <t xml:space="preserve">Alexandra</t>
  </si>
  <si>
    <t xml:space="preserve">Cameron</t>
  </si>
  <si>
    <t xml:space="preserve">Chapman</t>
  </si>
  <si>
    <t xml:space="preserve">Trish</t>
  </si>
  <si>
    <t xml:space="preserve">Coulton</t>
  </si>
  <si>
    <t xml:space="preserve">Leta</t>
  </si>
  <si>
    <t xml:space="preserve">Craig</t>
  </si>
  <si>
    <t xml:space="preserve">Dianne</t>
  </si>
  <si>
    <t xml:space="preserve">Dawson</t>
  </si>
  <si>
    <t xml:space="preserve">Jennifer</t>
  </si>
  <si>
    <t xml:space="preserve">De Lacy</t>
  </si>
  <si>
    <t xml:space="preserve">Amanda     </t>
  </si>
  <si>
    <t xml:space="preserve">Dean </t>
  </si>
  <si>
    <t xml:space="preserve">Margaret</t>
  </si>
  <si>
    <t xml:space="preserve">Hill</t>
  </si>
  <si>
    <t xml:space="preserve">Jane</t>
  </si>
  <si>
    <t xml:space="preserve">Houghton</t>
  </si>
  <si>
    <t xml:space="preserve">Mabs</t>
  </si>
  <si>
    <t xml:space="preserve">Jones</t>
  </si>
  <si>
    <t xml:space="preserve">Elaine</t>
  </si>
  <si>
    <t xml:space="preserve">Ko</t>
  </si>
  <si>
    <t xml:space="preserve">Janet</t>
  </si>
  <si>
    <t xml:space="preserve">Lee</t>
  </si>
  <si>
    <t xml:space="preserve">Christine</t>
  </si>
  <si>
    <t xml:space="preserve">Liao</t>
  </si>
  <si>
    <t xml:space="preserve">Laura</t>
  </si>
  <si>
    <t xml:space="preserve">McLaren</t>
  </si>
  <si>
    <t xml:space="preserve">Evi</t>
  </si>
  <si>
    <t xml:space="preserve">Morawetz</t>
  </si>
  <si>
    <t xml:space="preserve">Ooi</t>
  </si>
  <si>
    <t xml:space="preserve">Sally</t>
  </si>
  <si>
    <t xml:space="preserve">Pace</t>
  </si>
  <si>
    <t xml:space="preserve">Kristina</t>
  </si>
  <si>
    <t xml:space="preserve">Persson</t>
  </si>
  <si>
    <t xml:space="preserve">Beth</t>
  </si>
  <si>
    <t xml:space="preserve">Price</t>
  </si>
  <si>
    <t xml:space="preserve">Annette</t>
  </si>
  <si>
    <t xml:space="preserve">Rinaudo</t>
  </si>
  <si>
    <t xml:space="preserve">Di</t>
  </si>
  <si>
    <t xml:space="preserve">Sleeman</t>
  </si>
  <si>
    <t xml:space="preserve">Anne</t>
  </si>
  <si>
    <t xml:space="preserve">Southwell</t>
  </si>
  <si>
    <t xml:space="preserve">Ingrid </t>
  </si>
  <si>
    <t xml:space="preserve">Stephen</t>
  </si>
  <si>
    <t xml:space="preserve">Alison</t>
  </si>
  <si>
    <t xml:space="preserve">Talbot</t>
  </si>
  <si>
    <t xml:space="preserve">Chris</t>
  </si>
  <si>
    <t xml:space="preserve">Thorne</t>
  </si>
  <si>
    <t xml:space="preserve">Heather</t>
  </si>
  <si>
    <t xml:space="preserve">Turner</t>
  </si>
  <si>
    <t xml:space="preserve">Julie</t>
  </si>
  <si>
    <t xml:space="preserve">Walpole</t>
  </si>
  <si>
    <t xml:space="preserve">Fiona</t>
  </si>
  <si>
    <t xml:space="preserve">Waters</t>
  </si>
  <si>
    <t xml:space="preserve">Tim               </t>
  </si>
  <si>
    <t xml:space="preserve">Burnett </t>
  </si>
  <si>
    <t xml:space="preserve">Bass</t>
  </si>
  <si>
    <t xml:space="preserve">Michael</t>
  </si>
  <si>
    <t xml:space="preserve">Coughlan</t>
  </si>
  <si>
    <t xml:space="preserve">John</t>
  </si>
  <si>
    <t xml:space="preserve">Davies</t>
  </si>
  <si>
    <t xml:space="preserve">Bruce</t>
  </si>
  <si>
    <t xml:space="preserve">Charlie </t>
  </si>
  <si>
    <t xml:space="preserve">Detmold</t>
  </si>
  <si>
    <t xml:space="preserve">Fidler</t>
  </si>
  <si>
    <t xml:space="preserve">Robert</t>
  </si>
  <si>
    <t xml:space="preserve">Glass</t>
  </si>
  <si>
    <t xml:space="preserve">Stuart</t>
  </si>
  <si>
    <t xml:space="preserve">Hamilton</t>
  </si>
  <si>
    <t xml:space="preserve">James</t>
  </si>
  <si>
    <t xml:space="preserve">Rick</t>
  </si>
  <si>
    <t xml:space="preserve">McQueen-Thomson</t>
  </si>
  <si>
    <t xml:space="preserve">Jeremy </t>
  </si>
  <si>
    <t xml:space="preserve">Oats</t>
  </si>
  <si>
    <t xml:space="preserve">Paul</t>
  </si>
  <si>
    <t xml:space="preserve">Smyth</t>
  </si>
  <si>
    <t xml:space="preserve">Nicola</t>
  </si>
  <si>
    <t xml:space="preserve">Barnard</t>
  </si>
  <si>
    <t xml:space="preserve">Soprano</t>
  </si>
  <si>
    <t xml:space="preserve">Ophelia</t>
  </si>
  <si>
    <t xml:space="preserve">Bryant</t>
  </si>
  <si>
    <t xml:space="preserve">Sandra</t>
  </si>
  <si>
    <t xml:space="preserve">Dorse</t>
  </si>
  <si>
    <t xml:space="preserve">Elisa </t>
  </si>
  <si>
    <t xml:space="preserve">Ehmann</t>
  </si>
  <si>
    <t xml:space="preserve">Michelle       </t>
  </si>
  <si>
    <t xml:space="preserve">Fidler </t>
  </si>
  <si>
    <t xml:space="preserve">Judy</t>
  </si>
  <si>
    <t xml:space="preserve">Johnson</t>
  </si>
  <si>
    <t xml:space="preserve">MacKinnon-Love</t>
  </si>
  <si>
    <t xml:space="preserve">Natasha </t>
  </si>
  <si>
    <t xml:space="preserve">Milograd</t>
  </si>
  <si>
    <t xml:space="preserve">Danielle</t>
  </si>
  <si>
    <t xml:space="preserve">Moore</t>
  </si>
  <si>
    <t xml:space="preserve">Isobel</t>
  </si>
  <si>
    <t xml:space="preserve">North</t>
  </si>
  <si>
    <t xml:space="preserve">Susan</t>
  </si>
  <si>
    <t xml:space="preserve">Jude</t>
  </si>
  <si>
    <t xml:space="preserve">Partington</t>
  </si>
  <si>
    <t xml:space="preserve">Carol</t>
  </si>
  <si>
    <t xml:space="preserve">Quinn</t>
  </si>
  <si>
    <t xml:space="preserve">Cara</t>
  </si>
  <si>
    <t xml:space="preserve">Richards</t>
  </si>
  <si>
    <t xml:space="preserve">Ruth</t>
  </si>
  <si>
    <t xml:space="preserve">Richardson</t>
  </si>
  <si>
    <t xml:space="preserve">Rodell</t>
  </si>
  <si>
    <t xml:space="preserve">Emily</t>
  </si>
  <si>
    <t xml:space="preserve">Tang</t>
  </si>
  <si>
    <t xml:space="preserve">Ani</t>
  </si>
  <si>
    <t xml:space="preserve">Tolley</t>
  </si>
  <si>
    <t xml:space="preserve">Marie</t>
  </si>
  <si>
    <t xml:space="preserve">Trevithick</t>
  </si>
  <si>
    <t xml:space="preserve">Natalya</t>
  </si>
  <si>
    <t xml:space="preserve">Beloborodova</t>
  </si>
  <si>
    <t xml:space="preserve">Tenor</t>
  </si>
  <si>
    <t xml:space="preserve">Cruickshank</t>
  </si>
  <si>
    <t xml:space="preserve">Fisher</t>
  </si>
  <si>
    <t xml:space="preserve">Gerard </t>
  </si>
  <si>
    <t xml:space="preserve">Fullerton</t>
  </si>
  <si>
    <t xml:space="preserve">David</t>
  </si>
  <si>
    <t xml:space="preserve">Henley</t>
  </si>
  <si>
    <t xml:space="preserve">Alan</t>
  </si>
  <si>
    <t xml:space="preserve">Keating</t>
  </si>
  <si>
    <t xml:space="preserve">Kefford</t>
  </si>
  <si>
    <t xml:space="preserve">Murray</t>
  </si>
  <si>
    <t xml:space="preserve">Colin            </t>
  </si>
  <si>
    <t xml:space="preserve">Schultz </t>
  </si>
  <si>
    <t xml:space="preserve">Joe</t>
  </si>
  <si>
    <t xml:space="preserve">Sullivan</t>
  </si>
  <si>
    <t xml:space="preserve">Rodney</t>
  </si>
  <si>
    <t xml:space="preserve">Van Cooten</t>
  </si>
  <si>
    <t xml:space="preserve">Nicolas</t>
  </si>
  <si>
    <t xml:space="preserve">Wong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</si>
</sst>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%"/>
    <numFmt numFmtId="166" formatCode="d/m/yy;@"/>
    <numFmt numFmtId="167" formatCode="@"/>
    <numFmt numFmtId="168" formatCode="dd/mm/yy"/>
    <numFmt numFmtId="169" formatCode="&quot; $&quot;* #,##0.00\ ;&quot;-$&quot;* #,##0.00\ ;&quot; $&quot;* \-#\ ;@\ "/>
    <numFmt numFmtId="170" formatCode="0"/>
    <numFmt numFmtId="171" formatCode="General"/>
  </numFmts>
  <fonts count="46">
    <font>
      <b val="true"/>
      <sz val="16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92D050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0"/>
      <color rgb="FF7030A0"/>
      <name val="Calibri"/>
      <family val="2"/>
      <charset val="1"/>
    </font>
    <font>
      <b val="true"/>
      <sz val="10"/>
      <color rgb="FF00B050"/>
      <name val="Calibri"/>
      <family val="2"/>
      <charset val="1"/>
    </font>
    <font>
      <b val="true"/>
      <sz val="10"/>
      <name val="Calibri"/>
      <family val="2"/>
      <charset val="1"/>
    </font>
    <font>
      <sz val="10"/>
      <color rgb="FFBFBFB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color rgb="FFDDDDDD"/>
      <name val="Calibri"/>
      <family val="2"/>
      <charset val="1"/>
    </font>
    <font>
      <b val="true"/>
      <sz val="10"/>
      <color rgb="FFFF4000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color rgb="FF000000"/>
      <name val="Arial Unicode MS"/>
      <family val="2"/>
      <charset val="1"/>
    </font>
    <font>
      <sz val="10"/>
      <color rgb="FF00B0F0"/>
      <name val="Calibri"/>
      <family val="2"/>
      <charset val="1"/>
    </font>
    <font>
      <sz val="10"/>
      <color rgb="FFFF7C80"/>
      <name val="Calibri"/>
      <family val="2"/>
      <charset val="1"/>
    </font>
    <font>
      <sz val="10"/>
      <color rgb="FF008000"/>
      <name val="Calibri"/>
      <family val="2"/>
      <charset val="1"/>
    </font>
    <font>
      <b val="true"/>
      <sz val="10"/>
      <color rgb="FF660033"/>
      <name val="Calibri"/>
      <family val="2"/>
      <charset val="1"/>
    </font>
    <font>
      <sz val="10"/>
      <color rgb="FFFF4000"/>
      <name val="Calibri"/>
      <family val="2"/>
      <charset val="1"/>
    </font>
    <font>
      <b val="true"/>
      <sz val="10"/>
      <color rgb="FF000000"/>
      <name val="Arial Unicode MS"/>
      <family val="2"/>
      <charset val="1"/>
    </font>
    <font>
      <sz val="10"/>
      <color rgb="FFA6A6A6"/>
      <name val="Calibri"/>
      <family val="2"/>
      <charset val="1"/>
    </font>
    <font>
      <b val="true"/>
      <sz val="10"/>
      <color rgb="FFC9211E"/>
      <name val="Calibri"/>
      <family val="2"/>
      <charset val="1"/>
    </font>
    <font>
      <sz val="10"/>
      <color rgb="FF00B050"/>
      <name val="Calibri"/>
      <family val="2"/>
      <charset val="1"/>
    </font>
    <font>
      <b val="true"/>
      <sz val="10"/>
      <color rgb="FFFF4000"/>
      <name val="Arial"/>
      <family val="2"/>
      <charset val="1"/>
    </font>
    <font>
      <sz val="10"/>
      <color rgb="FF660033"/>
      <name val="Calibri"/>
      <family val="2"/>
      <charset val="1"/>
    </font>
    <font>
      <sz val="10"/>
      <color rgb="FFC9211E"/>
      <name val="Calibri"/>
      <family val="2"/>
      <charset val="1"/>
    </font>
    <font>
      <b val="true"/>
      <sz val="10"/>
      <color rgb="FFC9211E"/>
      <name val="Arial"/>
      <family val="2"/>
      <charset val="1"/>
    </font>
    <font>
      <sz val="10"/>
      <color rgb="FF4472C4"/>
      <name val="Calibri"/>
      <family val="2"/>
      <charset val="1"/>
    </font>
    <font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b val="true"/>
      <sz val="18"/>
      <color rgb="FF000000"/>
      <name val="Calibri"/>
      <family val="2"/>
      <charset val="1"/>
    </font>
    <font>
      <sz val="18"/>
      <color rgb="FF7030A0"/>
      <name val="Calibri"/>
      <family val="2"/>
      <charset val="1"/>
    </font>
    <font>
      <b val="true"/>
      <sz val="18"/>
      <color rgb="FFE6E905"/>
      <name val="Calibri"/>
      <family val="2"/>
      <charset val="1"/>
    </font>
    <font>
      <b val="true"/>
      <sz val="18"/>
      <color rgb="FFFF5050"/>
      <name val="Calibri"/>
      <family val="2"/>
      <charset val="1"/>
    </font>
    <font>
      <b val="true"/>
      <sz val="18"/>
      <color rgb="FF00B050"/>
      <name val="Calibri"/>
      <family val="2"/>
      <charset val="1"/>
    </font>
    <font>
      <b val="true"/>
      <sz val="18"/>
      <color rgb="FFCCCCCC"/>
      <name val="Calibri"/>
      <family val="2"/>
      <charset val="1"/>
    </font>
    <font>
      <b val="true"/>
      <sz val="18"/>
      <name val="Calibri"/>
      <family val="2"/>
      <charset val="1"/>
    </font>
    <font>
      <b val="true"/>
      <sz val="18"/>
      <color rgb="FFFF0000"/>
      <name val="Calibri"/>
      <family val="2"/>
      <charset val="1"/>
    </font>
    <font>
      <sz val="18"/>
      <color rgb="FF00B0F0"/>
      <name val="Calibri"/>
      <family val="2"/>
      <charset val="1"/>
    </font>
    <font>
      <sz val="18"/>
      <color rgb="FFFF7C80"/>
      <name val="Calibri"/>
      <family val="2"/>
      <charset val="1"/>
    </font>
    <font>
      <sz val="18"/>
      <color rgb="FF92D05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0F0F0"/>
        <bgColor rgb="FFF2F2F2"/>
      </patternFill>
    </fill>
    <fill>
      <patternFill patternType="solid">
        <fgColor rgb="FFFFFF00"/>
        <bgColor rgb="FFE6E905"/>
      </patternFill>
    </fill>
    <fill>
      <patternFill patternType="solid">
        <fgColor rgb="FFF2F2F2"/>
        <bgColor rgb="FFF0F0F0"/>
      </patternFill>
    </fill>
    <fill>
      <patternFill patternType="solid">
        <fgColor rgb="FFD9D9D9"/>
        <bgColor rgb="FFDDDDDD"/>
      </patternFill>
    </fill>
  </fills>
  <borders count="10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7F7F7F"/>
      </left>
      <right/>
      <top style="thin">
        <color rgb="FF7F7F7F"/>
      </top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true">
      <alignment horizontal="center" vertical="center" textRotation="0" wrapText="false" indent="0" shrinkToFit="false"/>
      <protection locked="true" hidden="false"/>
    </xf>
  </cellStyleXfs>
  <cellXfs count="1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6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5" fillId="0" borderId="0" xfId="0" applyFont="true" applyBorder="true" applyAlignment="true" applyProtection="true">
      <alignment horizontal="left" vertical="bottom" textRotation="45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left" vertical="bottom" textRotation="45" wrapText="false" indent="0" shrinkToFit="false"/>
      <protection locked="false" hidden="false"/>
    </xf>
    <xf numFmtId="166" fontId="5" fillId="0" borderId="2" xfId="0" applyFont="true" applyBorder="true" applyAlignment="true" applyProtection="true">
      <alignment horizontal="left" vertical="bottom" textRotation="45" wrapText="false" indent="0" shrinkToFit="false"/>
      <protection locked="false" hidden="false"/>
    </xf>
    <xf numFmtId="168" fontId="5" fillId="0" borderId="0" xfId="0" applyFont="true" applyBorder="true" applyAlignment="true" applyProtection="true">
      <alignment horizontal="left" vertical="bottom" textRotation="45" wrapText="false" indent="0" shrinkToFit="false"/>
      <protection locked="false" hidden="false"/>
    </xf>
    <xf numFmtId="167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0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5" fillId="0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2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3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71" fontId="5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71" fontId="13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5" fillId="4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71" fontId="13" fillId="4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3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3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3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1" fontId="2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20" fillId="0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2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1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21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21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21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0" borderId="4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5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6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1" fillId="0" borderId="4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21" fillId="0" borderId="5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21" fillId="0" borderId="6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21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3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1" fontId="13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3" fillId="4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0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70" fontId="2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0" fontId="2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0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70" fontId="2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0" fontId="2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17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0" fontId="2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5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70" fontId="2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0" fontId="2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6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26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6" fillId="0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6" fillId="0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0" xfId="17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9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5" fontId="29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9" fillId="0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9" fillId="0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5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21" fillId="5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1" fillId="5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1" fillId="5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1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1" fillId="0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1" fillId="0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9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9" fillId="0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0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1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39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3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38" fillId="0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44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ALLattendance" xfId="20"/>
    <cellStyle name="Percent 2" xfId="21"/>
    <cellStyle name="Style 1" xfId="22"/>
  </cellStyles>
  <dxfs count="51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00B0F0"/>
        </patternFill>
      </fill>
    </dxf>
    <dxf>
      <fill>
        <patternFill patternType="solid">
          <fgColor rgb="FF7030A0"/>
        </patternFill>
      </fill>
    </dxf>
    <dxf>
      <fill>
        <patternFill patternType="solid">
          <fgColor rgb="FF92D050"/>
        </patternFill>
      </fill>
    </dxf>
    <dxf>
      <fill>
        <patternFill patternType="solid">
          <fgColor rgb="FFFF7C80"/>
        </patternFill>
      </fill>
    </dxf>
    <dxf>
      <fill>
        <patternFill patternType="solid">
          <fgColor rgb="FFFFF5CE"/>
        </patternFill>
      </fill>
    </dxf>
    <dxf>
      <fill>
        <patternFill patternType="solid">
          <fgColor rgb="FF00B050"/>
        </patternFill>
      </fill>
    </dxf>
    <dxf>
      <fill>
        <patternFill patternType="solid">
          <fgColor rgb="FFDDDDDD"/>
        </patternFill>
      </fill>
    </dxf>
    <dxf>
      <fill>
        <patternFill patternType="solid">
          <fgColor rgb="FFFF4000"/>
        </patternFill>
      </fill>
    </dxf>
    <dxf>
      <fill>
        <patternFill patternType="solid">
          <fgColor rgb="FFFFEFC1"/>
        </patternFill>
      </fill>
    </dxf>
    <dxf>
      <fill>
        <patternFill patternType="solid">
          <fgColor rgb="FFFFE9B4"/>
        </patternFill>
      </fill>
    </dxf>
    <dxf>
      <fill>
        <patternFill patternType="solid">
          <fgColor rgb="FFFFE3A6"/>
        </patternFill>
      </fill>
    </dxf>
    <dxf>
      <fill>
        <patternFill patternType="solid">
          <fgColor rgb="FFFFDD99"/>
        </patternFill>
      </fill>
    </dxf>
    <dxf>
      <fill>
        <patternFill patternType="solid">
          <fgColor rgb="FFFFD78B"/>
        </patternFill>
      </fill>
    </dxf>
    <dxf>
      <fill>
        <patternFill patternType="solid">
          <fgColor rgb="FFFFD17E"/>
        </patternFill>
      </fill>
    </dxf>
    <dxf>
      <fill>
        <patternFill patternType="solid">
          <fgColor rgb="FFFFCB71"/>
        </patternFill>
      </fill>
    </dxf>
    <dxf>
      <fill>
        <patternFill patternType="solid">
          <fgColor rgb="FFFFC563"/>
        </patternFill>
      </fill>
    </dxf>
    <dxf>
      <fill>
        <patternFill patternType="solid">
          <fgColor rgb="FFFFBF56"/>
        </patternFill>
      </fill>
    </dxf>
    <dxf>
      <fill>
        <patternFill patternType="solid">
          <fgColor rgb="FFFFB948"/>
        </patternFill>
      </fill>
    </dxf>
    <dxf>
      <fill>
        <patternFill patternType="solid">
          <fgColor rgb="FFFFB33B"/>
        </patternFill>
      </fill>
    </dxf>
    <dxf>
      <fill>
        <patternFill patternType="solid">
          <fgColor rgb="FFFFAC2D"/>
        </patternFill>
      </fill>
    </dxf>
    <dxf>
      <fill>
        <patternFill patternType="solid">
          <fgColor rgb="FFDEE6EF"/>
        </patternFill>
      </fill>
    </dxf>
    <dxf>
      <fill>
        <patternFill patternType="solid">
          <fgColor rgb="FFCFE4F0"/>
        </patternFill>
      </fill>
    </dxf>
    <dxf>
      <fill>
        <patternFill patternType="solid">
          <fgColor rgb="FFBFE1F2"/>
        </patternFill>
      </fill>
    </dxf>
    <dxf>
      <fill>
        <patternFill patternType="solid">
          <fgColor rgb="FFAFDEF4"/>
        </patternFill>
      </fill>
    </dxf>
    <dxf>
      <fill>
        <patternFill patternType="solid">
          <fgColor rgb="FFA0DCF6"/>
        </patternFill>
      </fill>
    </dxf>
    <dxf>
      <fill>
        <patternFill patternType="solid">
          <fgColor rgb="FF90D9F7"/>
        </patternFill>
      </fill>
    </dxf>
    <dxf>
      <fill>
        <patternFill patternType="solid">
          <fgColor rgb="FF80D6F9"/>
        </patternFill>
      </fill>
    </dxf>
    <dxf>
      <fill>
        <patternFill patternType="solid">
          <fgColor rgb="FF71D4FB"/>
        </patternFill>
      </fill>
    </dxf>
    <dxf>
      <fill>
        <patternFill patternType="solid">
          <fgColor rgb="FF61D1FD"/>
        </patternFill>
      </fill>
    </dxf>
    <dxf>
      <fill>
        <patternFill patternType="solid">
          <fgColor rgb="FF51CEFF"/>
        </patternFill>
      </fill>
    </dxf>
    <dxf>
      <fill>
        <patternFill patternType="solid">
          <fgColor rgb="FFF6F9D4"/>
        </patternFill>
      </fill>
    </dxf>
    <dxf>
      <fill>
        <patternFill patternType="solid">
          <fgColor rgb="FFF1F7C7"/>
        </patternFill>
      </fill>
    </dxf>
    <dxf>
      <fill>
        <patternFill patternType="solid">
          <fgColor rgb="FFECF5B9"/>
        </patternFill>
      </fill>
    </dxf>
    <dxf>
      <fill>
        <patternFill patternType="solid">
          <fgColor rgb="FFE6F3AB"/>
        </patternFill>
      </fill>
    </dxf>
    <dxf>
      <fill>
        <patternFill patternType="solid">
          <fgColor rgb="FFE1F19E"/>
        </patternFill>
      </fill>
    </dxf>
    <dxf>
      <fill>
        <patternFill patternType="solid">
          <fgColor rgb="FFDCEF90"/>
        </patternFill>
      </fill>
    </dxf>
    <dxf>
      <fill>
        <patternFill patternType="solid">
          <fgColor rgb="FFD6ED82"/>
        </patternFill>
      </fill>
    </dxf>
    <dxf>
      <fill>
        <patternFill patternType="solid">
          <fgColor rgb="FFD1EB74"/>
        </patternFill>
      </fill>
    </dxf>
    <dxf>
      <fill>
        <patternFill patternType="solid">
          <fgColor rgb="FFCCE967"/>
        </patternFill>
      </fill>
    </dxf>
    <dxf>
      <fill>
        <patternFill patternType="solid">
          <fgColor rgb="FFC6E759"/>
        </patternFill>
      </fill>
    </dxf>
    <dxf>
      <fill>
        <patternFill patternType="solid">
          <fgColor rgb="FFC1E54B"/>
        </patternFill>
      </fill>
    </dxf>
    <dxf>
      <fill>
        <patternFill patternType="solid">
          <fgColor rgb="FFBBE33D"/>
        </patternFill>
      </fill>
    </dxf>
    <dxf>
      <fill>
        <patternFill patternType="solid">
          <fgColor rgb="FFFFFFD7"/>
        </patternFill>
      </fill>
    </dxf>
    <dxf>
      <fill>
        <patternFill patternType="solid">
          <fgColor rgb="FFFFF8BA"/>
        </patternFill>
      </fill>
    </dxf>
    <dxf>
      <fill>
        <patternFill patternType="solid">
          <fgColor rgb="FFFFF19D"/>
        </patternFill>
      </fill>
    </dxf>
    <dxf>
      <fill>
        <patternFill patternType="solid">
          <fgColor rgb="FFFFEA80"/>
        </patternFill>
      </fill>
    </dxf>
    <dxf>
      <fill>
        <patternFill patternType="solid">
          <fgColor rgb="FFFFE363"/>
        </patternFill>
      </fill>
    </dxf>
    <dxf>
      <fill>
        <patternFill patternType="solid">
          <fgColor rgb="FFFFD428"/>
        </patternFill>
      </fill>
    </dxf>
    <dxf>
      <font>
        <name val="Arial"/>
        <charset val="1"/>
        <family val="2"/>
        <b val="1"/>
        <color rgb="FF000000"/>
        <sz val="16"/>
      </font>
      <fill>
        <patternFill>
          <bgColor rgb="FFD9D9D9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EB91E"/>
      <rgbColor rgb="FF800080"/>
      <rgbColor rgb="FF008080"/>
      <rgbColor rgb="FFBFBFBF"/>
      <rgbColor rgb="FF7F7F7F"/>
      <rgbColor rgb="FF9999FF"/>
      <rgbColor rgb="FF7030A0"/>
      <rgbColor rgb="FFF2F2F2"/>
      <rgbColor rgb="FFF0F0F0"/>
      <rgbColor rgb="FF660033"/>
      <rgbColor rgb="FFFF7C80"/>
      <rgbColor rgb="FF0066CC"/>
      <rgbColor rgb="FFCCCCCC"/>
      <rgbColor rgb="FF000080"/>
      <rgbColor rgb="FFFF00FF"/>
      <rgbColor rgb="FFE6E905"/>
      <rgbColor rgb="FF00FFFF"/>
      <rgbColor rgb="FF800080"/>
      <rgbColor rgb="FF800000"/>
      <rgbColor rgb="FF008080"/>
      <rgbColor rgb="FF0000FF"/>
      <rgbColor rgb="FF00B0F0"/>
      <rgbColor rgb="FFCCFFFF"/>
      <rgbColor rgb="FFDDDDDD"/>
      <rgbColor rgb="FFFFFF99"/>
      <rgbColor rgb="FFB3B3B3"/>
      <rgbColor rgb="FFFF99CC"/>
      <rgbColor rgb="FFCC99FF"/>
      <rgbColor rgb="FFD9D9D9"/>
      <rgbColor rgb="FF4472C4"/>
      <rgbColor rgb="FF33CCCC"/>
      <rgbColor rgb="FF92D050"/>
      <rgbColor rgb="FFFFCC00"/>
      <rgbColor rgb="FFFF5050"/>
      <rgbColor rgb="FFFF4000"/>
      <rgbColor rgb="FF666699"/>
      <rgbColor rgb="FFA6A6A6"/>
      <rgbColor rgb="FF003366"/>
      <rgbColor rgb="FF00B050"/>
      <rgbColor rgb="FF003300"/>
      <rgbColor rgb="FF333300"/>
      <rgbColor rgb="FFC9211E"/>
      <rgbColor rgb="FFD62E4E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193406407380761"/>
          <c:y val="0.0316242661448141"/>
          <c:w val="0.968111219264463"/>
          <c:h val="0.794285714285714"/>
        </c:manualLayout>
      </c:layout>
      <c:areaChart>
        <c:grouping val="stacked"/>
        <c:ser>
          <c:idx val="0"/>
          <c:order val="0"/>
          <c:tx>
            <c:strRef>
              <c:f>ALLattendance!$B$138:$B$138</c:f>
              <c:strCache>
                <c:ptCount val="1"/>
                <c:pt idx="0">
                  <c:v>red</c:v>
                </c:pt>
              </c:strCache>
            </c:strRef>
          </c:tx>
          <c:spPr>
            <a:solidFill>
              <a:srgbClr val="d62e4e">
                <a:alpha val="64000"/>
              </a:srgbClr>
            </a:solidFill>
            <a:ln w="0">
              <a:noFill/>
            </a:ln>
          </c:spP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ALLattendance!$B$131:$AQ$131</c:f>
              <c:numCache>
                <c:formatCode>d/m/yy;@</c:formatCode>
                <c:ptCount val="42"/>
                <c:pt idx="0">
                  <c:v>DATE</c:v>
                </c:pt>
                <c:pt idx="1">
                  <c:v>31/1/23</c:v>
                </c:pt>
                <c:pt idx="2">
                  <c:v>7/2/23</c:v>
                </c:pt>
                <c:pt idx="3">
                  <c:v>14/2/23</c:v>
                </c:pt>
                <c:pt idx="4">
                  <c:v>21/2/23</c:v>
                </c:pt>
                <c:pt idx="5">
                  <c:v>28/2/23</c:v>
                </c:pt>
                <c:pt idx="6">
                  <c:v>7/3/23</c:v>
                </c:pt>
                <c:pt idx="7">
                  <c:v>14/3/23</c:v>
                </c:pt>
                <c:pt idx="8">
                  <c:v>21/3/23</c:v>
                </c:pt>
                <c:pt idx="9">
                  <c:v>28/3/23</c:v>
                </c:pt>
                <c:pt idx="10">
                  <c:v>4/4/23</c:v>
                </c:pt>
                <c:pt idx="11">
                  <c:v>11/4/23</c:v>
                </c:pt>
                <c:pt idx="12">
                  <c:v>18/4/23</c:v>
                </c:pt>
                <c:pt idx="13">
                  <c:v>25/4/23</c:v>
                </c:pt>
                <c:pt idx="14">
                  <c:v>9/5/23</c:v>
                </c:pt>
                <c:pt idx="15">
                  <c:v>16/5/23</c:v>
                </c:pt>
                <c:pt idx="16">
                  <c:v>23/5/23</c:v>
                </c:pt>
                <c:pt idx="17">
                  <c:v>30/5/23</c:v>
                </c:pt>
                <c:pt idx="18">
                  <c:v>6/6/23</c:v>
                </c:pt>
                <c:pt idx="19">
                  <c:v>13/6/23</c:v>
                </c:pt>
                <c:pt idx="20">
                  <c:v>20/6/23</c:v>
                </c:pt>
                <c:pt idx="21">
                  <c:v>27/6/23</c:v>
                </c:pt>
                <c:pt idx="22">
                  <c:v>4/7/23</c:v>
                </c:pt>
                <c:pt idx="23">
                  <c:v>11/7/23</c:v>
                </c:pt>
                <c:pt idx="24">
                  <c:v>18/7/23</c:v>
                </c:pt>
                <c:pt idx="25">
                  <c:v>25/7/23</c:v>
                </c:pt>
                <c:pt idx="26">
                  <c:v>1/8/23</c:v>
                </c:pt>
                <c:pt idx="27">
                  <c:v>8/8/23</c:v>
                </c:pt>
                <c:pt idx="28">
                  <c:v>15/8/23</c:v>
                </c:pt>
                <c:pt idx="29">
                  <c:v>22/8/23</c:v>
                </c:pt>
                <c:pt idx="30">
                  <c:v>29/8/23</c:v>
                </c:pt>
                <c:pt idx="31">
                  <c:v>5/9/23</c:v>
                </c:pt>
                <c:pt idx="32">
                  <c:v>12/9/23</c:v>
                </c:pt>
                <c:pt idx="33">
                  <c:v>19/9/23</c:v>
                </c:pt>
                <c:pt idx="34">
                  <c:v>26/9/23</c:v>
                </c:pt>
                <c:pt idx="35">
                  <c:v>3/10/23</c:v>
                </c:pt>
                <c:pt idx="36">
                  <c:v>17/10/23</c:v>
                </c:pt>
                <c:pt idx="37">
                  <c:v>24/10/23</c:v>
                </c:pt>
                <c:pt idx="38">
                  <c:v>31/10/23</c:v>
                </c:pt>
                <c:pt idx="39">
                  <c:v>7/11/23</c:v>
                </c:pt>
                <c:pt idx="40">
                  <c:v>14/11/23</c:v>
                </c:pt>
                <c:pt idx="41">
                  <c:v>28/11/23</c:v>
                </c:pt>
              </c:numCache>
            </c:numRef>
          </c:cat>
          <c:val>
            <c:numRef>
              <c:f>ALLattendance!$B$138:$AQ$138</c:f>
              <c:numCache>
                <c:formatCode>General</c:formatCode>
                <c:ptCount val="42"/>
                <c:pt idx="1">
                  <c:v>9</c:v>
                </c:pt>
                <c:pt idx="2">
                  <c:v>6</c:v>
                </c:pt>
                <c:pt idx="3">
                  <c:v>3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7</c:v>
                </c:pt>
                <c:pt idx="15">
                  <c:v>6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</c:numCache>
            </c:numRef>
          </c:val>
        </c:ser>
        <c:ser>
          <c:idx val="1"/>
          <c:order val="1"/>
          <c:tx>
            <c:strRef>
              <c:f>ALLattendance!$B$137:$B$137</c:f>
              <c:strCache>
                <c:ptCount val="1"/>
                <c:pt idx="0">
                  <c:v>grey </c:v>
                </c:pt>
              </c:strCache>
            </c:strRef>
          </c:tx>
          <c:spPr>
            <a:solidFill>
              <a:srgbClr val="000000">
                <a:alpha val="50000"/>
              </a:srgbClr>
            </a:solidFill>
            <a:ln w="0">
              <a:noFill/>
            </a:ln>
          </c:spP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ALLattendance!$B$131:$AQ$131</c:f>
              <c:numCache>
                <c:formatCode>d/m/yy;@</c:formatCode>
                <c:ptCount val="42"/>
                <c:pt idx="0">
                  <c:v>DATE</c:v>
                </c:pt>
                <c:pt idx="1">
                  <c:v>31/1/23</c:v>
                </c:pt>
                <c:pt idx="2">
                  <c:v>7/2/23</c:v>
                </c:pt>
                <c:pt idx="3">
                  <c:v>14/2/23</c:v>
                </c:pt>
                <c:pt idx="4">
                  <c:v>21/2/23</c:v>
                </c:pt>
                <c:pt idx="5">
                  <c:v>28/2/23</c:v>
                </c:pt>
                <c:pt idx="6">
                  <c:v>7/3/23</c:v>
                </c:pt>
                <c:pt idx="7">
                  <c:v>14/3/23</c:v>
                </c:pt>
                <c:pt idx="8">
                  <c:v>21/3/23</c:v>
                </c:pt>
                <c:pt idx="9">
                  <c:v>28/3/23</c:v>
                </c:pt>
                <c:pt idx="10">
                  <c:v>4/4/23</c:v>
                </c:pt>
                <c:pt idx="11">
                  <c:v>11/4/23</c:v>
                </c:pt>
                <c:pt idx="12">
                  <c:v>18/4/23</c:v>
                </c:pt>
                <c:pt idx="13">
                  <c:v>25/4/23</c:v>
                </c:pt>
                <c:pt idx="14">
                  <c:v>9/5/23</c:v>
                </c:pt>
                <c:pt idx="15">
                  <c:v>16/5/23</c:v>
                </c:pt>
                <c:pt idx="16">
                  <c:v>23/5/23</c:v>
                </c:pt>
                <c:pt idx="17">
                  <c:v>30/5/23</c:v>
                </c:pt>
                <c:pt idx="18">
                  <c:v>6/6/23</c:v>
                </c:pt>
                <c:pt idx="19">
                  <c:v>13/6/23</c:v>
                </c:pt>
                <c:pt idx="20">
                  <c:v>20/6/23</c:v>
                </c:pt>
                <c:pt idx="21">
                  <c:v>27/6/23</c:v>
                </c:pt>
                <c:pt idx="22">
                  <c:v>4/7/23</c:v>
                </c:pt>
                <c:pt idx="23">
                  <c:v>11/7/23</c:v>
                </c:pt>
                <c:pt idx="24">
                  <c:v>18/7/23</c:v>
                </c:pt>
                <c:pt idx="25">
                  <c:v>25/7/23</c:v>
                </c:pt>
                <c:pt idx="26">
                  <c:v>1/8/23</c:v>
                </c:pt>
                <c:pt idx="27">
                  <c:v>8/8/23</c:v>
                </c:pt>
                <c:pt idx="28">
                  <c:v>15/8/23</c:v>
                </c:pt>
                <c:pt idx="29">
                  <c:v>22/8/23</c:v>
                </c:pt>
                <c:pt idx="30">
                  <c:v>29/8/23</c:v>
                </c:pt>
                <c:pt idx="31">
                  <c:v>5/9/23</c:v>
                </c:pt>
                <c:pt idx="32">
                  <c:v>12/9/23</c:v>
                </c:pt>
                <c:pt idx="33">
                  <c:v>19/9/23</c:v>
                </c:pt>
                <c:pt idx="34">
                  <c:v>26/9/23</c:v>
                </c:pt>
                <c:pt idx="35">
                  <c:v>3/10/23</c:v>
                </c:pt>
                <c:pt idx="36">
                  <c:v>17/10/23</c:v>
                </c:pt>
                <c:pt idx="37">
                  <c:v>24/10/23</c:v>
                </c:pt>
                <c:pt idx="38">
                  <c:v>31/10/23</c:v>
                </c:pt>
                <c:pt idx="39">
                  <c:v>7/11/23</c:v>
                </c:pt>
                <c:pt idx="40">
                  <c:v>14/11/23</c:v>
                </c:pt>
                <c:pt idx="41">
                  <c:v>28/11/23</c:v>
                </c:pt>
              </c:numCache>
            </c:numRef>
          </c:cat>
          <c:val>
            <c:numRef>
              <c:f>ALLattendance!$B$137:$AQ$137</c:f>
              <c:numCache>
                <c:formatCode>General</c:formatCode>
                <c:ptCount val="42"/>
                <c:pt idx="1">
                  <c:v>14</c:v>
                </c:pt>
                <c:pt idx="2">
                  <c:v>14</c:v>
                </c:pt>
                <c:pt idx="3">
                  <c:v>11</c:v>
                </c:pt>
                <c:pt idx="4">
                  <c:v>8</c:v>
                </c:pt>
                <c:pt idx="5">
                  <c:v>12</c:v>
                </c:pt>
                <c:pt idx="6">
                  <c:v>12</c:v>
                </c:pt>
                <c:pt idx="7">
                  <c:v>14</c:v>
                </c:pt>
                <c:pt idx="8">
                  <c:v>17</c:v>
                </c:pt>
                <c:pt idx="9">
                  <c:v>16</c:v>
                </c:pt>
                <c:pt idx="10">
                  <c:v>17</c:v>
                </c:pt>
                <c:pt idx="11">
                  <c:v>22</c:v>
                </c:pt>
                <c:pt idx="12">
                  <c:v>18</c:v>
                </c:pt>
                <c:pt idx="13">
                  <c:v>17</c:v>
                </c:pt>
                <c:pt idx="14">
                  <c:v>8</c:v>
                </c:pt>
                <c:pt idx="15">
                  <c:v>23</c:v>
                </c:pt>
                <c:pt idx="16">
                  <c:v>20</c:v>
                </c:pt>
                <c:pt idx="17">
                  <c:v>15</c:v>
                </c:pt>
                <c:pt idx="18">
                  <c:v>15</c:v>
                </c:pt>
                <c:pt idx="19">
                  <c:v>11</c:v>
                </c:pt>
                <c:pt idx="20">
                  <c:v>20</c:v>
                </c:pt>
              </c:numCache>
            </c:numRef>
          </c:val>
        </c:ser>
        <c:ser>
          <c:idx val="2"/>
          <c:order val="2"/>
          <c:tx>
            <c:strRef>
              <c:f>ALLattendance!$B$136:$B$136</c:f>
              <c:strCache>
                <c:ptCount val="1"/>
                <c:pt idx="0">
                  <c:v>olive</c:v>
                </c:pt>
              </c:strCache>
            </c:strRef>
          </c:tx>
          <c:spPr>
            <a:solidFill>
              <a:srgbClr val="5eb91e">
                <a:alpha val="70000"/>
              </a:srgbClr>
            </a:solidFill>
            <a:ln w="0">
              <a:noFill/>
            </a:ln>
          </c:spP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ALLattendance!$B$131:$AQ$131</c:f>
              <c:numCache>
                <c:formatCode>d/m/yy;@</c:formatCode>
                <c:ptCount val="42"/>
                <c:pt idx="0">
                  <c:v>DATE</c:v>
                </c:pt>
                <c:pt idx="1">
                  <c:v>31/1/23</c:v>
                </c:pt>
                <c:pt idx="2">
                  <c:v>7/2/23</c:v>
                </c:pt>
                <c:pt idx="3">
                  <c:v>14/2/23</c:v>
                </c:pt>
                <c:pt idx="4">
                  <c:v>21/2/23</c:v>
                </c:pt>
                <c:pt idx="5">
                  <c:v>28/2/23</c:v>
                </c:pt>
                <c:pt idx="6">
                  <c:v>7/3/23</c:v>
                </c:pt>
                <c:pt idx="7">
                  <c:v>14/3/23</c:v>
                </c:pt>
                <c:pt idx="8">
                  <c:v>21/3/23</c:v>
                </c:pt>
                <c:pt idx="9">
                  <c:v>28/3/23</c:v>
                </c:pt>
                <c:pt idx="10">
                  <c:v>4/4/23</c:v>
                </c:pt>
                <c:pt idx="11">
                  <c:v>11/4/23</c:v>
                </c:pt>
                <c:pt idx="12">
                  <c:v>18/4/23</c:v>
                </c:pt>
                <c:pt idx="13">
                  <c:v>25/4/23</c:v>
                </c:pt>
                <c:pt idx="14">
                  <c:v>9/5/23</c:v>
                </c:pt>
                <c:pt idx="15">
                  <c:v>16/5/23</c:v>
                </c:pt>
                <c:pt idx="16">
                  <c:v>23/5/23</c:v>
                </c:pt>
                <c:pt idx="17">
                  <c:v>30/5/23</c:v>
                </c:pt>
                <c:pt idx="18">
                  <c:v>6/6/23</c:v>
                </c:pt>
                <c:pt idx="19">
                  <c:v>13/6/23</c:v>
                </c:pt>
                <c:pt idx="20">
                  <c:v>20/6/23</c:v>
                </c:pt>
                <c:pt idx="21">
                  <c:v>27/6/23</c:v>
                </c:pt>
                <c:pt idx="22">
                  <c:v>4/7/23</c:v>
                </c:pt>
                <c:pt idx="23">
                  <c:v>11/7/23</c:v>
                </c:pt>
                <c:pt idx="24">
                  <c:v>18/7/23</c:v>
                </c:pt>
                <c:pt idx="25">
                  <c:v>25/7/23</c:v>
                </c:pt>
                <c:pt idx="26">
                  <c:v>1/8/23</c:v>
                </c:pt>
                <c:pt idx="27">
                  <c:v>8/8/23</c:v>
                </c:pt>
                <c:pt idx="28">
                  <c:v>15/8/23</c:v>
                </c:pt>
                <c:pt idx="29">
                  <c:v>22/8/23</c:v>
                </c:pt>
                <c:pt idx="30">
                  <c:v>29/8/23</c:v>
                </c:pt>
                <c:pt idx="31">
                  <c:v>5/9/23</c:v>
                </c:pt>
                <c:pt idx="32">
                  <c:v>12/9/23</c:v>
                </c:pt>
                <c:pt idx="33">
                  <c:v>19/9/23</c:v>
                </c:pt>
                <c:pt idx="34">
                  <c:v>26/9/23</c:v>
                </c:pt>
                <c:pt idx="35">
                  <c:v>3/10/23</c:v>
                </c:pt>
                <c:pt idx="36">
                  <c:v>17/10/23</c:v>
                </c:pt>
                <c:pt idx="37">
                  <c:v>24/10/23</c:v>
                </c:pt>
                <c:pt idx="38">
                  <c:v>31/10/23</c:v>
                </c:pt>
                <c:pt idx="39">
                  <c:v>7/11/23</c:v>
                </c:pt>
                <c:pt idx="40">
                  <c:v>14/11/23</c:v>
                </c:pt>
                <c:pt idx="41">
                  <c:v>28/11/23</c:v>
                </c:pt>
              </c:numCache>
            </c:numRef>
          </c:cat>
          <c:val>
            <c:numRef>
              <c:f>ALLattendance!$B$136:$AQ$136</c:f>
              <c:numCache>
                <c:formatCode>General</c:formatCode>
                <c:ptCount val="42"/>
                <c:pt idx="1">
                  <c:v>63</c:v>
                </c:pt>
                <c:pt idx="2">
                  <c:v>65</c:v>
                </c:pt>
                <c:pt idx="3">
                  <c:v>71</c:v>
                </c:pt>
                <c:pt idx="4">
                  <c:v>71</c:v>
                </c:pt>
                <c:pt idx="5">
                  <c:v>67</c:v>
                </c:pt>
                <c:pt idx="6">
                  <c:v>72</c:v>
                </c:pt>
                <c:pt idx="7">
                  <c:v>65</c:v>
                </c:pt>
                <c:pt idx="8">
                  <c:v>70</c:v>
                </c:pt>
                <c:pt idx="9">
                  <c:v>72</c:v>
                </c:pt>
                <c:pt idx="10">
                  <c:v>70</c:v>
                </c:pt>
                <c:pt idx="11">
                  <c:v>65</c:v>
                </c:pt>
                <c:pt idx="12">
                  <c:v>69</c:v>
                </c:pt>
                <c:pt idx="13">
                  <c:v>68</c:v>
                </c:pt>
                <c:pt idx="14">
                  <c:v>70</c:v>
                </c:pt>
                <c:pt idx="15">
                  <c:v>55</c:v>
                </c:pt>
                <c:pt idx="16">
                  <c:v>61</c:v>
                </c:pt>
                <c:pt idx="17">
                  <c:v>66</c:v>
                </c:pt>
                <c:pt idx="18">
                  <c:v>65</c:v>
                </c:pt>
                <c:pt idx="19">
                  <c:v>69</c:v>
                </c:pt>
                <c:pt idx="20">
                  <c:v>62</c:v>
                </c:pt>
              </c:numCache>
            </c:numRef>
          </c:val>
        </c:ser>
        <c:axId val="51705265"/>
        <c:axId val="99315142"/>
      </c:areaChart>
      <c:dateAx>
        <c:axId val="51705265"/>
        <c:scaling>
          <c:orientation val="minMax"/>
          <c:max val="45290"/>
          <c:min val="44957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0" sz="1600" spc="-1" strike="noStrike">
                    <a:latin typeface="Arial"/>
                  </a:defRPr>
                </a:pPr>
                <a:r>
                  <a:rPr b="0" sz="1600" spc="-1" strike="noStrike">
                    <a:latin typeface="Arial"/>
                  </a:rPr>
                  <a:t>DATE</a:t>
                </a:r>
              </a:p>
            </c:rich>
          </c:tx>
          <c:layout>
            <c:manualLayout>
              <c:xMode val="edge"/>
              <c:yMode val="edge"/>
              <c:x val="0.451690719031698"/>
              <c:y val="0.904187866927593"/>
            </c:manualLayout>
          </c:layout>
          <c:overlay val="0"/>
          <c:spPr>
            <a:noFill/>
            <a:ln w="0">
              <a:noFill/>
            </a:ln>
          </c:spPr>
        </c:title>
        <c:numFmt formatCode="d/m/yy;@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 rot="-2580000"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9315142"/>
        <c:crosses val="min"/>
        <c:auto val="1"/>
        <c:lblOffset val="100"/>
        <c:noMultiLvlLbl val="0"/>
      </c:dateAx>
      <c:valAx>
        <c:axId val="99315142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1705265"/>
        <c:crosses val="min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00310986058516152"/>
          <c:y val="0.897082974896379"/>
          <c:w val="0.187353233620343"/>
          <c:h val="0.100883710017987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4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8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222120</xdr:colOff>
      <xdr:row>146</xdr:row>
      <xdr:rowOff>178560</xdr:rowOff>
    </xdr:from>
    <xdr:to>
      <xdr:col>44</xdr:col>
      <xdr:colOff>109440</xdr:colOff>
      <xdr:row>165</xdr:row>
      <xdr:rowOff>23760</xdr:rowOff>
    </xdr:to>
    <xdr:graphicFrame>
      <xdr:nvGraphicFramePr>
        <xdr:cNvPr id="0" name=""/>
        <xdr:cNvGraphicFramePr/>
      </xdr:nvGraphicFramePr>
      <xdr:xfrm>
        <a:off x="846360" y="27438480"/>
        <a:ext cx="17012520" cy="4598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048576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CB215" activeCellId="0" sqref="CB215"/>
    </sheetView>
  </sheetViews>
  <sheetFormatPr defaultColWidth="3.46875" defaultRowHeight="19.7" zeroHeight="false" outlineLevelRow="0" outlineLevelCol="0"/>
  <cols>
    <col collapsed="false" customWidth="true" hidden="false" outlineLevel="0" max="1" min="1" style="1" width="5.52"/>
    <col collapsed="false" customWidth="true" hidden="false" outlineLevel="0" max="2" min="2" style="1" width="4.96"/>
    <col collapsed="false" customWidth="true" hidden="false" outlineLevel="0" max="3" min="3" style="2" width="4.1"/>
    <col collapsed="false" customWidth="true" hidden="false" outlineLevel="0" max="4" min="4" style="2" width="4.02"/>
    <col collapsed="false" customWidth="false" hidden="false" outlineLevel="0" max="6" min="5" style="2" width="3.46"/>
    <col collapsed="false" customWidth="false" hidden="false" outlineLevel="0" max="7" min="7" style="3" width="3.46"/>
    <col collapsed="false" customWidth="false" hidden="false" outlineLevel="0" max="13" min="8" style="2" width="3.46"/>
    <col collapsed="false" customWidth="false" hidden="false" outlineLevel="0" max="14" min="14" style="4" width="3.46"/>
    <col collapsed="false" customWidth="false" hidden="false" outlineLevel="0" max="15" min="15" style="5" width="3.46"/>
    <col collapsed="false" customWidth="false" hidden="false" outlineLevel="0" max="16" min="16" style="6" width="3.46"/>
    <col collapsed="false" customWidth="false" hidden="false" outlineLevel="0" max="24" min="17" style="2" width="3.46"/>
    <col collapsed="false" customWidth="false" hidden="false" outlineLevel="0" max="25" min="25" style="5" width="3.46"/>
    <col collapsed="false" customWidth="false" hidden="false" outlineLevel="0" max="26" min="26" style="6" width="3.46"/>
    <col collapsed="false" customWidth="false" hidden="false" outlineLevel="0" max="35" min="27" style="2" width="3.46"/>
    <col collapsed="false" customWidth="false" hidden="false" outlineLevel="0" max="36" min="36" style="4" width="3.46"/>
    <col collapsed="false" customWidth="false" hidden="false" outlineLevel="0" max="37" min="37" style="2" width="3.46"/>
    <col collapsed="false" customWidth="false" hidden="false" outlineLevel="0" max="38" min="38" style="6" width="3.46"/>
    <col collapsed="false" customWidth="false" hidden="false" outlineLevel="0" max="40" min="39" style="4" width="3.46"/>
    <col collapsed="false" customWidth="false" hidden="false" outlineLevel="0" max="43" min="41" style="2" width="3.46"/>
    <col collapsed="false" customWidth="false" hidden="false" outlineLevel="0" max="51" min="44" style="7" width="3.46"/>
    <col collapsed="false" customWidth="false" hidden="false" outlineLevel="0" max="52" min="52" style="8" width="3.46"/>
    <col collapsed="false" customWidth="false" hidden="false" outlineLevel="0" max="994" min="53" style="7" width="3.46"/>
    <col collapsed="false" customWidth="false" hidden="false" outlineLevel="0" max="1010" min="995" style="9" width="3.46"/>
    <col collapsed="false" customWidth="true" hidden="false" outlineLevel="0" max="1011" min="1011" style="10" width="7.19"/>
    <col collapsed="false" customWidth="true" hidden="false" outlineLevel="0" max="16384" min="16372" style="10" width="7.19"/>
  </cols>
  <sheetData>
    <row r="1" s="18" customFormat="true" ht="35.05" hidden="false" customHeight="false" outlineLevel="0" collapsed="false">
      <c r="A1" s="11" t="s">
        <v>0</v>
      </c>
      <c r="B1" s="12" t="s">
        <v>1</v>
      </c>
      <c r="C1" s="13" t="n">
        <v>44957</v>
      </c>
      <c r="D1" s="13" t="n">
        <f aca="false">C1+7</f>
        <v>44964</v>
      </c>
      <c r="E1" s="13" t="n">
        <f aca="false">D1+7</f>
        <v>44971</v>
      </c>
      <c r="F1" s="13" t="n">
        <f aca="false">E1+7</f>
        <v>44978</v>
      </c>
      <c r="G1" s="13" t="n">
        <f aca="false">F1+7</f>
        <v>44985</v>
      </c>
      <c r="H1" s="13" t="n">
        <f aca="false">G1+7</f>
        <v>44992</v>
      </c>
      <c r="I1" s="13" t="n">
        <f aca="false">H1+7</f>
        <v>44999</v>
      </c>
      <c r="J1" s="13" t="n">
        <f aca="false">I1+7</f>
        <v>45006</v>
      </c>
      <c r="K1" s="13" t="n">
        <f aca="false">J1+7</f>
        <v>45013</v>
      </c>
      <c r="L1" s="13" t="n">
        <f aca="false">K1+7</f>
        <v>45020</v>
      </c>
      <c r="M1" s="13" t="n">
        <f aca="false">L1+7</f>
        <v>45027</v>
      </c>
      <c r="N1" s="13" t="n">
        <f aca="false">M1+7</f>
        <v>45034</v>
      </c>
      <c r="O1" s="14" t="n">
        <f aca="false">N1+7</f>
        <v>45041</v>
      </c>
      <c r="P1" s="15" t="n">
        <f aca="false">O1+14</f>
        <v>45055</v>
      </c>
      <c r="Q1" s="13" t="n">
        <f aca="false">P1+7</f>
        <v>45062</v>
      </c>
      <c r="R1" s="13" t="n">
        <f aca="false">Q1+7</f>
        <v>45069</v>
      </c>
      <c r="S1" s="13" t="n">
        <f aca="false">R1+7</f>
        <v>45076</v>
      </c>
      <c r="T1" s="13" t="n">
        <f aca="false">S1+7</f>
        <v>45083</v>
      </c>
      <c r="U1" s="13" t="n">
        <f aca="false">T1+7</f>
        <v>45090</v>
      </c>
      <c r="V1" s="13" t="n">
        <f aca="false">U1+7</f>
        <v>45097</v>
      </c>
      <c r="W1" s="13" t="n">
        <f aca="false">V1+7</f>
        <v>45104</v>
      </c>
      <c r="X1" s="13" t="n">
        <f aca="false">W1+7</f>
        <v>45111</v>
      </c>
      <c r="Y1" s="14" t="n">
        <f aca="false">X1+7</f>
        <v>45118</v>
      </c>
      <c r="Z1" s="15" t="n">
        <f aca="false">Y1+7</f>
        <v>45125</v>
      </c>
      <c r="AA1" s="16" t="n">
        <f aca="false">Z1+7</f>
        <v>45132</v>
      </c>
      <c r="AB1" s="13" t="n">
        <f aca="false">AA1+7</f>
        <v>45139</v>
      </c>
      <c r="AC1" s="13" t="n">
        <f aca="false">AB1+7</f>
        <v>45146</v>
      </c>
      <c r="AD1" s="13" t="n">
        <f aca="false">AC1+7</f>
        <v>45153</v>
      </c>
      <c r="AE1" s="13" t="n">
        <f aca="false">AD1+7</f>
        <v>45160</v>
      </c>
      <c r="AF1" s="13" t="n">
        <f aca="false">AE1+7</f>
        <v>45167</v>
      </c>
      <c r="AG1" s="13" t="n">
        <f aca="false">AF1+7</f>
        <v>45174</v>
      </c>
      <c r="AH1" s="13" t="n">
        <f aca="false">AG1+7</f>
        <v>45181</v>
      </c>
      <c r="AI1" s="13" t="n">
        <f aca="false">AH1+7</f>
        <v>45188</v>
      </c>
      <c r="AJ1" s="13" t="n">
        <f aca="false">AI1+7</f>
        <v>45195</v>
      </c>
      <c r="AK1" s="13" t="n">
        <f aca="false">AJ1+7</f>
        <v>45202</v>
      </c>
      <c r="AL1" s="15" t="n">
        <f aca="false">AK1+14</f>
        <v>45216</v>
      </c>
      <c r="AM1" s="13" t="n">
        <f aca="false">AL1+7</f>
        <v>45223</v>
      </c>
      <c r="AN1" s="13" t="n">
        <f aca="false">AM1+7</f>
        <v>45230</v>
      </c>
      <c r="AO1" s="13" t="n">
        <f aca="false">AN1+7</f>
        <v>45237</v>
      </c>
      <c r="AP1" s="13" t="n">
        <f aca="false">AO1+7</f>
        <v>45244</v>
      </c>
      <c r="AQ1" s="13" t="n">
        <f aca="false">AP1+14</f>
        <v>45258</v>
      </c>
      <c r="AR1" s="17"/>
      <c r="AS1" s="17"/>
      <c r="AT1" s="17"/>
      <c r="BE1" s="1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10"/>
      <c r="XER1" s="10"/>
      <c r="XES1" s="10"/>
      <c r="XET1" s="10"/>
      <c r="XEU1" s="10"/>
      <c r="XEV1" s="10"/>
      <c r="XEW1" s="10"/>
      <c r="XEX1" s="10"/>
      <c r="XEY1" s="10"/>
      <c r="XEZ1" s="10"/>
      <c r="XFA1" s="10"/>
      <c r="XFB1" s="10"/>
      <c r="XFC1" s="10"/>
      <c r="XFD1" s="10"/>
    </row>
    <row r="2" customFormat="false" ht="12.1" hidden="false" customHeight="true" outlineLevel="0" collapsed="false">
      <c r="A2" s="20" t="s">
        <v>2</v>
      </c>
      <c r="B2" s="21" t="s">
        <v>3</v>
      </c>
      <c r="C2" s="22" t="s">
        <v>4</v>
      </c>
      <c r="D2" s="22" t="s">
        <v>4</v>
      </c>
      <c r="E2" s="22" t="s">
        <v>4</v>
      </c>
      <c r="F2" s="22" t="s">
        <v>4</v>
      </c>
      <c r="G2" s="22" t="s">
        <v>4</v>
      </c>
      <c r="H2" s="22" t="s">
        <v>4</v>
      </c>
      <c r="I2" s="22" t="s">
        <v>4</v>
      </c>
      <c r="J2" s="22" t="s">
        <v>4</v>
      </c>
      <c r="K2" s="22" t="s">
        <v>4</v>
      </c>
      <c r="L2" s="22" t="s">
        <v>4</v>
      </c>
      <c r="M2" s="23" t="s">
        <v>5</v>
      </c>
      <c r="N2" s="22" t="s">
        <v>4</v>
      </c>
      <c r="O2" s="24" t="s">
        <v>4</v>
      </c>
      <c r="P2" s="22" t="s">
        <v>4</v>
      </c>
      <c r="Q2" s="22" t="s">
        <v>4</v>
      </c>
      <c r="R2" s="23" t="s">
        <v>5</v>
      </c>
      <c r="S2" s="22" t="s">
        <v>4</v>
      </c>
      <c r="T2" s="22" t="s">
        <v>4</v>
      </c>
      <c r="U2" s="22" t="s">
        <v>4</v>
      </c>
      <c r="V2" s="22" t="s">
        <v>4</v>
      </c>
      <c r="W2" s="22" t="s">
        <v>4</v>
      </c>
      <c r="X2" s="22" t="s">
        <v>4</v>
      </c>
      <c r="Y2" s="24" t="s">
        <v>4</v>
      </c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5"/>
      <c r="AM2" s="22"/>
      <c r="AN2" s="22"/>
      <c r="AO2" s="22"/>
      <c r="AP2" s="22"/>
      <c r="AQ2" s="22"/>
      <c r="AR2" s="26"/>
      <c r="AS2" s="26"/>
      <c r="AT2" s="26"/>
      <c r="AZ2" s="27"/>
      <c r="BD2" s="27"/>
      <c r="BE2" s="8"/>
    </row>
    <row r="3" customFormat="false" ht="12.1" hidden="false" customHeight="true" outlineLevel="0" collapsed="false">
      <c r="A3" s="20" t="s">
        <v>6</v>
      </c>
      <c r="B3" s="21" t="s">
        <v>3</v>
      </c>
      <c r="C3" s="22" t="s">
        <v>4</v>
      </c>
      <c r="D3" s="22" t="s">
        <v>4</v>
      </c>
      <c r="E3" s="22" t="s">
        <v>4</v>
      </c>
      <c r="F3" s="22" t="s">
        <v>4</v>
      </c>
      <c r="G3" s="28" t="s">
        <v>5</v>
      </c>
      <c r="H3" s="28" t="s">
        <v>5</v>
      </c>
      <c r="I3" s="28" t="s">
        <v>5</v>
      </c>
      <c r="J3" s="22" t="s">
        <v>4</v>
      </c>
      <c r="K3" s="22" t="s">
        <v>4</v>
      </c>
      <c r="L3" s="22" t="s">
        <v>4</v>
      </c>
      <c r="M3" s="22" t="s">
        <v>4</v>
      </c>
      <c r="N3" s="22" t="s">
        <v>4</v>
      </c>
      <c r="O3" s="24" t="s">
        <v>4</v>
      </c>
      <c r="P3" s="22" t="s">
        <v>4</v>
      </c>
      <c r="Q3" s="22" t="s">
        <v>4</v>
      </c>
      <c r="R3" s="22" t="s">
        <v>4</v>
      </c>
      <c r="S3" s="22" t="s">
        <v>4</v>
      </c>
      <c r="T3" s="22" t="s">
        <v>4</v>
      </c>
      <c r="U3" s="22" t="s">
        <v>4</v>
      </c>
      <c r="V3" s="22" t="s">
        <v>4</v>
      </c>
      <c r="W3" s="22" t="s">
        <v>4</v>
      </c>
      <c r="X3" s="22" t="s">
        <v>4</v>
      </c>
      <c r="Y3" s="24" t="s">
        <v>4</v>
      </c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5"/>
      <c r="AM3" s="22"/>
      <c r="AN3" s="22"/>
      <c r="AO3" s="22"/>
      <c r="AP3" s="22"/>
      <c r="AQ3" s="22"/>
      <c r="AR3" s="26"/>
      <c r="AS3" s="26"/>
      <c r="AT3" s="26"/>
      <c r="AZ3" s="27"/>
      <c r="BD3" s="27"/>
      <c r="BE3" s="8"/>
    </row>
    <row r="4" customFormat="false" ht="12.1" hidden="false" customHeight="true" outlineLevel="0" collapsed="false">
      <c r="A4" s="20" t="s">
        <v>7</v>
      </c>
      <c r="B4" s="21" t="s">
        <v>3</v>
      </c>
      <c r="C4" s="22" t="s">
        <v>4</v>
      </c>
      <c r="D4" s="22" t="s">
        <v>4</v>
      </c>
      <c r="E4" s="22" t="s">
        <v>4</v>
      </c>
      <c r="F4" s="22" t="s">
        <v>4</v>
      </c>
      <c r="G4" s="22" t="s">
        <v>4</v>
      </c>
      <c r="H4" s="22" t="s">
        <v>4</v>
      </c>
      <c r="I4" s="22" t="s">
        <v>4</v>
      </c>
      <c r="J4" s="22" t="s">
        <v>4</v>
      </c>
      <c r="K4" s="22" t="s">
        <v>4</v>
      </c>
      <c r="L4" s="22" t="s">
        <v>4</v>
      </c>
      <c r="M4" s="22" t="s">
        <v>4</v>
      </c>
      <c r="N4" s="22" t="s">
        <v>4</v>
      </c>
      <c r="O4" s="24" t="s">
        <v>4</v>
      </c>
      <c r="P4" s="22" t="s">
        <v>4</v>
      </c>
      <c r="Q4" s="22" t="s">
        <v>4</v>
      </c>
      <c r="R4" s="22" t="s">
        <v>4</v>
      </c>
      <c r="S4" s="22" t="s">
        <v>4</v>
      </c>
      <c r="T4" s="22" t="s">
        <v>4</v>
      </c>
      <c r="U4" s="22" t="s">
        <v>4</v>
      </c>
      <c r="V4" s="22" t="s">
        <v>4</v>
      </c>
      <c r="W4" s="22" t="s">
        <v>4</v>
      </c>
      <c r="X4" s="22" t="s">
        <v>4</v>
      </c>
      <c r="Y4" s="24" t="s">
        <v>4</v>
      </c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5"/>
      <c r="AM4" s="22"/>
      <c r="AN4" s="22"/>
      <c r="AO4" s="22"/>
      <c r="AP4" s="22"/>
      <c r="AQ4" s="22"/>
      <c r="AR4" s="26"/>
      <c r="AS4" s="29"/>
      <c r="AT4" s="26"/>
      <c r="AZ4" s="27"/>
      <c r="BD4" s="27"/>
      <c r="BE4" s="8"/>
    </row>
    <row r="5" customFormat="false" ht="12.1" hidden="false" customHeight="true" outlineLevel="0" collapsed="false">
      <c r="A5" s="20" t="s">
        <v>8</v>
      </c>
      <c r="B5" s="21" t="s">
        <v>3</v>
      </c>
      <c r="C5" s="22" t="s">
        <v>4</v>
      </c>
      <c r="D5" s="22" t="s">
        <v>4</v>
      </c>
      <c r="E5" s="22" t="s">
        <v>4</v>
      </c>
      <c r="F5" s="22" t="s">
        <v>4</v>
      </c>
      <c r="G5" s="22" t="s">
        <v>4</v>
      </c>
      <c r="H5" s="22" t="s">
        <v>4</v>
      </c>
      <c r="I5" s="22" t="s">
        <v>4</v>
      </c>
      <c r="J5" s="22" t="s">
        <v>4</v>
      </c>
      <c r="K5" s="22" t="s">
        <v>4</v>
      </c>
      <c r="L5" s="22" t="s">
        <v>4</v>
      </c>
      <c r="M5" s="22" t="s">
        <v>4</v>
      </c>
      <c r="N5" s="22" t="s">
        <v>4</v>
      </c>
      <c r="O5" s="24" t="s">
        <v>4</v>
      </c>
      <c r="P5" s="30" t="s">
        <v>9</v>
      </c>
      <c r="Q5" s="30" t="s">
        <v>9</v>
      </c>
      <c r="R5" s="30" t="s">
        <v>9</v>
      </c>
      <c r="S5" s="30" t="s">
        <v>9</v>
      </c>
      <c r="T5" s="30" t="s">
        <v>9</v>
      </c>
      <c r="U5" s="30" t="s">
        <v>9</v>
      </c>
      <c r="V5" s="30" t="s">
        <v>9</v>
      </c>
      <c r="W5" s="30" t="s">
        <v>9</v>
      </c>
      <c r="X5" s="30" t="s">
        <v>9</v>
      </c>
      <c r="Y5" s="30" t="s">
        <v>9</v>
      </c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5"/>
      <c r="AM5" s="22"/>
      <c r="AN5" s="22"/>
      <c r="AO5" s="22"/>
      <c r="AP5" s="22"/>
      <c r="AQ5" s="22"/>
      <c r="AS5" s="8"/>
      <c r="AZ5" s="27"/>
      <c r="BD5" s="27"/>
      <c r="BE5" s="8"/>
    </row>
    <row r="6" customFormat="false" ht="12.1" hidden="false" customHeight="true" outlineLevel="0" collapsed="false">
      <c r="A6" s="20" t="s">
        <v>10</v>
      </c>
      <c r="B6" s="21" t="s">
        <v>3</v>
      </c>
      <c r="C6" s="22" t="s">
        <v>4</v>
      </c>
      <c r="D6" s="22" t="s">
        <v>4</v>
      </c>
      <c r="E6" s="22" t="s">
        <v>4</v>
      </c>
      <c r="F6" s="22" t="s">
        <v>4</v>
      </c>
      <c r="G6" s="22" t="s">
        <v>4</v>
      </c>
      <c r="H6" s="22" t="s">
        <v>4</v>
      </c>
      <c r="I6" s="22" t="s">
        <v>4</v>
      </c>
      <c r="J6" s="22" t="s">
        <v>4</v>
      </c>
      <c r="K6" s="22" t="s">
        <v>4</v>
      </c>
      <c r="L6" s="22" t="s">
        <v>4</v>
      </c>
      <c r="M6" s="22" t="s">
        <v>4</v>
      </c>
      <c r="N6" s="22" t="s">
        <v>4</v>
      </c>
      <c r="O6" s="24" t="s">
        <v>4</v>
      </c>
      <c r="P6" s="22" t="s">
        <v>4</v>
      </c>
      <c r="Q6" s="22" t="s">
        <v>4</v>
      </c>
      <c r="R6" s="23" t="s">
        <v>5</v>
      </c>
      <c r="S6" s="23" t="s">
        <v>5</v>
      </c>
      <c r="T6" s="23" t="s">
        <v>5</v>
      </c>
      <c r="U6" s="23" t="s">
        <v>5</v>
      </c>
      <c r="V6" s="23" t="s">
        <v>5</v>
      </c>
      <c r="W6" s="23" t="s">
        <v>5</v>
      </c>
      <c r="X6" s="23" t="s">
        <v>5</v>
      </c>
      <c r="Y6" s="23" t="s">
        <v>5</v>
      </c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5"/>
      <c r="AM6" s="22"/>
      <c r="AN6" s="22"/>
      <c r="AO6" s="22"/>
      <c r="AP6" s="22"/>
      <c r="AQ6" s="22"/>
      <c r="AS6" s="8"/>
      <c r="AZ6" s="27"/>
      <c r="BD6" s="27"/>
      <c r="BE6" s="8"/>
    </row>
    <row r="7" customFormat="false" ht="12.1" hidden="false" customHeight="true" outlineLevel="0" collapsed="false">
      <c r="A7" s="20" t="s">
        <v>11</v>
      </c>
      <c r="B7" s="21" t="s">
        <v>3</v>
      </c>
      <c r="C7" s="22" t="s">
        <v>4</v>
      </c>
      <c r="D7" s="22" t="s">
        <v>4</v>
      </c>
      <c r="E7" s="31" t="s">
        <v>12</v>
      </c>
      <c r="F7" s="22" t="s">
        <v>4</v>
      </c>
      <c r="G7" s="31" t="s">
        <v>12</v>
      </c>
      <c r="H7" s="31" t="s">
        <v>12</v>
      </c>
      <c r="I7" s="31" t="s">
        <v>12</v>
      </c>
      <c r="J7" s="23" t="s">
        <v>5</v>
      </c>
      <c r="K7" s="23" t="s">
        <v>5</v>
      </c>
      <c r="L7" s="23" t="s">
        <v>5</v>
      </c>
      <c r="M7" s="23" t="s">
        <v>5</v>
      </c>
      <c r="N7" s="23" t="s">
        <v>5</v>
      </c>
      <c r="O7" s="32" t="s">
        <v>5</v>
      </c>
      <c r="P7" s="31" t="s">
        <v>12</v>
      </c>
      <c r="Q7" s="31" t="s">
        <v>12</v>
      </c>
      <c r="R7" s="31" t="s">
        <v>12</v>
      </c>
      <c r="S7" s="31" t="s">
        <v>12</v>
      </c>
      <c r="T7" s="31" t="s">
        <v>12</v>
      </c>
      <c r="U7" s="31" t="s">
        <v>12</v>
      </c>
      <c r="V7" s="22" t="s">
        <v>4</v>
      </c>
      <c r="W7" s="22" t="s">
        <v>4</v>
      </c>
      <c r="X7" s="22" t="s">
        <v>4</v>
      </c>
      <c r="Y7" s="24" t="s">
        <v>4</v>
      </c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5"/>
      <c r="AM7" s="22"/>
      <c r="AN7" s="22"/>
      <c r="AO7" s="22"/>
      <c r="AP7" s="22"/>
      <c r="AQ7" s="22"/>
      <c r="AS7" s="8"/>
      <c r="AZ7" s="27"/>
      <c r="BD7" s="27"/>
      <c r="BE7" s="8"/>
    </row>
    <row r="8" customFormat="false" ht="12.1" hidden="false" customHeight="true" outlineLevel="0" collapsed="false">
      <c r="A8" s="20" t="s">
        <v>13</v>
      </c>
      <c r="B8" s="21" t="s">
        <v>3</v>
      </c>
      <c r="C8" s="22" t="s">
        <v>4</v>
      </c>
      <c r="D8" s="22" t="s">
        <v>4</v>
      </c>
      <c r="E8" s="22" t="s">
        <v>4</v>
      </c>
      <c r="F8" s="22" t="s">
        <v>4</v>
      </c>
      <c r="G8" s="22" t="s">
        <v>4</v>
      </c>
      <c r="H8" s="22" t="s">
        <v>4</v>
      </c>
      <c r="I8" s="22" t="s">
        <v>4</v>
      </c>
      <c r="J8" s="22" t="s">
        <v>4</v>
      </c>
      <c r="K8" s="22" t="s">
        <v>4</v>
      </c>
      <c r="L8" s="22" t="s">
        <v>4</v>
      </c>
      <c r="M8" s="23" t="s">
        <v>5</v>
      </c>
      <c r="N8" s="22" t="s">
        <v>4</v>
      </c>
      <c r="O8" s="24" t="s">
        <v>4</v>
      </c>
      <c r="P8" s="22" t="s">
        <v>4</v>
      </c>
      <c r="Q8" s="22" t="s">
        <v>4</v>
      </c>
      <c r="R8" s="22" t="s">
        <v>4</v>
      </c>
      <c r="S8" s="22" t="s">
        <v>4</v>
      </c>
      <c r="T8" s="22" t="s">
        <v>4</v>
      </c>
      <c r="U8" s="22" t="s">
        <v>4</v>
      </c>
      <c r="V8" s="22" t="s">
        <v>4</v>
      </c>
      <c r="W8" s="22" t="s">
        <v>4</v>
      </c>
      <c r="X8" s="22" t="s">
        <v>4</v>
      </c>
      <c r="Y8" s="24" t="s">
        <v>4</v>
      </c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5"/>
      <c r="AM8" s="22"/>
      <c r="AN8" s="22"/>
      <c r="AO8" s="22"/>
      <c r="AP8" s="22"/>
      <c r="AQ8" s="22"/>
      <c r="AZ8" s="33"/>
      <c r="BA8" s="18"/>
      <c r="BB8" s="18"/>
      <c r="BD8" s="33"/>
      <c r="BE8" s="19"/>
      <c r="BF8" s="18"/>
    </row>
    <row r="9" customFormat="false" ht="12.1" hidden="false" customHeight="true" outlineLevel="0" collapsed="false">
      <c r="A9" s="20" t="s">
        <v>14</v>
      </c>
      <c r="B9" s="21" t="s">
        <v>3</v>
      </c>
      <c r="C9" s="30" t="s">
        <v>9</v>
      </c>
      <c r="D9" s="30" t="s">
        <v>9</v>
      </c>
      <c r="E9" s="30" t="s">
        <v>9</v>
      </c>
      <c r="F9" s="30" t="s">
        <v>9</v>
      </c>
      <c r="G9" s="30" t="s">
        <v>9</v>
      </c>
      <c r="H9" s="30" t="s">
        <v>9</v>
      </c>
      <c r="I9" s="30" t="s">
        <v>9</v>
      </c>
      <c r="J9" s="30" t="s">
        <v>9</v>
      </c>
      <c r="K9" s="30" t="s">
        <v>9</v>
      </c>
      <c r="L9" s="30" t="s">
        <v>9</v>
      </c>
      <c r="M9" s="30" t="s">
        <v>9</v>
      </c>
      <c r="N9" s="30" t="s">
        <v>9</v>
      </c>
      <c r="O9" s="34" t="s">
        <v>9</v>
      </c>
      <c r="P9" s="30" t="s">
        <v>9</v>
      </c>
      <c r="Q9" s="30" t="s">
        <v>9</v>
      </c>
      <c r="R9" s="30" t="s">
        <v>9</v>
      </c>
      <c r="S9" s="30" t="s">
        <v>9</v>
      </c>
      <c r="T9" s="30" t="s">
        <v>9</v>
      </c>
      <c r="U9" s="30" t="s">
        <v>9</v>
      </c>
      <c r="V9" s="30" t="s">
        <v>9</v>
      </c>
      <c r="W9" s="30" t="s">
        <v>9</v>
      </c>
      <c r="X9" s="30" t="s">
        <v>9</v>
      </c>
      <c r="Y9" s="34" t="s">
        <v>9</v>
      </c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4"/>
      <c r="AL9" s="30"/>
      <c r="AM9" s="30"/>
      <c r="AN9" s="30"/>
      <c r="AO9" s="30"/>
      <c r="AP9" s="30"/>
      <c r="AQ9" s="30"/>
      <c r="AZ9" s="35"/>
      <c r="BD9" s="27"/>
    </row>
    <row r="10" customFormat="false" ht="12.1" hidden="false" customHeight="true" outlineLevel="0" collapsed="false">
      <c r="A10" s="20" t="s">
        <v>15</v>
      </c>
      <c r="B10" s="21" t="s">
        <v>3</v>
      </c>
      <c r="C10" s="28" t="s">
        <v>5</v>
      </c>
      <c r="D10" s="28" t="s">
        <v>5</v>
      </c>
      <c r="E10" s="28" t="s">
        <v>5</v>
      </c>
      <c r="F10" s="22" t="s">
        <v>4</v>
      </c>
      <c r="G10" s="22" t="s">
        <v>4</v>
      </c>
      <c r="H10" s="22" t="s">
        <v>4</v>
      </c>
      <c r="I10" s="22" t="s">
        <v>4</v>
      </c>
      <c r="J10" s="22" t="s">
        <v>4</v>
      </c>
      <c r="K10" s="22" t="s">
        <v>4</v>
      </c>
      <c r="L10" s="23" t="s">
        <v>5</v>
      </c>
      <c r="M10" s="23" t="s">
        <v>5</v>
      </c>
      <c r="N10" s="22" t="s">
        <v>4</v>
      </c>
      <c r="O10" s="24" t="s">
        <v>4</v>
      </c>
      <c r="P10" s="22" t="s">
        <v>4</v>
      </c>
      <c r="Q10" s="23" t="s">
        <v>5</v>
      </c>
      <c r="R10" s="22" t="s">
        <v>4</v>
      </c>
      <c r="S10" s="22" t="s">
        <v>4</v>
      </c>
      <c r="T10" s="22" t="s">
        <v>4</v>
      </c>
      <c r="U10" s="22" t="s">
        <v>4</v>
      </c>
      <c r="V10" s="22" t="s">
        <v>4</v>
      </c>
      <c r="W10" s="22" t="s">
        <v>4</v>
      </c>
      <c r="X10" s="22" t="s">
        <v>4</v>
      </c>
      <c r="Y10" s="24" t="s">
        <v>4</v>
      </c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5"/>
      <c r="AM10" s="22"/>
      <c r="AN10" s="22"/>
      <c r="AO10" s="22"/>
      <c r="AP10" s="22"/>
      <c r="AQ10" s="22"/>
      <c r="AS10" s="8"/>
      <c r="AZ10" s="27"/>
      <c r="BD10" s="27"/>
      <c r="BE10" s="8"/>
    </row>
    <row r="11" customFormat="false" ht="12.1" hidden="false" customHeight="true" outlineLevel="0" collapsed="false">
      <c r="A11" s="20" t="s">
        <v>16</v>
      </c>
      <c r="B11" s="21" t="s">
        <v>3</v>
      </c>
      <c r="C11" s="22" t="s">
        <v>4</v>
      </c>
      <c r="D11" s="22" t="s">
        <v>4</v>
      </c>
      <c r="E11" s="28" t="s">
        <v>5</v>
      </c>
      <c r="F11" s="22" t="s">
        <v>4</v>
      </c>
      <c r="G11" s="22" t="s">
        <v>4</v>
      </c>
      <c r="H11" s="28" t="s">
        <v>5</v>
      </c>
      <c r="I11" s="22" t="s">
        <v>4</v>
      </c>
      <c r="J11" s="22" t="s">
        <v>4</v>
      </c>
      <c r="K11" s="23" t="s">
        <v>5</v>
      </c>
      <c r="L11" s="22" t="s">
        <v>4</v>
      </c>
      <c r="M11" s="22" t="s">
        <v>4</v>
      </c>
      <c r="N11" s="22" t="s">
        <v>4</v>
      </c>
      <c r="O11" s="24" t="s">
        <v>4</v>
      </c>
      <c r="P11" s="30" t="s">
        <v>9</v>
      </c>
      <c r="Q11" s="30" t="s">
        <v>9</v>
      </c>
      <c r="R11" s="30" t="s">
        <v>9</v>
      </c>
      <c r="S11" s="30" t="s">
        <v>9</v>
      </c>
      <c r="T11" s="30" t="s">
        <v>9</v>
      </c>
      <c r="U11" s="30" t="s">
        <v>9</v>
      </c>
      <c r="V11" s="30" t="s">
        <v>9</v>
      </c>
      <c r="W11" s="30" t="s">
        <v>9</v>
      </c>
      <c r="X11" s="30" t="s">
        <v>9</v>
      </c>
      <c r="Y11" s="34" t="s">
        <v>9</v>
      </c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5"/>
      <c r="AM11" s="22"/>
      <c r="AN11" s="22"/>
      <c r="AO11" s="22"/>
      <c r="AP11" s="22"/>
      <c r="AQ11" s="22"/>
      <c r="AS11" s="8"/>
      <c r="AZ11" s="27"/>
      <c r="BD11" s="27"/>
      <c r="BE11" s="8"/>
    </row>
    <row r="12" customFormat="false" ht="12.1" hidden="false" customHeight="true" outlineLevel="0" collapsed="false">
      <c r="A12" s="20" t="s">
        <v>17</v>
      </c>
      <c r="B12" s="36" t="s">
        <v>3</v>
      </c>
      <c r="C12" s="30" t="s">
        <v>9</v>
      </c>
      <c r="D12" s="30" t="s">
        <v>9</v>
      </c>
      <c r="E12" s="30" t="s">
        <v>9</v>
      </c>
      <c r="F12" s="30" t="s">
        <v>9</v>
      </c>
      <c r="G12" s="30" t="s">
        <v>9</v>
      </c>
      <c r="H12" s="30" t="s">
        <v>9</v>
      </c>
      <c r="I12" s="30" t="s">
        <v>9</v>
      </c>
      <c r="J12" s="30" t="s">
        <v>9</v>
      </c>
      <c r="K12" s="30" t="s">
        <v>9</v>
      </c>
      <c r="L12" s="30" t="s">
        <v>9</v>
      </c>
      <c r="M12" s="30" t="s">
        <v>9</v>
      </c>
      <c r="N12" s="30" t="s">
        <v>9</v>
      </c>
      <c r="O12" s="34" t="s">
        <v>9</v>
      </c>
      <c r="P12" s="22" t="s">
        <v>4</v>
      </c>
      <c r="Q12" s="22" t="s">
        <v>4</v>
      </c>
      <c r="R12" s="22" t="s">
        <v>4</v>
      </c>
      <c r="S12" s="22" t="s">
        <v>4</v>
      </c>
      <c r="T12" s="22" t="s">
        <v>4</v>
      </c>
      <c r="U12" s="22" t="s">
        <v>4</v>
      </c>
      <c r="V12" s="23" t="s">
        <v>5</v>
      </c>
      <c r="W12" s="22" t="s">
        <v>4</v>
      </c>
      <c r="X12" s="22" t="s">
        <v>4</v>
      </c>
      <c r="Y12" s="24" t="s">
        <v>4</v>
      </c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5"/>
      <c r="AM12" s="22"/>
      <c r="AN12" s="22"/>
      <c r="AO12" s="22"/>
      <c r="AP12" s="22"/>
      <c r="AQ12" s="22"/>
      <c r="AS12" s="8"/>
      <c r="AZ12" s="27"/>
      <c r="BD12" s="27"/>
      <c r="BE12" s="8"/>
      <c r="BG12" s="37"/>
    </row>
    <row r="13" customFormat="false" ht="12.1" hidden="false" customHeight="true" outlineLevel="0" collapsed="false">
      <c r="A13" s="20" t="s">
        <v>18</v>
      </c>
      <c r="B13" s="21" t="s">
        <v>3</v>
      </c>
      <c r="C13" s="28" t="s">
        <v>5</v>
      </c>
      <c r="D13" s="31" t="s">
        <v>12</v>
      </c>
      <c r="E13" s="22" t="s">
        <v>4</v>
      </c>
      <c r="F13" s="22" t="s">
        <v>4</v>
      </c>
      <c r="G13" s="28" t="s">
        <v>5</v>
      </c>
      <c r="H13" s="22" t="s">
        <v>4</v>
      </c>
      <c r="I13" s="22" t="s">
        <v>4</v>
      </c>
      <c r="J13" s="22" t="s">
        <v>4</v>
      </c>
      <c r="K13" s="22" t="s">
        <v>4</v>
      </c>
      <c r="L13" s="22" t="s">
        <v>4</v>
      </c>
      <c r="M13" s="22" t="s">
        <v>4</v>
      </c>
      <c r="N13" s="23" t="s">
        <v>5</v>
      </c>
      <c r="O13" s="24" t="s">
        <v>4</v>
      </c>
      <c r="P13" s="23" t="s">
        <v>5</v>
      </c>
      <c r="Q13" s="23" t="s">
        <v>5</v>
      </c>
      <c r="R13" s="23" t="s">
        <v>5</v>
      </c>
      <c r="S13" s="23" t="s">
        <v>5</v>
      </c>
      <c r="T13" s="22" t="s">
        <v>4</v>
      </c>
      <c r="U13" s="22" t="s">
        <v>4</v>
      </c>
      <c r="V13" s="22" t="s">
        <v>4</v>
      </c>
      <c r="W13" s="22" t="s">
        <v>4</v>
      </c>
      <c r="X13" s="22" t="s">
        <v>4</v>
      </c>
      <c r="Y13" s="24" t="s">
        <v>4</v>
      </c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5"/>
      <c r="AM13" s="22"/>
      <c r="AN13" s="22"/>
      <c r="AO13" s="22"/>
      <c r="AP13" s="22"/>
      <c r="AQ13" s="22"/>
      <c r="AS13" s="8"/>
      <c r="AZ13" s="27"/>
      <c r="BE13" s="8"/>
      <c r="BG13" s="37"/>
    </row>
    <row r="14" customFormat="false" ht="12.1" hidden="false" customHeight="true" outlineLevel="0" collapsed="false">
      <c r="A14" s="20" t="s">
        <v>19</v>
      </c>
      <c r="B14" s="21" t="s">
        <v>3</v>
      </c>
      <c r="C14" s="22" t="s">
        <v>4</v>
      </c>
      <c r="D14" s="22" t="s">
        <v>4</v>
      </c>
      <c r="E14" s="22" t="s">
        <v>4</v>
      </c>
      <c r="F14" s="22" t="s">
        <v>4</v>
      </c>
      <c r="G14" s="22" t="s">
        <v>4</v>
      </c>
      <c r="H14" s="22" t="s">
        <v>4</v>
      </c>
      <c r="I14" s="31" t="s">
        <v>12</v>
      </c>
      <c r="J14" s="22" t="s">
        <v>4</v>
      </c>
      <c r="K14" s="22" t="s">
        <v>4</v>
      </c>
      <c r="L14" s="22" t="s">
        <v>4</v>
      </c>
      <c r="M14" s="22" t="s">
        <v>4</v>
      </c>
      <c r="N14" s="22" t="s">
        <v>4</v>
      </c>
      <c r="O14" s="24" t="s">
        <v>4</v>
      </c>
      <c r="P14" s="22" t="s">
        <v>4</v>
      </c>
      <c r="Q14" s="22" t="s">
        <v>4</v>
      </c>
      <c r="R14" s="22" t="s">
        <v>4</v>
      </c>
      <c r="S14" s="22" t="s">
        <v>4</v>
      </c>
      <c r="T14" s="22" t="s">
        <v>4</v>
      </c>
      <c r="U14" s="22" t="s">
        <v>4</v>
      </c>
      <c r="V14" s="22" t="s">
        <v>4</v>
      </c>
      <c r="W14" s="22" t="s">
        <v>4</v>
      </c>
      <c r="X14" s="22" t="s">
        <v>4</v>
      </c>
      <c r="Y14" s="24" t="s">
        <v>4</v>
      </c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5"/>
      <c r="AM14" s="22"/>
      <c r="AN14" s="22"/>
      <c r="AO14" s="22"/>
      <c r="AP14" s="22"/>
      <c r="AQ14" s="22"/>
      <c r="AS14" s="8"/>
      <c r="AZ14" s="27"/>
      <c r="BE14" s="8"/>
      <c r="BG14" s="37"/>
    </row>
    <row r="15" customFormat="false" ht="12.1" hidden="false" customHeight="true" outlineLevel="0" collapsed="false">
      <c r="A15" s="20" t="s">
        <v>20</v>
      </c>
      <c r="B15" s="21" t="s">
        <v>3</v>
      </c>
      <c r="C15" s="28" t="s">
        <v>5</v>
      </c>
      <c r="D15" s="22" t="s">
        <v>4</v>
      </c>
      <c r="E15" s="28" t="s">
        <v>5</v>
      </c>
      <c r="F15" s="22" t="s">
        <v>4</v>
      </c>
      <c r="G15" s="28" t="s">
        <v>5</v>
      </c>
      <c r="H15" s="28" t="s">
        <v>5</v>
      </c>
      <c r="I15" s="28" t="s">
        <v>5</v>
      </c>
      <c r="J15" s="22" t="s">
        <v>4</v>
      </c>
      <c r="K15" s="22" t="s">
        <v>4</v>
      </c>
      <c r="L15" s="22" t="s">
        <v>4</v>
      </c>
      <c r="M15" s="22" t="s">
        <v>4</v>
      </c>
      <c r="N15" s="22" t="s">
        <v>4</v>
      </c>
      <c r="O15" s="24" t="s">
        <v>4</v>
      </c>
      <c r="P15" s="22" t="s">
        <v>4</v>
      </c>
      <c r="Q15" s="22" t="s">
        <v>4</v>
      </c>
      <c r="R15" s="22" t="s">
        <v>4</v>
      </c>
      <c r="S15" s="22" t="s">
        <v>4</v>
      </c>
      <c r="T15" s="22" t="s">
        <v>4</v>
      </c>
      <c r="U15" s="22" t="s">
        <v>4</v>
      </c>
      <c r="V15" s="22" t="s">
        <v>4</v>
      </c>
      <c r="W15" s="22" t="s">
        <v>4</v>
      </c>
      <c r="X15" s="22" t="s">
        <v>4</v>
      </c>
      <c r="Y15" s="24" t="s">
        <v>4</v>
      </c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5"/>
      <c r="AM15" s="22"/>
      <c r="AN15" s="22"/>
      <c r="AO15" s="22"/>
      <c r="AP15" s="22"/>
      <c r="AQ15" s="22"/>
      <c r="AS15" s="8"/>
      <c r="AZ15" s="27"/>
      <c r="BE15" s="8"/>
      <c r="BG15" s="37"/>
    </row>
    <row r="16" customFormat="false" ht="12.1" hidden="false" customHeight="true" outlineLevel="0" collapsed="false">
      <c r="A16" s="20" t="s">
        <v>21</v>
      </c>
      <c r="B16" s="21" t="s">
        <v>3</v>
      </c>
      <c r="C16" s="22" t="s">
        <v>4</v>
      </c>
      <c r="D16" s="22" t="s">
        <v>4</v>
      </c>
      <c r="E16" s="22" t="s">
        <v>4</v>
      </c>
      <c r="F16" s="22" t="s">
        <v>4</v>
      </c>
      <c r="G16" s="22" t="s">
        <v>4</v>
      </c>
      <c r="H16" s="22" t="s">
        <v>4</v>
      </c>
      <c r="I16" s="22" t="s">
        <v>4</v>
      </c>
      <c r="J16" s="22" t="s">
        <v>4</v>
      </c>
      <c r="K16" s="22" t="s">
        <v>4</v>
      </c>
      <c r="L16" s="22" t="s">
        <v>4</v>
      </c>
      <c r="M16" s="22" t="s">
        <v>4</v>
      </c>
      <c r="N16" s="22" t="s">
        <v>4</v>
      </c>
      <c r="O16" s="24" t="s">
        <v>4</v>
      </c>
      <c r="P16" s="22" t="s">
        <v>4</v>
      </c>
      <c r="Q16" s="22" t="s">
        <v>4</v>
      </c>
      <c r="R16" s="22" t="s">
        <v>4</v>
      </c>
      <c r="S16" s="22" t="s">
        <v>4</v>
      </c>
      <c r="T16" s="23" t="s">
        <v>5</v>
      </c>
      <c r="U16" s="22" t="s">
        <v>4</v>
      </c>
      <c r="V16" s="22" t="s">
        <v>4</v>
      </c>
      <c r="W16" s="22" t="s">
        <v>4</v>
      </c>
      <c r="X16" s="22" t="s">
        <v>4</v>
      </c>
      <c r="Y16" s="24" t="s">
        <v>4</v>
      </c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5"/>
      <c r="AM16" s="22"/>
      <c r="AN16" s="22"/>
      <c r="AO16" s="22"/>
      <c r="AP16" s="22"/>
      <c r="AQ16" s="22"/>
      <c r="AS16" s="8"/>
      <c r="AZ16" s="27"/>
      <c r="BE16" s="8"/>
      <c r="BG16" s="37"/>
    </row>
    <row r="17" customFormat="false" ht="12.1" hidden="false" customHeight="true" outlineLevel="0" collapsed="false">
      <c r="A17" s="20" t="s">
        <v>22</v>
      </c>
      <c r="B17" s="21" t="s">
        <v>3</v>
      </c>
      <c r="C17" s="31" t="s">
        <v>12</v>
      </c>
      <c r="D17" s="22" t="s">
        <v>4</v>
      </c>
      <c r="E17" s="28" t="s">
        <v>5</v>
      </c>
      <c r="F17" s="22" t="s">
        <v>4</v>
      </c>
      <c r="G17" s="22" t="s">
        <v>4</v>
      </c>
      <c r="H17" s="22" t="s">
        <v>4</v>
      </c>
      <c r="I17" s="22" t="s">
        <v>4</v>
      </c>
      <c r="J17" s="22" t="s">
        <v>4</v>
      </c>
      <c r="K17" s="22" t="s">
        <v>4</v>
      </c>
      <c r="L17" s="22" t="s">
        <v>4</v>
      </c>
      <c r="M17" s="22" t="s">
        <v>4</v>
      </c>
      <c r="N17" s="22" t="s">
        <v>4</v>
      </c>
      <c r="O17" s="24" t="s">
        <v>4</v>
      </c>
      <c r="P17" s="22" t="s">
        <v>4</v>
      </c>
      <c r="Q17" s="23" t="s">
        <v>5</v>
      </c>
      <c r="R17" s="22" t="s">
        <v>4</v>
      </c>
      <c r="S17" s="22" t="s">
        <v>4</v>
      </c>
      <c r="T17" s="22" t="s">
        <v>4</v>
      </c>
      <c r="U17" s="22" t="s">
        <v>4</v>
      </c>
      <c r="V17" s="22" t="s">
        <v>4</v>
      </c>
      <c r="W17" s="22" t="s">
        <v>4</v>
      </c>
      <c r="X17" s="22" t="s">
        <v>4</v>
      </c>
      <c r="Y17" s="24" t="s">
        <v>4</v>
      </c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5"/>
      <c r="AM17" s="22"/>
      <c r="AN17" s="22"/>
      <c r="AO17" s="22"/>
      <c r="AP17" s="22"/>
      <c r="AQ17" s="22"/>
      <c r="AS17" s="8"/>
      <c r="AZ17" s="27"/>
      <c r="BE17" s="8"/>
      <c r="BG17" s="37"/>
    </row>
    <row r="18" customFormat="false" ht="12.1" hidden="false" customHeight="true" outlineLevel="0" collapsed="false">
      <c r="A18" s="20" t="s">
        <v>23</v>
      </c>
      <c r="B18" s="21" t="s">
        <v>3</v>
      </c>
      <c r="C18" s="28" t="s">
        <v>5</v>
      </c>
      <c r="D18" s="22" t="s">
        <v>4</v>
      </c>
      <c r="E18" s="28" t="s">
        <v>5</v>
      </c>
      <c r="F18" s="22" t="s">
        <v>4</v>
      </c>
      <c r="G18" s="22" t="s">
        <v>4</v>
      </c>
      <c r="H18" s="28" t="s">
        <v>5</v>
      </c>
      <c r="I18" s="28" t="s">
        <v>5</v>
      </c>
      <c r="J18" s="28" t="s">
        <v>5</v>
      </c>
      <c r="K18" s="28" t="s">
        <v>5</v>
      </c>
      <c r="L18" s="28" t="s">
        <v>5</v>
      </c>
      <c r="M18" s="28" t="s">
        <v>5</v>
      </c>
      <c r="N18" s="28" t="s">
        <v>5</v>
      </c>
      <c r="O18" s="38" t="s">
        <v>5</v>
      </c>
      <c r="P18" s="22" t="s">
        <v>4</v>
      </c>
      <c r="Q18" s="22" t="s">
        <v>4</v>
      </c>
      <c r="R18" s="22" t="s">
        <v>4</v>
      </c>
      <c r="S18" s="22" t="s">
        <v>4</v>
      </c>
      <c r="T18" s="23" t="s">
        <v>5</v>
      </c>
      <c r="U18" s="22" t="s">
        <v>4</v>
      </c>
      <c r="V18" s="22" t="s">
        <v>4</v>
      </c>
      <c r="W18" s="22" t="s">
        <v>4</v>
      </c>
      <c r="X18" s="22" t="s">
        <v>4</v>
      </c>
      <c r="Y18" s="24" t="s">
        <v>4</v>
      </c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5"/>
      <c r="AM18" s="22"/>
      <c r="AN18" s="22"/>
      <c r="AO18" s="22"/>
      <c r="AP18" s="22"/>
      <c r="AQ18" s="22"/>
      <c r="AS18" s="8"/>
      <c r="AZ18" s="27"/>
      <c r="BE18" s="8"/>
      <c r="BG18" s="37"/>
    </row>
    <row r="19" customFormat="false" ht="12.1" hidden="false" customHeight="true" outlineLevel="0" collapsed="false">
      <c r="A19" s="20" t="s">
        <v>24</v>
      </c>
      <c r="B19" s="21" t="s">
        <v>3</v>
      </c>
      <c r="C19" s="22" t="s">
        <v>4</v>
      </c>
      <c r="D19" s="28" t="s">
        <v>5</v>
      </c>
      <c r="E19" s="22" t="s">
        <v>4</v>
      </c>
      <c r="F19" s="22" t="s">
        <v>4</v>
      </c>
      <c r="G19" s="31" t="s">
        <v>12</v>
      </c>
      <c r="H19" s="22" t="s">
        <v>4</v>
      </c>
      <c r="I19" s="31" t="s">
        <v>12</v>
      </c>
      <c r="J19" s="23" t="s">
        <v>5</v>
      </c>
      <c r="K19" s="23" t="s">
        <v>5</v>
      </c>
      <c r="L19" s="23" t="s">
        <v>5</v>
      </c>
      <c r="M19" s="22" t="s">
        <v>4</v>
      </c>
      <c r="N19" s="22" t="s">
        <v>4</v>
      </c>
      <c r="O19" s="24" t="s">
        <v>4</v>
      </c>
      <c r="P19" s="22" t="s">
        <v>4</v>
      </c>
      <c r="Q19" s="22" t="s">
        <v>4</v>
      </c>
      <c r="R19" s="22" t="s">
        <v>4</v>
      </c>
      <c r="S19" s="22" t="s">
        <v>4</v>
      </c>
      <c r="T19" s="22" t="s">
        <v>4</v>
      </c>
      <c r="U19" s="22" t="s">
        <v>4</v>
      </c>
      <c r="V19" s="22" t="s">
        <v>4</v>
      </c>
      <c r="W19" s="22" t="s">
        <v>4</v>
      </c>
      <c r="X19" s="22" t="s">
        <v>4</v>
      </c>
      <c r="Y19" s="24" t="s">
        <v>4</v>
      </c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5"/>
      <c r="AM19" s="22"/>
      <c r="AN19" s="22"/>
      <c r="AO19" s="22"/>
      <c r="AP19" s="22"/>
      <c r="AQ19" s="22"/>
      <c r="AS19" s="8"/>
      <c r="AZ19" s="27"/>
      <c r="BE19" s="8"/>
      <c r="BG19" s="37"/>
    </row>
    <row r="20" customFormat="false" ht="12.1" hidden="false" customHeight="true" outlineLevel="0" collapsed="false">
      <c r="A20" s="20" t="s">
        <v>25</v>
      </c>
      <c r="B20" s="39" t="s">
        <v>3</v>
      </c>
      <c r="C20" s="22" t="s">
        <v>4</v>
      </c>
      <c r="D20" s="22" t="s">
        <v>4</v>
      </c>
      <c r="E20" s="22" t="s">
        <v>4</v>
      </c>
      <c r="F20" s="22" t="s">
        <v>4</v>
      </c>
      <c r="G20" s="22" t="s">
        <v>4</v>
      </c>
      <c r="H20" s="22" t="s">
        <v>4</v>
      </c>
      <c r="I20" s="22" t="s">
        <v>4</v>
      </c>
      <c r="J20" s="22" t="s">
        <v>4</v>
      </c>
      <c r="K20" s="22" t="s">
        <v>4</v>
      </c>
      <c r="L20" s="22" t="s">
        <v>4</v>
      </c>
      <c r="M20" s="22" t="s">
        <v>4</v>
      </c>
      <c r="N20" s="22" t="s">
        <v>4</v>
      </c>
      <c r="O20" s="24" t="s">
        <v>4</v>
      </c>
      <c r="P20" s="22" t="s">
        <v>4</v>
      </c>
      <c r="Q20" s="22" t="s">
        <v>4</v>
      </c>
      <c r="R20" s="22" t="s">
        <v>4</v>
      </c>
      <c r="S20" s="23" t="s">
        <v>5</v>
      </c>
      <c r="T20" s="22" t="s">
        <v>4</v>
      </c>
      <c r="U20" s="22" t="s">
        <v>4</v>
      </c>
      <c r="V20" s="22" t="s">
        <v>4</v>
      </c>
      <c r="W20" s="22" t="s">
        <v>4</v>
      </c>
      <c r="X20" s="22" t="s">
        <v>4</v>
      </c>
      <c r="Y20" s="24" t="s">
        <v>4</v>
      </c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5"/>
      <c r="AM20" s="22"/>
      <c r="AN20" s="22"/>
      <c r="AO20" s="22"/>
      <c r="AP20" s="22"/>
      <c r="AQ20" s="22"/>
      <c r="AS20" s="8"/>
      <c r="AZ20" s="27"/>
      <c r="BE20" s="8"/>
      <c r="BG20" s="37"/>
      <c r="CJ20" s="40"/>
    </row>
    <row r="21" customFormat="false" ht="12.1" hidden="false" customHeight="true" outlineLevel="0" collapsed="false">
      <c r="A21" s="20" t="s">
        <v>26</v>
      </c>
      <c r="B21" s="21" t="s">
        <v>3</v>
      </c>
      <c r="C21" s="31" t="s">
        <v>12</v>
      </c>
      <c r="D21" s="22" t="s">
        <v>4</v>
      </c>
      <c r="E21" s="22" t="s">
        <v>4</v>
      </c>
      <c r="F21" s="22" t="s">
        <v>4</v>
      </c>
      <c r="G21" s="22" t="s">
        <v>4</v>
      </c>
      <c r="H21" s="22" t="s">
        <v>4</v>
      </c>
      <c r="I21" s="22" t="s">
        <v>4</v>
      </c>
      <c r="J21" s="23" t="s">
        <v>5</v>
      </c>
      <c r="K21" s="22" t="s">
        <v>4</v>
      </c>
      <c r="L21" s="22" t="s">
        <v>4</v>
      </c>
      <c r="M21" s="22" t="s">
        <v>4</v>
      </c>
      <c r="N21" s="22" t="s">
        <v>4</v>
      </c>
      <c r="O21" s="24" t="s">
        <v>4</v>
      </c>
      <c r="P21" s="22" t="s">
        <v>4</v>
      </c>
      <c r="Q21" s="31" t="s">
        <v>12</v>
      </c>
      <c r="R21" s="22" t="s">
        <v>4</v>
      </c>
      <c r="S21" s="22" t="s">
        <v>4</v>
      </c>
      <c r="T21" s="22" t="s">
        <v>4</v>
      </c>
      <c r="U21" s="22" t="s">
        <v>4</v>
      </c>
      <c r="V21" s="22" t="s">
        <v>4</v>
      </c>
      <c r="W21" s="22" t="s">
        <v>4</v>
      </c>
      <c r="X21" s="22" t="s">
        <v>4</v>
      </c>
      <c r="Y21" s="24" t="s">
        <v>4</v>
      </c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5"/>
      <c r="AM21" s="22"/>
      <c r="AN21" s="22"/>
      <c r="AO21" s="22"/>
      <c r="AP21" s="22"/>
      <c r="AQ21" s="22"/>
      <c r="AS21" s="8"/>
      <c r="AZ21" s="27"/>
      <c r="BE21" s="8"/>
      <c r="BP21" s="37"/>
      <c r="BQ21" s="41"/>
    </row>
    <row r="22" customFormat="false" ht="12.1" hidden="false" customHeight="true" outlineLevel="0" collapsed="false">
      <c r="A22" s="20" t="s">
        <v>27</v>
      </c>
      <c r="B22" s="21" t="s">
        <v>3</v>
      </c>
      <c r="C22" s="28" t="s">
        <v>5</v>
      </c>
      <c r="D22" s="22" t="s">
        <v>4</v>
      </c>
      <c r="E22" s="22" t="s">
        <v>4</v>
      </c>
      <c r="F22" s="22" t="s">
        <v>4</v>
      </c>
      <c r="G22" s="22" t="s">
        <v>4</v>
      </c>
      <c r="H22" s="22" t="s">
        <v>4</v>
      </c>
      <c r="I22" s="22" t="s">
        <v>4</v>
      </c>
      <c r="J22" s="22" t="s">
        <v>4</v>
      </c>
      <c r="K22" s="22" t="s">
        <v>4</v>
      </c>
      <c r="L22" s="22" t="s">
        <v>4</v>
      </c>
      <c r="M22" s="22" t="s">
        <v>4</v>
      </c>
      <c r="N22" s="22" t="s">
        <v>4</v>
      </c>
      <c r="O22" s="24" t="s">
        <v>4</v>
      </c>
      <c r="P22" s="22" t="s">
        <v>4</v>
      </c>
      <c r="Q22" s="22" t="s">
        <v>4</v>
      </c>
      <c r="R22" s="22" t="s">
        <v>4</v>
      </c>
      <c r="S22" s="22" t="s">
        <v>4</v>
      </c>
      <c r="T22" s="22" t="s">
        <v>4</v>
      </c>
      <c r="U22" s="22" t="s">
        <v>4</v>
      </c>
      <c r="V22" s="22" t="s">
        <v>4</v>
      </c>
      <c r="W22" s="22" t="s">
        <v>4</v>
      </c>
      <c r="X22" s="22" t="s">
        <v>4</v>
      </c>
      <c r="Y22" s="24" t="s">
        <v>4</v>
      </c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5"/>
      <c r="AM22" s="22"/>
      <c r="AN22" s="22"/>
      <c r="AO22" s="22"/>
      <c r="AP22" s="22"/>
      <c r="AQ22" s="22"/>
      <c r="AS22" s="8"/>
      <c r="AZ22" s="7"/>
      <c r="BE22" s="8"/>
      <c r="BI22" s="42"/>
      <c r="BK22" s="42"/>
      <c r="BL22" s="42"/>
      <c r="BN22" s="42"/>
    </row>
    <row r="23" customFormat="false" ht="12.1" hidden="false" customHeight="true" outlineLevel="0" collapsed="false">
      <c r="A23" s="20" t="s">
        <v>28</v>
      </c>
      <c r="B23" s="21" t="s">
        <v>3</v>
      </c>
      <c r="C23" s="22" t="s">
        <v>4</v>
      </c>
      <c r="D23" s="22" t="s">
        <v>4</v>
      </c>
      <c r="E23" s="22" t="s">
        <v>4</v>
      </c>
      <c r="F23" s="22" t="s">
        <v>4</v>
      </c>
      <c r="G23" s="22" t="s">
        <v>4</v>
      </c>
      <c r="H23" s="22" t="s">
        <v>4</v>
      </c>
      <c r="I23" s="22" t="s">
        <v>4</v>
      </c>
      <c r="J23" s="22" t="s">
        <v>4</v>
      </c>
      <c r="K23" s="23" t="s">
        <v>5</v>
      </c>
      <c r="L23" s="23" t="s">
        <v>5</v>
      </c>
      <c r="M23" s="22" t="s">
        <v>4</v>
      </c>
      <c r="N23" s="22" t="s">
        <v>4</v>
      </c>
      <c r="O23" s="24" t="s">
        <v>4</v>
      </c>
      <c r="P23" s="22" t="s">
        <v>4</v>
      </c>
      <c r="Q23" s="22" t="s">
        <v>4</v>
      </c>
      <c r="R23" s="23" t="s">
        <v>5</v>
      </c>
      <c r="S23" s="22" t="s">
        <v>4</v>
      </c>
      <c r="T23" s="22" t="s">
        <v>4</v>
      </c>
      <c r="U23" s="22" t="s">
        <v>4</v>
      </c>
      <c r="V23" s="23" t="s">
        <v>5</v>
      </c>
      <c r="W23" s="23" t="s">
        <v>5</v>
      </c>
      <c r="X23" s="22" t="s">
        <v>4</v>
      </c>
      <c r="Y23" s="24" t="s">
        <v>4</v>
      </c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5"/>
      <c r="AM23" s="22"/>
      <c r="AN23" s="22"/>
      <c r="AO23" s="22"/>
      <c r="AP23" s="22"/>
      <c r="AQ23" s="22"/>
      <c r="AS23" s="8"/>
      <c r="AZ23" s="35"/>
      <c r="BE23" s="8"/>
      <c r="BG23" s="43"/>
      <c r="BI23" s="44"/>
    </row>
    <row r="24" customFormat="false" ht="12.1" hidden="false" customHeight="true" outlineLevel="0" collapsed="false">
      <c r="A24" s="20" t="s">
        <v>29</v>
      </c>
      <c r="B24" s="45" t="s">
        <v>3</v>
      </c>
      <c r="C24" s="31" t="s">
        <v>12</v>
      </c>
      <c r="D24" s="22" t="s">
        <v>4</v>
      </c>
      <c r="E24" s="22" t="s">
        <v>4</v>
      </c>
      <c r="F24" s="22" t="s">
        <v>4</v>
      </c>
      <c r="G24" s="22" t="s">
        <v>4</v>
      </c>
      <c r="H24" s="22" t="s">
        <v>4</v>
      </c>
      <c r="I24" s="22" t="s">
        <v>4</v>
      </c>
      <c r="J24" s="22" t="s">
        <v>4</v>
      </c>
      <c r="K24" s="22" t="s">
        <v>4</v>
      </c>
      <c r="L24" s="22" t="s">
        <v>4</v>
      </c>
      <c r="M24" s="23" t="s">
        <v>5</v>
      </c>
      <c r="N24" s="22" t="s">
        <v>4</v>
      </c>
      <c r="O24" s="24" t="s">
        <v>4</v>
      </c>
      <c r="P24" s="22" t="s">
        <v>4</v>
      </c>
      <c r="Q24" s="22" t="s">
        <v>4</v>
      </c>
      <c r="R24" s="22" t="s">
        <v>4</v>
      </c>
      <c r="S24" s="22" t="s">
        <v>4</v>
      </c>
      <c r="T24" s="22" t="s">
        <v>4</v>
      </c>
      <c r="U24" s="22" t="s">
        <v>4</v>
      </c>
      <c r="V24" s="22" t="s">
        <v>4</v>
      </c>
      <c r="W24" s="22" t="s">
        <v>4</v>
      </c>
      <c r="X24" s="22" t="s">
        <v>4</v>
      </c>
      <c r="Y24" s="24" t="s">
        <v>4</v>
      </c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5"/>
      <c r="AM24" s="22"/>
      <c r="AN24" s="22"/>
      <c r="AO24" s="22"/>
      <c r="AP24" s="22"/>
      <c r="AQ24" s="22"/>
      <c r="AS24" s="8"/>
      <c r="AZ24" s="7"/>
      <c r="BE24" s="8"/>
      <c r="BG24" s="43"/>
      <c r="BI24" s="9"/>
    </row>
    <row r="25" customFormat="false" ht="12.1" hidden="false" customHeight="true" outlineLevel="0" collapsed="false">
      <c r="A25" s="20" t="s">
        <v>30</v>
      </c>
      <c r="B25" s="46" t="s">
        <v>3</v>
      </c>
      <c r="C25" s="30" t="s">
        <v>9</v>
      </c>
      <c r="D25" s="30" t="s">
        <v>9</v>
      </c>
      <c r="E25" s="30" t="s">
        <v>9</v>
      </c>
      <c r="F25" s="30" t="s">
        <v>9</v>
      </c>
      <c r="G25" s="30" t="s">
        <v>9</v>
      </c>
      <c r="H25" s="30" t="s">
        <v>9</v>
      </c>
      <c r="I25" s="30" t="s">
        <v>9</v>
      </c>
      <c r="J25" s="30" t="s">
        <v>9</v>
      </c>
      <c r="K25" s="30" t="s">
        <v>9</v>
      </c>
      <c r="L25" s="30" t="s">
        <v>9</v>
      </c>
      <c r="M25" s="30" t="s">
        <v>9</v>
      </c>
      <c r="N25" s="30" t="s">
        <v>9</v>
      </c>
      <c r="O25" s="34" t="s">
        <v>9</v>
      </c>
      <c r="P25" s="30" t="s">
        <v>9</v>
      </c>
      <c r="Q25" s="30" t="s">
        <v>9</v>
      </c>
      <c r="R25" s="30" t="s">
        <v>9</v>
      </c>
      <c r="S25" s="30" t="s">
        <v>9</v>
      </c>
      <c r="T25" s="30" t="s">
        <v>9</v>
      </c>
      <c r="U25" s="30" t="s">
        <v>9</v>
      </c>
      <c r="V25" s="30" t="s">
        <v>9</v>
      </c>
      <c r="W25" s="30" t="s">
        <v>9</v>
      </c>
      <c r="X25" s="30" t="s">
        <v>9</v>
      </c>
      <c r="Y25" s="34" t="s">
        <v>9</v>
      </c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4"/>
      <c r="AL25" s="30"/>
      <c r="AM25" s="30"/>
      <c r="AN25" s="30"/>
      <c r="AO25" s="30"/>
      <c r="AP25" s="30"/>
      <c r="AQ25" s="30"/>
      <c r="AZ25" s="7"/>
      <c r="BG25" s="43"/>
    </row>
    <row r="26" customFormat="false" ht="12.1" hidden="false" customHeight="true" outlineLevel="0" collapsed="false">
      <c r="A26" s="20" t="s">
        <v>31</v>
      </c>
      <c r="B26" s="21" t="s">
        <v>3</v>
      </c>
      <c r="C26" s="22" t="s">
        <v>4</v>
      </c>
      <c r="D26" s="31" t="s">
        <v>12</v>
      </c>
      <c r="E26" s="22" t="s">
        <v>4</v>
      </c>
      <c r="F26" s="22" t="s">
        <v>4</v>
      </c>
      <c r="G26" s="22" t="s">
        <v>4</v>
      </c>
      <c r="H26" s="22" t="s">
        <v>4</v>
      </c>
      <c r="I26" s="22" t="s">
        <v>4</v>
      </c>
      <c r="J26" s="23" t="s">
        <v>5</v>
      </c>
      <c r="K26" s="23" t="s">
        <v>5</v>
      </c>
      <c r="L26" s="22" t="s">
        <v>4</v>
      </c>
      <c r="M26" s="22" t="s">
        <v>4</v>
      </c>
      <c r="N26" s="22" t="s">
        <v>4</v>
      </c>
      <c r="O26" s="24" t="s">
        <v>4</v>
      </c>
      <c r="P26" s="22" t="s">
        <v>4</v>
      </c>
      <c r="Q26" s="22" t="s">
        <v>4</v>
      </c>
      <c r="R26" s="22" t="s">
        <v>4</v>
      </c>
      <c r="S26" s="22" t="s">
        <v>4</v>
      </c>
      <c r="T26" s="22" t="s">
        <v>4</v>
      </c>
      <c r="U26" s="22" t="s">
        <v>4</v>
      </c>
      <c r="V26" s="22" t="s">
        <v>4</v>
      </c>
      <c r="W26" s="22" t="s">
        <v>4</v>
      </c>
      <c r="X26" s="22" t="s">
        <v>4</v>
      </c>
      <c r="Y26" s="24" t="s">
        <v>4</v>
      </c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5"/>
      <c r="AM26" s="22"/>
      <c r="AN26" s="22"/>
      <c r="AO26" s="22"/>
      <c r="AP26" s="22"/>
      <c r="AQ26" s="22"/>
      <c r="AS26" s="8"/>
      <c r="AZ26" s="7"/>
      <c r="BE26" s="8"/>
      <c r="BG26" s="43"/>
    </row>
    <row r="27" customFormat="false" ht="12.1" hidden="false" customHeight="true" outlineLevel="0" collapsed="false">
      <c r="A27" s="20" t="s">
        <v>32</v>
      </c>
      <c r="B27" s="21" t="s">
        <v>3</v>
      </c>
      <c r="C27" s="22" t="s">
        <v>4</v>
      </c>
      <c r="D27" s="22" t="s">
        <v>4</v>
      </c>
      <c r="E27" s="22" t="s">
        <v>4</v>
      </c>
      <c r="F27" s="22" t="s">
        <v>4</v>
      </c>
      <c r="G27" s="22" t="s">
        <v>4</v>
      </c>
      <c r="H27" s="22" t="s">
        <v>4</v>
      </c>
      <c r="I27" s="22" t="s">
        <v>4</v>
      </c>
      <c r="J27" s="22" t="s">
        <v>4</v>
      </c>
      <c r="K27" s="22" t="s">
        <v>4</v>
      </c>
      <c r="L27" s="22" t="s">
        <v>4</v>
      </c>
      <c r="M27" s="22" t="s">
        <v>4</v>
      </c>
      <c r="N27" s="22" t="s">
        <v>4</v>
      </c>
      <c r="O27" s="32" t="s">
        <v>5</v>
      </c>
      <c r="P27" s="22" t="s">
        <v>4</v>
      </c>
      <c r="Q27" s="23" t="s">
        <v>5</v>
      </c>
      <c r="R27" s="23" t="s">
        <v>5</v>
      </c>
      <c r="S27" s="22" t="s">
        <v>4</v>
      </c>
      <c r="T27" s="22" t="s">
        <v>4</v>
      </c>
      <c r="U27" s="22" t="s">
        <v>4</v>
      </c>
      <c r="V27" s="22" t="s">
        <v>4</v>
      </c>
      <c r="W27" s="22" t="s">
        <v>4</v>
      </c>
      <c r="X27" s="22" t="s">
        <v>4</v>
      </c>
      <c r="Y27" s="24" t="s">
        <v>4</v>
      </c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5"/>
      <c r="AM27" s="22"/>
      <c r="AN27" s="22"/>
      <c r="AO27" s="22"/>
      <c r="AP27" s="22"/>
      <c r="AQ27" s="22"/>
      <c r="AS27" s="8"/>
      <c r="AZ27" s="7"/>
      <c r="BE27" s="8"/>
      <c r="BG27" s="43"/>
    </row>
    <row r="28" customFormat="false" ht="12.1" hidden="false" customHeight="true" outlineLevel="0" collapsed="false">
      <c r="A28" s="20" t="s">
        <v>33</v>
      </c>
      <c r="B28" s="21" t="s">
        <v>3</v>
      </c>
      <c r="C28" s="22" t="s">
        <v>4</v>
      </c>
      <c r="D28" s="28" t="s">
        <v>5</v>
      </c>
      <c r="E28" s="28" t="s">
        <v>5</v>
      </c>
      <c r="F28" s="28" t="s">
        <v>5</v>
      </c>
      <c r="G28" s="28" t="s">
        <v>5</v>
      </c>
      <c r="H28" s="28" t="s">
        <v>5</v>
      </c>
      <c r="I28" s="28" t="s">
        <v>5</v>
      </c>
      <c r="J28" s="28" t="s">
        <v>5</v>
      </c>
      <c r="K28" s="28" t="s">
        <v>5</v>
      </c>
      <c r="L28" s="28" t="s">
        <v>5</v>
      </c>
      <c r="M28" s="28" t="s">
        <v>5</v>
      </c>
      <c r="N28" s="28" t="s">
        <v>5</v>
      </c>
      <c r="O28" s="38" t="s">
        <v>5</v>
      </c>
      <c r="P28" s="22" t="s">
        <v>4</v>
      </c>
      <c r="Q28" s="22" t="s">
        <v>4</v>
      </c>
      <c r="R28" s="23" t="s">
        <v>5</v>
      </c>
      <c r="S28" s="23" t="s">
        <v>5</v>
      </c>
      <c r="T28" s="23" t="s">
        <v>5</v>
      </c>
      <c r="U28" s="22" t="s">
        <v>4</v>
      </c>
      <c r="V28" s="22" t="s">
        <v>4</v>
      </c>
      <c r="W28" s="22" t="s">
        <v>4</v>
      </c>
      <c r="X28" s="22" t="s">
        <v>4</v>
      </c>
      <c r="Y28" s="24" t="s">
        <v>4</v>
      </c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5"/>
      <c r="AM28" s="22"/>
      <c r="AN28" s="22"/>
      <c r="AO28" s="22"/>
      <c r="AP28" s="22"/>
      <c r="AQ28" s="22"/>
      <c r="AS28" s="8"/>
      <c r="AZ28" s="7"/>
      <c r="BE28" s="8"/>
      <c r="BG28" s="43"/>
    </row>
    <row r="29" customFormat="false" ht="12.1" hidden="false" customHeight="true" outlineLevel="0" collapsed="false">
      <c r="A29" s="20" t="s">
        <v>34</v>
      </c>
      <c r="B29" s="21" t="s">
        <v>3</v>
      </c>
      <c r="C29" s="22" t="s">
        <v>4</v>
      </c>
      <c r="D29" s="22" t="s">
        <v>4</v>
      </c>
      <c r="E29" s="28" t="s">
        <v>5</v>
      </c>
      <c r="F29" s="28" t="s">
        <v>5</v>
      </c>
      <c r="G29" s="22" t="s">
        <v>4</v>
      </c>
      <c r="H29" s="22" t="s">
        <v>4</v>
      </c>
      <c r="I29" s="22" t="s">
        <v>4</v>
      </c>
      <c r="J29" s="23" t="s">
        <v>5</v>
      </c>
      <c r="K29" s="22" t="s">
        <v>4</v>
      </c>
      <c r="L29" s="22" t="s">
        <v>4</v>
      </c>
      <c r="M29" s="22" t="s">
        <v>4</v>
      </c>
      <c r="N29" s="22" t="s">
        <v>4</v>
      </c>
      <c r="O29" s="32" t="s">
        <v>5</v>
      </c>
      <c r="P29" s="22" t="s">
        <v>4</v>
      </c>
      <c r="Q29" s="23" t="s">
        <v>5</v>
      </c>
      <c r="R29" s="22" t="s">
        <v>4</v>
      </c>
      <c r="S29" s="23" t="s">
        <v>5</v>
      </c>
      <c r="T29" s="22" t="s">
        <v>4</v>
      </c>
      <c r="U29" s="22" t="s">
        <v>4</v>
      </c>
      <c r="V29" s="23" t="s">
        <v>5</v>
      </c>
      <c r="W29" s="22" t="s">
        <v>4</v>
      </c>
      <c r="X29" s="22" t="s">
        <v>4</v>
      </c>
      <c r="Y29" s="24" t="s">
        <v>4</v>
      </c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5"/>
      <c r="AM29" s="22"/>
      <c r="AN29" s="22"/>
      <c r="AO29" s="22"/>
      <c r="AP29" s="22"/>
      <c r="AQ29" s="22"/>
      <c r="AS29" s="8"/>
      <c r="AZ29" s="7"/>
      <c r="BE29" s="8"/>
      <c r="BG29" s="43"/>
    </row>
    <row r="30" customFormat="false" ht="12.1" hidden="false" customHeight="true" outlineLevel="0" collapsed="false">
      <c r="A30" s="20" t="s">
        <v>35</v>
      </c>
      <c r="B30" s="21" t="s">
        <v>3</v>
      </c>
      <c r="C30" s="22" t="s">
        <v>4</v>
      </c>
      <c r="D30" s="22" t="s">
        <v>4</v>
      </c>
      <c r="E30" s="22" t="s">
        <v>4</v>
      </c>
      <c r="F30" s="22" t="s">
        <v>4</v>
      </c>
      <c r="G30" s="22" t="s">
        <v>4</v>
      </c>
      <c r="H30" s="22" t="s">
        <v>4</v>
      </c>
      <c r="I30" s="22" t="s">
        <v>4</v>
      </c>
      <c r="J30" s="22" t="s">
        <v>4</v>
      </c>
      <c r="K30" s="22" t="s">
        <v>4</v>
      </c>
      <c r="L30" s="22" t="s">
        <v>4</v>
      </c>
      <c r="M30" s="22" t="s">
        <v>4</v>
      </c>
      <c r="N30" s="22" t="s">
        <v>4</v>
      </c>
      <c r="O30" s="24" t="s">
        <v>4</v>
      </c>
      <c r="P30" s="22" t="s">
        <v>4</v>
      </c>
      <c r="Q30" s="22" t="s">
        <v>4</v>
      </c>
      <c r="R30" s="23" t="s">
        <v>5</v>
      </c>
      <c r="S30" s="22" t="s">
        <v>4</v>
      </c>
      <c r="T30" s="22" t="s">
        <v>4</v>
      </c>
      <c r="U30" s="22" t="s">
        <v>4</v>
      </c>
      <c r="V30" s="22" t="s">
        <v>4</v>
      </c>
      <c r="W30" s="22" t="s">
        <v>4</v>
      </c>
      <c r="X30" s="22" t="s">
        <v>4</v>
      </c>
      <c r="Y30" s="24" t="s">
        <v>4</v>
      </c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5"/>
      <c r="AM30" s="22"/>
      <c r="AN30" s="22"/>
      <c r="AO30" s="22"/>
      <c r="AP30" s="22"/>
      <c r="AQ30" s="22"/>
      <c r="AS30" s="8"/>
      <c r="AZ30" s="7"/>
      <c r="BE30" s="8"/>
      <c r="BG30" s="43"/>
    </row>
    <row r="31" customFormat="false" ht="12.1" hidden="false" customHeight="true" outlineLevel="0" collapsed="false">
      <c r="A31" s="20" t="s">
        <v>36</v>
      </c>
      <c r="B31" s="21" t="s">
        <v>3</v>
      </c>
      <c r="C31" s="22" t="s">
        <v>4</v>
      </c>
      <c r="D31" s="22" t="s">
        <v>4</v>
      </c>
      <c r="E31" s="22" t="s">
        <v>4</v>
      </c>
      <c r="F31" s="22" t="s">
        <v>4</v>
      </c>
      <c r="G31" s="22" t="s">
        <v>4</v>
      </c>
      <c r="H31" s="28" t="s">
        <v>5</v>
      </c>
      <c r="I31" s="22" t="s">
        <v>4</v>
      </c>
      <c r="J31" s="22" t="s">
        <v>4</v>
      </c>
      <c r="K31" s="22" t="s">
        <v>4</v>
      </c>
      <c r="L31" s="22" t="s">
        <v>4</v>
      </c>
      <c r="M31" s="22" t="s">
        <v>4</v>
      </c>
      <c r="N31" s="22" t="s">
        <v>4</v>
      </c>
      <c r="O31" s="24" t="s">
        <v>4</v>
      </c>
      <c r="P31" s="30" t="s">
        <v>9</v>
      </c>
      <c r="Q31" s="30" t="s">
        <v>9</v>
      </c>
      <c r="R31" s="30" t="s">
        <v>9</v>
      </c>
      <c r="S31" s="30" t="s">
        <v>9</v>
      </c>
      <c r="T31" s="30" t="s">
        <v>9</v>
      </c>
      <c r="U31" s="30" t="s">
        <v>9</v>
      </c>
      <c r="V31" s="30" t="s">
        <v>9</v>
      </c>
      <c r="W31" s="30" t="s">
        <v>9</v>
      </c>
      <c r="X31" s="30" t="s">
        <v>9</v>
      </c>
      <c r="Y31" s="34" t="s">
        <v>9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4"/>
      <c r="AL31" s="30"/>
      <c r="AM31" s="30"/>
      <c r="AN31" s="30"/>
      <c r="AO31" s="30"/>
      <c r="AP31" s="30"/>
      <c r="AQ31" s="30"/>
      <c r="AS31" s="8"/>
      <c r="AZ31" s="35"/>
      <c r="BE31" s="8"/>
      <c r="BG31" s="43"/>
    </row>
    <row r="32" customFormat="false" ht="12.1" hidden="false" customHeight="true" outlineLevel="0" collapsed="false">
      <c r="A32" s="20" t="s">
        <v>37</v>
      </c>
      <c r="B32" s="21" t="s">
        <v>3</v>
      </c>
      <c r="C32" s="28" t="s">
        <v>5</v>
      </c>
      <c r="D32" s="28" t="s">
        <v>5</v>
      </c>
      <c r="E32" s="22" t="s">
        <v>4</v>
      </c>
      <c r="F32" s="22" t="s">
        <v>4</v>
      </c>
      <c r="G32" s="28" t="s">
        <v>5</v>
      </c>
      <c r="H32" s="28" t="s">
        <v>5</v>
      </c>
      <c r="I32" s="28" t="s">
        <v>5</v>
      </c>
      <c r="J32" s="22" t="s">
        <v>4</v>
      </c>
      <c r="K32" s="22" t="s">
        <v>4</v>
      </c>
      <c r="L32" s="22" t="s">
        <v>4</v>
      </c>
      <c r="M32" s="22" t="s">
        <v>4</v>
      </c>
      <c r="N32" s="22" t="s">
        <v>4</v>
      </c>
      <c r="O32" s="24" t="s">
        <v>4</v>
      </c>
      <c r="P32" s="22" t="s">
        <v>4</v>
      </c>
      <c r="Q32" s="22" t="s">
        <v>4</v>
      </c>
      <c r="R32" s="22" t="s">
        <v>4</v>
      </c>
      <c r="S32" s="23" t="s">
        <v>5</v>
      </c>
      <c r="T32" s="22" t="s">
        <v>4</v>
      </c>
      <c r="U32" s="22" t="s">
        <v>4</v>
      </c>
      <c r="V32" s="22" t="s">
        <v>4</v>
      </c>
      <c r="W32" s="22" t="s">
        <v>4</v>
      </c>
      <c r="X32" s="22" t="s">
        <v>4</v>
      </c>
      <c r="Y32" s="24" t="s">
        <v>4</v>
      </c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5"/>
      <c r="AM32" s="22"/>
      <c r="AN32" s="22"/>
      <c r="AO32" s="22"/>
      <c r="AP32" s="22"/>
      <c r="AQ32" s="22"/>
      <c r="AS32" s="8"/>
      <c r="AZ32" s="7"/>
      <c r="BE32" s="8"/>
    </row>
    <row r="33" customFormat="false" ht="12.1" hidden="false" customHeight="true" outlineLevel="0" collapsed="false">
      <c r="A33" s="20" t="s">
        <v>38</v>
      </c>
      <c r="B33" s="21" t="s">
        <v>3</v>
      </c>
      <c r="C33" s="22" t="s">
        <v>4</v>
      </c>
      <c r="D33" s="22" t="s">
        <v>4</v>
      </c>
      <c r="E33" s="22" t="s">
        <v>4</v>
      </c>
      <c r="F33" s="22" t="s">
        <v>4</v>
      </c>
      <c r="G33" s="22" t="s">
        <v>4</v>
      </c>
      <c r="H33" s="22" t="s">
        <v>4</v>
      </c>
      <c r="I33" s="22" t="s">
        <v>4</v>
      </c>
      <c r="J33" s="22" t="s">
        <v>4</v>
      </c>
      <c r="K33" s="22" t="s">
        <v>4</v>
      </c>
      <c r="L33" s="23" t="s">
        <v>5</v>
      </c>
      <c r="M33" s="22" t="s">
        <v>4</v>
      </c>
      <c r="N33" s="22" t="s">
        <v>4</v>
      </c>
      <c r="O33" s="24" t="s">
        <v>4</v>
      </c>
      <c r="P33" s="22" t="s">
        <v>4</v>
      </c>
      <c r="Q33" s="23" t="s">
        <v>5</v>
      </c>
      <c r="R33" s="22" t="s">
        <v>4</v>
      </c>
      <c r="S33" s="22" t="s">
        <v>4</v>
      </c>
      <c r="T33" s="22" t="s">
        <v>4</v>
      </c>
      <c r="U33" s="22" t="s">
        <v>4</v>
      </c>
      <c r="V33" s="23" t="s">
        <v>5</v>
      </c>
      <c r="W33" s="23" t="s">
        <v>5</v>
      </c>
      <c r="X33" s="22" t="s">
        <v>4</v>
      </c>
      <c r="Y33" s="24" t="s">
        <v>4</v>
      </c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5"/>
      <c r="AM33" s="22"/>
      <c r="AN33" s="22"/>
      <c r="AO33" s="22"/>
      <c r="AP33" s="22"/>
      <c r="AQ33" s="22"/>
      <c r="AS33" s="8"/>
      <c r="AZ33" s="7"/>
      <c r="BE33" s="8"/>
    </row>
    <row r="34" customFormat="false" ht="12.1" hidden="false" customHeight="true" outlineLevel="0" collapsed="false">
      <c r="A34" s="20" t="s">
        <v>39</v>
      </c>
      <c r="B34" s="21" t="s">
        <v>3</v>
      </c>
      <c r="C34" s="30" t="s">
        <v>9</v>
      </c>
      <c r="D34" s="30" t="s">
        <v>9</v>
      </c>
      <c r="E34" s="30" t="s">
        <v>9</v>
      </c>
      <c r="F34" s="30" t="s">
        <v>9</v>
      </c>
      <c r="G34" s="30" t="s">
        <v>9</v>
      </c>
      <c r="H34" s="30" t="s">
        <v>9</v>
      </c>
      <c r="I34" s="30" t="s">
        <v>9</v>
      </c>
      <c r="J34" s="22" t="s">
        <v>4</v>
      </c>
      <c r="K34" s="22" t="s">
        <v>4</v>
      </c>
      <c r="L34" s="22" t="s">
        <v>4</v>
      </c>
      <c r="M34" s="22" t="s">
        <v>4</v>
      </c>
      <c r="N34" s="22" t="s">
        <v>4</v>
      </c>
      <c r="O34" s="24" t="s">
        <v>4</v>
      </c>
      <c r="P34" s="22" t="s">
        <v>4</v>
      </c>
      <c r="Q34" s="22" t="s">
        <v>4</v>
      </c>
      <c r="R34" s="22" t="s">
        <v>4</v>
      </c>
      <c r="S34" s="22" t="s">
        <v>4</v>
      </c>
      <c r="T34" s="22" t="s">
        <v>4</v>
      </c>
      <c r="U34" s="22" t="s">
        <v>4</v>
      </c>
      <c r="V34" s="22" t="s">
        <v>4</v>
      </c>
      <c r="W34" s="22" t="s">
        <v>4</v>
      </c>
      <c r="X34" s="22" t="s">
        <v>4</v>
      </c>
      <c r="Y34" s="24" t="s">
        <v>4</v>
      </c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4"/>
      <c r="AL34" s="22"/>
      <c r="AM34" s="22"/>
      <c r="AN34" s="22"/>
      <c r="AO34" s="22"/>
      <c r="AP34" s="22"/>
      <c r="AQ34" s="22"/>
      <c r="AS34" s="8"/>
      <c r="AZ34" s="7"/>
      <c r="BE34" s="8"/>
    </row>
    <row r="35" customFormat="false" ht="12.1" hidden="false" customHeight="true" outlineLevel="0" collapsed="false">
      <c r="A35" s="20" t="s">
        <v>40</v>
      </c>
      <c r="B35" s="21" t="s">
        <v>3</v>
      </c>
      <c r="C35" s="28" t="s">
        <v>5</v>
      </c>
      <c r="D35" s="31" t="s">
        <v>12</v>
      </c>
      <c r="E35" s="22" t="s">
        <v>4</v>
      </c>
      <c r="F35" s="22" t="s">
        <v>4</v>
      </c>
      <c r="G35" s="22" t="s">
        <v>4</v>
      </c>
      <c r="H35" s="22" t="s">
        <v>4</v>
      </c>
      <c r="I35" s="28" t="s">
        <v>5</v>
      </c>
      <c r="J35" s="23" t="s">
        <v>5</v>
      </c>
      <c r="K35" s="22" t="s">
        <v>4</v>
      </c>
      <c r="L35" s="22" t="s">
        <v>4</v>
      </c>
      <c r="M35" s="22" t="s">
        <v>4</v>
      </c>
      <c r="N35" s="22" t="s">
        <v>4</v>
      </c>
      <c r="O35" s="24" t="s">
        <v>4</v>
      </c>
      <c r="P35" s="22" t="s">
        <v>4</v>
      </c>
      <c r="Q35" s="22" t="s">
        <v>4</v>
      </c>
      <c r="R35" s="22" t="s">
        <v>4</v>
      </c>
      <c r="S35" s="22" t="s">
        <v>4</v>
      </c>
      <c r="T35" s="22" t="s">
        <v>4</v>
      </c>
      <c r="U35" s="22" t="s">
        <v>4</v>
      </c>
      <c r="V35" s="22" t="s">
        <v>4</v>
      </c>
      <c r="W35" s="22" t="s">
        <v>4</v>
      </c>
      <c r="X35" s="22" t="s">
        <v>4</v>
      </c>
      <c r="Y35" s="24" t="s">
        <v>4</v>
      </c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5"/>
      <c r="AM35" s="22"/>
      <c r="AN35" s="22"/>
      <c r="AO35" s="22"/>
      <c r="AP35" s="22"/>
      <c r="AQ35" s="22"/>
      <c r="AS35" s="8"/>
      <c r="AZ35" s="7"/>
      <c r="BE35" s="8"/>
    </row>
    <row r="36" customFormat="false" ht="12.1" hidden="false" customHeight="true" outlineLevel="0" collapsed="false">
      <c r="A36" s="20" t="s">
        <v>41</v>
      </c>
      <c r="B36" s="21" t="s">
        <v>3</v>
      </c>
      <c r="C36" s="22" t="s">
        <v>4</v>
      </c>
      <c r="D36" s="22" t="s">
        <v>4</v>
      </c>
      <c r="E36" s="22" t="s">
        <v>4</v>
      </c>
      <c r="F36" s="22" t="s">
        <v>4</v>
      </c>
      <c r="G36" s="22" t="s">
        <v>4</v>
      </c>
      <c r="H36" s="22" t="s">
        <v>4</v>
      </c>
      <c r="I36" s="22" t="s">
        <v>4</v>
      </c>
      <c r="J36" s="22" t="s">
        <v>4</v>
      </c>
      <c r="K36" s="22" t="s">
        <v>4</v>
      </c>
      <c r="L36" s="23" t="s">
        <v>5</v>
      </c>
      <c r="M36" s="23" t="s">
        <v>5</v>
      </c>
      <c r="N36" s="23" t="s">
        <v>5</v>
      </c>
      <c r="O36" s="32" t="s">
        <v>5</v>
      </c>
      <c r="P36" s="22" t="s">
        <v>4</v>
      </c>
      <c r="Q36" s="23" t="s">
        <v>5</v>
      </c>
      <c r="R36" s="22" t="s">
        <v>4</v>
      </c>
      <c r="S36" s="22" t="s">
        <v>4</v>
      </c>
      <c r="T36" s="23" t="s">
        <v>5</v>
      </c>
      <c r="U36" s="22" t="s">
        <v>4</v>
      </c>
      <c r="V36" s="22" t="s">
        <v>4</v>
      </c>
      <c r="W36" s="22" t="s">
        <v>4</v>
      </c>
      <c r="X36" s="22" t="s">
        <v>4</v>
      </c>
      <c r="Y36" s="24" t="s">
        <v>4</v>
      </c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5"/>
      <c r="AM36" s="22"/>
      <c r="AN36" s="22"/>
      <c r="AO36" s="22"/>
      <c r="AP36" s="22"/>
      <c r="AQ36" s="22"/>
      <c r="AS36" s="8"/>
      <c r="AZ36" s="7"/>
      <c r="BE36" s="8"/>
    </row>
    <row r="37" customFormat="false" ht="12.1" hidden="false" customHeight="true" outlineLevel="0" collapsed="false">
      <c r="A37" s="20" t="s">
        <v>42</v>
      </c>
      <c r="B37" s="21" t="s">
        <v>3</v>
      </c>
      <c r="C37" s="22" t="s">
        <v>4</v>
      </c>
      <c r="D37" s="22" t="s">
        <v>4</v>
      </c>
      <c r="E37" s="22" t="s">
        <v>4</v>
      </c>
      <c r="F37" s="22" t="s">
        <v>4</v>
      </c>
      <c r="G37" s="22" t="s">
        <v>4</v>
      </c>
      <c r="H37" s="22" t="s">
        <v>4</v>
      </c>
      <c r="I37" s="22" t="s">
        <v>4</v>
      </c>
      <c r="J37" s="22" t="s">
        <v>4</v>
      </c>
      <c r="K37" s="23" t="s">
        <v>5</v>
      </c>
      <c r="L37" s="22" t="s">
        <v>4</v>
      </c>
      <c r="M37" s="23" t="s">
        <v>5</v>
      </c>
      <c r="N37" s="22" t="s">
        <v>4</v>
      </c>
      <c r="O37" s="24" t="s">
        <v>4</v>
      </c>
      <c r="P37" s="22" t="s">
        <v>4</v>
      </c>
      <c r="Q37" s="22" t="s">
        <v>4</v>
      </c>
      <c r="R37" s="22" t="s">
        <v>4</v>
      </c>
      <c r="S37" s="22" t="s">
        <v>4</v>
      </c>
      <c r="T37" s="23" t="s">
        <v>5</v>
      </c>
      <c r="U37" s="22" t="s">
        <v>4</v>
      </c>
      <c r="V37" s="22" t="s">
        <v>4</v>
      </c>
      <c r="W37" s="22" t="s">
        <v>4</v>
      </c>
      <c r="X37" s="22" t="s">
        <v>4</v>
      </c>
      <c r="Y37" s="24" t="s">
        <v>4</v>
      </c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5"/>
      <c r="AM37" s="22"/>
      <c r="AN37" s="22"/>
      <c r="AO37" s="22"/>
      <c r="AP37" s="22"/>
      <c r="AQ37" s="22"/>
      <c r="AS37" s="8"/>
      <c r="AZ37" s="7"/>
      <c r="BE37" s="8"/>
    </row>
    <row r="38" customFormat="false" ht="12.1" hidden="false" customHeight="true" outlineLevel="0" collapsed="false">
      <c r="A38" s="20" t="s">
        <v>43</v>
      </c>
      <c r="B38" s="21" t="s">
        <v>3</v>
      </c>
      <c r="C38" s="22" t="s">
        <v>4</v>
      </c>
      <c r="D38" s="22" t="s">
        <v>4</v>
      </c>
      <c r="E38" s="22" t="s">
        <v>4</v>
      </c>
      <c r="F38" s="22" t="s">
        <v>4</v>
      </c>
      <c r="G38" s="22" t="s">
        <v>4</v>
      </c>
      <c r="H38" s="22" t="s">
        <v>4</v>
      </c>
      <c r="I38" s="22" t="s">
        <v>4</v>
      </c>
      <c r="J38" s="22" t="s">
        <v>4</v>
      </c>
      <c r="K38" s="22" t="s">
        <v>4</v>
      </c>
      <c r="L38" s="22" t="s">
        <v>4</v>
      </c>
      <c r="M38" s="22" t="s">
        <v>4</v>
      </c>
      <c r="N38" s="22" t="s">
        <v>4</v>
      </c>
      <c r="O38" s="24" t="s">
        <v>4</v>
      </c>
      <c r="P38" s="22" t="s">
        <v>4</v>
      </c>
      <c r="Q38" s="23" t="s">
        <v>5</v>
      </c>
      <c r="R38" s="22" t="s">
        <v>4</v>
      </c>
      <c r="S38" s="22" t="s">
        <v>4</v>
      </c>
      <c r="T38" s="22" t="s">
        <v>4</v>
      </c>
      <c r="U38" s="22" t="s">
        <v>4</v>
      </c>
      <c r="V38" s="22" t="s">
        <v>4</v>
      </c>
      <c r="W38" s="22" t="s">
        <v>4</v>
      </c>
      <c r="X38" s="22" t="s">
        <v>4</v>
      </c>
      <c r="Y38" s="24" t="s">
        <v>4</v>
      </c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5"/>
      <c r="AM38" s="22"/>
      <c r="AN38" s="22"/>
      <c r="AO38" s="22"/>
      <c r="AP38" s="22"/>
      <c r="AQ38" s="22"/>
      <c r="AS38" s="8"/>
      <c r="AZ38" s="7"/>
      <c r="BE38" s="8"/>
    </row>
    <row r="39" customFormat="false" ht="12.1" hidden="false" customHeight="true" outlineLevel="0" collapsed="false">
      <c r="A39" s="20" t="s">
        <v>44</v>
      </c>
      <c r="B39" s="21" t="s">
        <v>3</v>
      </c>
      <c r="C39" s="22" t="s">
        <v>4</v>
      </c>
      <c r="D39" s="30" t="s">
        <v>9</v>
      </c>
      <c r="E39" s="30" t="s">
        <v>9</v>
      </c>
      <c r="F39" s="30" t="s">
        <v>9</v>
      </c>
      <c r="G39" s="30" t="s">
        <v>9</v>
      </c>
      <c r="H39" s="30" t="s">
        <v>9</v>
      </c>
      <c r="I39" s="30" t="s">
        <v>9</v>
      </c>
      <c r="J39" s="30" t="s">
        <v>9</v>
      </c>
      <c r="K39" s="22" t="s">
        <v>4</v>
      </c>
      <c r="L39" s="30" t="s">
        <v>9</v>
      </c>
      <c r="M39" s="30" t="s">
        <v>9</v>
      </c>
      <c r="N39" s="30" t="s">
        <v>9</v>
      </c>
      <c r="O39" s="34" t="s">
        <v>9</v>
      </c>
      <c r="P39" s="30" t="s">
        <v>9</v>
      </c>
      <c r="Q39" s="30" t="s">
        <v>9</v>
      </c>
      <c r="R39" s="30" t="s">
        <v>9</v>
      </c>
      <c r="S39" s="30" t="s">
        <v>9</v>
      </c>
      <c r="T39" s="30" t="s">
        <v>9</v>
      </c>
      <c r="U39" s="30" t="s">
        <v>9</v>
      </c>
      <c r="V39" s="30" t="s">
        <v>9</v>
      </c>
      <c r="W39" s="30" t="s">
        <v>9</v>
      </c>
      <c r="X39" s="30" t="s">
        <v>9</v>
      </c>
      <c r="Y39" s="34" t="s">
        <v>9</v>
      </c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4"/>
      <c r="AL39" s="30"/>
      <c r="AM39" s="30"/>
      <c r="AN39" s="30"/>
      <c r="AO39" s="30"/>
      <c r="AP39" s="30"/>
      <c r="AQ39" s="30"/>
      <c r="AS39" s="8"/>
      <c r="AZ39" s="7"/>
      <c r="BE39" s="8"/>
    </row>
    <row r="40" customFormat="false" ht="12.1" hidden="false" customHeight="true" outlineLevel="0" collapsed="false">
      <c r="A40" s="20" t="s">
        <v>45</v>
      </c>
      <c r="B40" s="47" t="s">
        <v>46</v>
      </c>
      <c r="C40" s="30" t="s">
        <v>9</v>
      </c>
      <c r="D40" s="30" t="s">
        <v>9</v>
      </c>
      <c r="E40" s="30" t="s">
        <v>9</v>
      </c>
      <c r="F40" s="30" t="s">
        <v>9</v>
      </c>
      <c r="G40" s="30" t="s">
        <v>9</v>
      </c>
      <c r="H40" s="30" t="s">
        <v>9</v>
      </c>
      <c r="I40" s="30" t="s">
        <v>9</v>
      </c>
      <c r="J40" s="30" t="s">
        <v>9</v>
      </c>
      <c r="K40" s="30" t="s">
        <v>9</v>
      </c>
      <c r="L40" s="30" t="s">
        <v>9</v>
      </c>
      <c r="M40" s="30" t="s">
        <v>9</v>
      </c>
      <c r="N40" s="30" t="s">
        <v>9</v>
      </c>
      <c r="O40" s="34" t="s">
        <v>9</v>
      </c>
      <c r="P40" s="30" t="s">
        <v>9</v>
      </c>
      <c r="Q40" s="30" t="s">
        <v>9</v>
      </c>
      <c r="R40" s="30" t="s">
        <v>9</v>
      </c>
      <c r="S40" s="30" t="s">
        <v>9</v>
      </c>
      <c r="T40" s="30" t="s">
        <v>9</v>
      </c>
      <c r="U40" s="30" t="s">
        <v>9</v>
      </c>
      <c r="V40" s="30" t="s">
        <v>9</v>
      </c>
      <c r="W40" s="30" t="s">
        <v>9</v>
      </c>
      <c r="X40" s="30" t="s">
        <v>9</v>
      </c>
      <c r="Y40" s="34" t="s">
        <v>9</v>
      </c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4"/>
      <c r="AL40" s="30"/>
      <c r="AM40" s="30"/>
      <c r="AN40" s="30"/>
      <c r="AO40" s="30"/>
      <c r="AP40" s="30"/>
      <c r="AQ40" s="30"/>
      <c r="AS40" s="8"/>
      <c r="AZ40" s="7"/>
      <c r="BE40" s="8"/>
    </row>
    <row r="41" customFormat="false" ht="12.1" hidden="false" customHeight="true" outlineLevel="0" collapsed="false">
      <c r="A41" s="20" t="s">
        <v>47</v>
      </c>
      <c r="B41" s="47" t="s">
        <v>46</v>
      </c>
      <c r="C41" s="22" t="s">
        <v>4</v>
      </c>
      <c r="D41" s="22" t="s">
        <v>4</v>
      </c>
      <c r="E41" s="22" t="s">
        <v>4</v>
      </c>
      <c r="F41" s="22" t="s">
        <v>4</v>
      </c>
      <c r="G41" s="22" t="s">
        <v>4</v>
      </c>
      <c r="H41" s="22" t="s">
        <v>4</v>
      </c>
      <c r="I41" s="22" t="s">
        <v>4</v>
      </c>
      <c r="J41" s="22" t="s">
        <v>4</v>
      </c>
      <c r="K41" s="22" t="s">
        <v>4</v>
      </c>
      <c r="L41" s="22" t="s">
        <v>4</v>
      </c>
      <c r="M41" s="22" t="s">
        <v>4</v>
      </c>
      <c r="N41" s="23" t="s">
        <v>5</v>
      </c>
      <c r="O41" s="32" t="s">
        <v>5</v>
      </c>
      <c r="P41" s="22" t="s">
        <v>4</v>
      </c>
      <c r="Q41" s="22" t="s">
        <v>4</v>
      </c>
      <c r="R41" s="22" t="s">
        <v>4</v>
      </c>
      <c r="S41" s="22" t="s">
        <v>4</v>
      </c>
      <c r="T41" s="22" t="s">
        <v>4</v>
      </c>
      <c r="U41" s="22" t="s">
        <v>4</v>
      </c>
      <c r="V41" s="22" t="s">
        <v>4</v>
      </c>
      <c r="W41" s="22" t="s">
        <v>4</v>
      </c>
      <c r="X41" s="22" t="s">
        <v>4</v>
      </c>
      <c r="Y41" s="24" t="s">
        <v>4</v>
      </c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5"/>
      <c r="AM41" s="22"/>
      <c r="AN41" s="22"/>
      <c r="AO41" s="22"/>
      <c r="AP41" s="22"/>
      <c r="AQ41" s="22"/>
      <c r="AS41" s="8"/>
      <c r="AZ41" s="7"/>
      <c r="BE41" s="8"/>
    </row>
    <row r="42" customFormat="false" ht="12.1" hidden="false" customHeight="true" outlineLevel="0" collapsed="false">
      <c r="A42" s="20" t="s">
        <v>48</v>
      </c>
      <c r="B42" s="47" t="s">
        <v>46</v>
      </c>
      <c r="C42" s="22" t="s">
        <v>4</v>
      </c>
      <c r="D42" s="22" t="s">
        <v>4</v>
      </c>
      <c r="E42" s="22" t="s">
        <v>4</v>
      </c>
      <c r="F42" s="22" t="s">
        <v>4</v>
      </c>
      <c r="G42" s="28" t="s">
        <v>5</v>
      </c>
      <c r="H42" s="28" t="s">
        <v>5</v>
      </c>
      <c r="I42" s="22" t="s">
        <v>4</v>
      </c>
      <c r="J42" s="22" t="s">
        <v>4</v>
      </c>
      <c r="K42" s="22" t="s">
        <v>4</v>
      </c>
      <c r="L42" s="22" t="s">
        <v>4</v>
      </c>
      <c r="M42" s="22" t="s">
        <v>4</v>
      </c>
      <c r="N42" s="22" t="s">
        <v>4</v>
      </c>
      <c r="O42" s="38" t="s">
        <v>5</v>
      </c>
      <c r="P42" s="22" t="s">
        <v>4</v>
      </c>
      <c r="Q42" s="22" t="s">
        <v>4</v>
      </c>
      <c r="R42" s="22" t="s">
        <v>4</v>
      </c>
      <c r="S42" s="22" t="s">
        <v>4</v>
      </c>
      <c r="T42" s="22" t="s">
        <v>4</v>
      </c>
      <c r="U42" s="22" t="s">
        <v>4</v>
      </c>
      <c r="V42" s="22" t="s">
        <v>4</v>
      </c>
      <c r="W42" s="22" t="s">
        <v>4</v>
      </c>
      <c r="X42" s="22" t="s">
        <v>4</v>
      </c>
      <c r="Y42" s="24" t="s">
        <v>4</v>
      </c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5"/>
      <c r="AM42" s="22"/>
      <c r="AN42" s="22"/>
      <c r="AO42" s="22"/>
      <c r="AP42" s="22"/>
      <c r="AQ42" s="22"/>
      <c r="AS42" s="8"/>
      <c r="AZ42" s="7"/>
      <c r="BE42" s="8"/>
    </row>
    <row r="43" customFormat="false" ht="12.1" hidden="false" customHeight="true" outlineLevel="0" collapsed="false">
      <c r="A43" s="20" t="s">
        <v>49</v>
      </c>
      <c r="B43" s="47" t="s">
        <v>46</v>
      </c>
      <c r="C43" s="22" t="s">
        <v>4</v>
      </c>
      <c r="D43" s="28" t="s">
        <v>5</v>
      </c>
      <c r="E43" s="22" t="s">
        <v>4</v>
      </c>
      <c r="F43" s="22" t="s">
        <v>4</v>
      </c>
      <c r="G43" s="28" t="s">
        <v>5</v>
      </c>
      <c r="H43" s="22" t="s">
        <v>4</v>
      </c>
      <c r="I43" s="22" t="s">
        <v>4</v>
      </c>
      <c r="J43" s="22" t="s">
        <v>4</v>
      </c>
      <c r="K43" s="22" t="s">
        <v>4</v>
      </c>
      <c r="L43" s="22" t="s">
        <v>4</v>
      </c>
      <c r="M43" s="22" t="s">
        <v>4</v>
      </c>
      <c r="N43" s="22" t="s">
        <v>4</v>
      </c>
      <c r="O43" s="24" t="s">
        <v>4</v>
      </c>
      <c r="P43" s="30" t="s">
        <v>9</v>
      </c>
      <c r="Q43" s="23" t="s">
        <v>5</v>
      </c>
      <c r="R43" s="23" t="s">
        <v>5</v>
      </c>
      <c r="S43" s="23" t="s">
        <v>5</v>
      </c>
      <c r="T43" s="23" t="s">
        <v>5</v>
      </c>
      <c r="U43" s="23" t="s">
        <v>5</v>
      </c>
      <c r="V43" s="23" t="s">
        <v>5</v>
      </c>
      <c r="W43" s="23" t="s">
        <v>5</v>
      </c>
      <c r="X43" s="23" t="s">
        <v>5</v>
      </c>
      <c r="Y43" s="23" t="s">
        <v>5</v>
      </c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5"/>
      <c r="AM43" s="22"/>
      <c r="AN43" s="22"/>
      <c r="AO43" s="22"/>
      <c r="AP43" s="22"/>
      <c r="AQ43" s="22"/>
      <c r="AS43" s="8"/>
      <c r="AZ43" s="7"/>
      <c r="BE43" s="8"/>
    </row>
    <row r="44" customFormat="false" ht="12.1" hidden="false" customHeight="true" outlineLevel="0" collapsed="false">
      <c r="A44" s="20" t="s">
        <v>50</v>
      </c>
      <c r="B44" s="47" t="s">
        <v>46</v>
      </c>
      <c r="C44" s="31" t="s">
        <v>12</v>
      </c>
      <c r="D44" s="31" t="s">
        <v>12</v>
      </c>
      <c r="E44" s="31" t="s">
        <v>12</v>
      </c>
      <c r="F44" s="31" t="s">
        <v>12</v>
      </c>
      <c r="G44" s="31" t="s">
        <v>12</v>
      </c>
      <c r="H44" s="22" t="s">
        <v>4</v>
      </c>
      <c r="I44" s="22" t="s">
        <v>4</v>
      </c>
      <c r="J44" s="22" t="s">
        <v>4</v>
      </c>
      <c r="K44" s="22" t="s">
        <v>4</v>
      </c>
      <c r="L44" s="22" t="s">
        <v>4</v>
      </c>
      <c r="M44" s="22" t="s">
        <v>4</v>
      </c>
      <c r="N44" s="22" t="s">
        <v>4</v>
      </c>
      <c r="O44" s="24" t="s">
        <v>4</v>
      </c>
      <c r="P44" s="22" t="s">
        <v>4</v>
      </c>
      <c r="Q44" s="22" t="s">
        <v>4</v>
      </c>
      <c r="R44" s="22" t="s">
        <v>4</v>
      </c>
      <c r="S44" s="22" t="s">
        <v>4</v>
      </c>
      <c r="T44" s="31" t="s">
        <v>12</v>
      </c>
      <c r="U44" s="22" t="s">
        <v>4</v>
      </c>
      <c r="V44" s="23" t="s">
        <v>5</v>
      </c>
      <c r="W44" s="22" t="s">
        <v>4</v>
      </c>
      <c r="X44" s="22" t="s">
        <v>4</v>
      </c>
      <c r="Y44" s="24" t="s">
        <v>4</v>
      </c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5"/>
      <c r="AM44" s="22"/>
      <c r="AN44" s="22"/>
      <c r="AO44" s="22"/>
      <c r="AP44" s="22"/>
      <c r="AQ44" s="22"/>
      <c r="AS44" s="8"/>
      <c r="AZ44" s="7"/>
      <c r="BE44" s="8"/>
    </row>
    <row r="45" customFormat="false" ht="12.1" hidden="false" customHeight="true" outlineLevel="0" collapsed="false">
      <c r="A45" s="20" t="s">
        <v>51</v>
      </c>
      <c r="B45" s="47" t="s">
        <v>46</v>
      </c>
      <c r="C45" s="31" t="s">
        <v>12</v>
      </c>
      <c r="D45" s="31" t="s">
        <v>12</v>
      </c>
      <c r="E45" s="22" t="s">
        <v>4</v>
      </c>
      <c r="F45" s="22" t="s">
        <v>4</v>
      </c>
      <c r="G45" s="22" t="s">
        <v>4</v>
      </c>
      <c r="H45" s="22" t="s">
        <v>4</v>
      </c>
      <c r="I45" s="28" t="s">
        <v>5</v>
      </c>
      <c r="J45" s="22" t="s">
        <v>4</v>
      </c>
      <c r="K45" s="22" t="s">
        <v>4</v>
      </c>
      <c r="L45" s="22" t="s">
        <v>4</v>
      </c>
      <c r="M45" s="22" t="s">
        <v>4</v>
      </c>
      <c r="N45" s="22" t="s">
        <v>4</v>
      </c>
      <c r="O45" s="48" t="s">
        <v>12</v>
      </c>
      <c r="P45" s="31" t="s">
        <v>12</v>
      </c>
      <c r="Q45" s="31" t="s">
        <v>12</v>
      </c>
      <c r="R45" s="31" t="s">
        <v>12</v>
      </c>
      <c r="S45" s="31" t="s">
        <v>12</v>
      </c>
      <c r="T45" s="31" t="s">
        <v>12</v>
      </c>
      <c r="U45" s="31" t="s">
        <v>12</v>
      </c>
      <c r="V45" s="31" t="s">
        <v>12</v>
      </c>
      <c r="W45" s="31" t="s">
        <v>12</v>
      </c>
      <c r="X45" s="31" t="s">
        <v>12</v>
      </c>
      <c r="Y45" s="31" t="s">
        <v>12</v>
      </c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5"/>
      <c r="AM45" s="22"/>
      <c r="AN45" s="22"/>
      <c r="AO45" s="22"/>
      <c r="AP45" s="22"/>
      <c r="AQ45" s="22"/>
      <c r="AS45" s="8"/>
      <c r="AZ45" s="7"/>
      <c r="BE45" s="8"/>
    </row>
    <row r="46" customFormat="false" ht="12.1" hidden="false" customHeight="true" outlineLevel="0" collapsed="false">
      <c r="A46" s="20" t="s">
        <v>52</v>
      </c>
      <c r="B46" s="47" t="s">
        <v>46</v>
      </c>
      <c r="C46" s="22" t="s">
        <v>4</v>
      </c>
      <c r="D46" s="28" t="s">
        <v>5</v>
      </c>
      <c r="E46" s="28" t="s">
        <v>5</v>
      </c>
      <c r="F46" s="22" t="s">
        <v>4</v>
      </c>
      <c r="G46" s="22" t="s">
        <v>4</v>
      </c>
      <c r="H46" s="22" t="s">
        <v>4</v>
      </c>
      <c r="I46" s="22" t="s">
        <v>4</v>
      </c>
      <c r="J46" s="22" t="s">
        <v>4</v>
      </c>
      <c r="K46" s="22" t="s">
        <v>4</v>
      </c>
      <c r="L46" s="22" t="s">
        <v>4</v>
      </c>
      <c r="M46" s="22" t="s">
        <v>4</v>
      </c>
      <c r="N46" s="22" t="s">
        <v>4</v>
      </c>
      <c r="O46" s="24" t="s">
        <v>4</v>
      </c>
      <c r="P46" s="22" t="s">
        <v>4</v>
      </c>
      <c r="Q46" s="22" t="s">
        <v>4</v>
      </c>
      <c r="R46" s="22" t="s">
        <v>4</v>
      </c>
      <c r="S46" s="22" t="s">
        <v>4</v>
      </c>
      <c r="T46" s="22" t="s">
        <v>4</v>
      </c>
      <c r="U46" s="22" t="s">
        <v>4</v>
      </c>
      <c r="V46" s="22" t="s">
        <v>4</v>
      </c>
      <c r="W46" s="22" t="s">
        <v>4</v>
      </c>
      <c r="X46" s="22" t="s">
        <v>4</v>
      </c>
      <c r="Y46" s="24" t="s">
        <v>4</v>
      </c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5"/>
      <c r="AM46" s="22"/>
      <c r="AN46" s="22"/>
      <c r="AO46" s="22"/>
      <c r="AP46" s="22"/>
      <c r="AQ46" s="22"/>
      <c r="AS46" s="8"/>
      <c r="AZ46" s="7"/>
      <c r="BE46" s="8"/>
    </row>
    <row r="47" customFormat="false" ht="12.1" hidden="false" customHeight="true" outlineLevel="0" collapsed="false">
      <c r="A47" s="20" t="s">
        <v>53</v>
      </c>
      <c r="B47" s="47" t="s">
        <v>46</v>
      </c>
      <c r="C47" s="28" t="s">
        <v>5</v>
      </c>
      <c r="D47" s="22" t="s">
        <v>4</v>
      </c>
      <c r="E47" s="22" t="s">
        <v>4</v>
      </c>
      <c r="F47" s="22" t="s">
        <v>4</v>
      </c>
      <c r="G47" s="22" t="s">
        <v>4</v>
      </c>
      <c r="H47" s="22" t="s">
        <v>4</v>
      </c>
      <c r="I47" s="28" t="s">
        <v>5</v>
      </c>
      <c r="J47" s="22" t="s">
        <v>4</v>
      </c>
      <c r="K47" s="22" t="s">
        <v>4</v>
      </c>
      <c r="L47" s="22" t="s">
        <v>4</v>
      </c>
      <c r="M47" s="22" t="s">
        <v>4</v>
      </c>
      <c r="N47" s="22" t="s">
        <v>4</v>
      </c>
      <c r="O47" s="24" t="s">
        <v>4</v>
      </c>
      <c r="P47" s="23" t="s">
        <v>5</v>
      </c>
      <c r="Q47" s="22" t="s">
        <v>4</v>
      </c>
      <c r="R47" s="23" t="s">
        <v>5</v>
      </c>
      <c r="S47" s="22" t="s">
        <v>4</v>
      </c>
      <c r="T47" s="22" t="s">
        <v>4</v>
      </c>
      <c r="U47" s="22" t="s">
        <v>4</v>
      </c>
      <c r="V47" s="22" t="s">
        <v>4</v>
      </c>
      <c r="W47" s="22" t="s">
        <v>4</v>
      </c>
      <c r="X47" s="22" t="s">
        <v>4</v>
      </c>
      <c r="Y47" s="24" t="s">
        <v>4</v>
      </c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5"/>
      <c r="AM47" s="22"/>
      <c r="AN47" s="22"/>
      <c r="AO47" s="22"/>
      <c r="AP47" s="22"/>
      <c r="AQ47" s="22"/>
      <c r="AS47" s="8"/>
      <c r="AZ47" s="7"/>
      <c r="BE47" s="8"/>
    </row>
    <row r="48" customFormat="false" ht="12.1" hidden="false" customHeight="true" outlineLevel="0" collapsed="false">
      <c r="A48" s="20" t="s">
        <v>54</v>
      </c>
      <c r="B48" s="47" t="s">
        <v>46</v>
      </c>
      <c r="C48" s="22" t="s">
        <v>4</v>
      </c>
      <c r="D48" s="22" t="s">
        <v>4</v>
      </c>
      <c r="E48" s="22" t="s">
        <v>4</v>
      </c>
      <c r="F48" s="22" t="s">
        <v>4</v>
      </c>
      <c r="G48" s="31" t="s">
        <v>12</v>
      </c>
      <c r="H48" s="31" t="s">
        <v>12</v>
      </c>
      <c r="I48" s="31" t="s">
        <v>12</v>
      </c>
      <c r="J48" s="28" t="s">
        <v>5</v>
      </c>
      <c r="K48" s="28" t="s">
        <v>5</v>
      </c>
      <c r="L48" s="28" t="s">
        <v>5</v>
      </c>
      <c r="M48" s="28" t="s">
        <v>5</v>
      </c>
      <c r="N48" s="28" t="s">
        <v>5</v>
      </c>
      <c r="O48" s="38" t="s">
        <v>5</v>
      </c>
      <c r="P48" s="30" t="s">
        <v>9</v>
      </c>
      <c r="Q48" s="30" t="s">
        <v>9</v>
      </c>
      <c r="R48" s="30" t="s">
        <v>9</v>
      </c>
      <c r="S48" s="30" t="s">
        <v>9</v>
      </c>
      <c r="T48" s="30" t="s">
        <v>9</v>
      </c>
      <c r="U48" s="30" t="s">
        <v>9</v>
      </c>
      <c r="V48" s="30" t="s">
        <v>9</v>
      </c>
      <c r="W48" s="30" t="s">
        <v>9</v>
      </c>
      <c r="X48" s="30" t="s">
        <v>9</v>
      </c>
      <c r="Y48" s="30" t="s">
        <v>9</v>
      </c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S48" s="8"/>
      <c r="AZ48" s="7"/>
      <c r="BE48" s="8"/>
    </row>
    <row r="49" customFormat="false" ht="12.1" hidden="false" customHeight="true" outlineLevel="0" collapsed="false">
      <c r="A49" s="20" t="s">
        <v>55</v>
      </c>
      <c r="B49" s="47" t="s">
        <v>46</v>
      </c>
      <c r="C49" s="30" t="s">
        <v>9</v>
      </c>
      <c r="D49" s="30" t="s">
        <v>9</v>
      </c>
      <c r="E49" s="30" t="s">
        <v>9</v>
      </c>
      <c r="F49" s="30" t="s">
        <v>9</v>
      </c>
      <c r="G49" s="30" t="s">
        <v>9</v>
      </c>
      <c r="H49" s="30" t="s">
        <v>9</v>
      </c>
      <c r="I49" s="30" t="s">
        <v>9</v>
      </c>
      <c r="J49" s="30" t="s">
        <v>9</v>
      </c>
      <c r="K49" s="30" t="s">
        <v>9</v>
      </c>
      <c r="L49" s="30" t="s">
        <v>9</v>
      </c>
      <c r="M49" s="30" t="s">
        <v>9</v>
      </c>
      <c r="N49" s="30" t="s">
        <v>9</v>
      </c>
      <c r="O49" s="34" t="s">
        <v>9</v>
      </c>
      <c r="P49" s="23" t="s">
        <v>5</v>
      </c>
      <c r="Q49" s="23" t="s">
        <v>5</v>
      </c>
      <c r="R49" s="23" t="s">
        <v>5</v>
      </c>
      <c r="S49" s="22" t="s">
        <v>4</v>
      </c>
      <c r="T49" s="22" t="s">
        <v>4</v>
      </c>
      <c r="U49" s="22" t="s">
        <v>4</v>
      </c>
      <c r="V49" s="22" t="s">
        <v>4</v>
      </c>
      <c r="W49" s="22" t="s">
        <v>4</v>
      </c>
      <c r="X49" s="22" t="s">
        <v>4</v>
      </c>
      <c r="Y49" s="24" t="s">
        <v>4</v>
      </c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49"/>
      <c r="AM49" s="30"/>
      <c r="AN49" s="30"/>
      <c r="AO49" s="30"/>
      <c r="AP49" s="30"/>
      <c r="AQ49" s="30"/>
      <c r="AS49" s="8"/>
      <c r="AZ49" s="7"/>
      <c r="BE49" s="8"/>
    </row>
    <row r="50" customFormat="false" ht="12.1" hidden="false" customHeight="true" outlineLevel="0" collapsed="false">
      <c r="A50" s="20" t="s">
        <v>56</v>
      </c>
      <c r="B50" s="47" t="s">
        <v>46</v>
      </c>
      <c r="C50" s="22" t="s">
        <v>4</v>
      </c>
      <c r="D50" s="22" t="s">
        <v>4</v>
      </c>
      <c r="E50" s="22" t="s">
        <v>4</v>
      </c>
      <c r="F50" s="22" t="s">
        <v>4</v>
      </c>
      <c r="G50" s="22" t="s">
        <v>4</v>
      </c>
      <c r="H50" s="22" t="s">
        <v>4</v>
      </c>
      <c r="I50" s="22" t="s">
        <v>4</v>
      </c>
      <c r="J50" s="22" t="s">
        <v>4</v>
      </c>
      <c r="K50" s="28" t="s">
        <v>5</v>
      </c>
      <c r="L50" s="22" t="s">
        <v>4</v>
      </c>
      <c r="M50" s="28" t="s">
        <v>5</v>
      </c>
      <c r="N50" s="22" t="s">
        <v>4</v>
      </c>
      <c r="O50" s="24" t="s">
        <v>4</v>
      </c>
      <c r="P50" s="31" t="s">
        <v>12</v>
      </c>
      <c r="Q50" s="31" t="s">
        <v>12</v>
      </c>
      <c r="R50" s="31" t="s">
        <v>12</v>
      </c>
      <c r="S50" s="31" t="s">
        <v>12</v>
      </c>
      <c r="T50" s="31" t="s">
        <v>12</v>
      </c>
      <c r="U50" s="31" t="s">
        <v>12</v>
      </c>
      <c r="V50" s="31" t="s">
        <v>12</v>
      </c>
      <c r="W50" s="31" t="s">
        <v>12</v>
      </c>
      <c r="X50" s="31" t="s">
        <v>12</v>
      </c>
      <c r="Y50" s="31" t="s">
        <v>12</v>
      </c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5"/>
      <c r="AM50" s="22"/>
      <c r="AN50" s="22"/>
      <c r="AO50" s="22"/>
      <c r="AP50" s="22"/>
      <c r="AQ50" s="22"/>
      <c r="AS50" s="8"/>
      <c r="AZ50" s="7"/>
      <c r="BE50" s="8"/>
    </row>
    <row r="51" customFormat="false" ht="12.1" hidden="false" customHeight="true" outlineLevel="0" collapsed="false">
      <c r="A51" s="20" t="s">
        <v>57</v>
      </c>
      <c r="B51" s="47" t="s">
        <v>46</v>
      </c>
      <c r="C51" s="28" t="s">
        <v>5</v>
      </c>
      <c r="D51" s="22" t="s">
        <v>4</v>
      </c>
      <c r="E51" s="22" t="s">
        <v>4</v>
      </c>
      <c r="F51" s="22" t="s">
        <v>4</v>
      </c>
      <c r="G51" s="22" t="s">
        <v>4</v>
      </c>
      <c r="H51" s="28" t="s">
        <v>5</v>
      </c>
      <c r="I51" s="22" t="s">
        <v>4</v>
      </c>
      <c r="J51" s="22" t="s">
        <v>4</v>
      </c>
      <c r="K51" s="22" t="s">
        <v>4</v>
      </c>
      <c r="L51" s="22" t="s">
        <v>4</v>
      </c>
      <c r="M51" s="22" t="s">
        <v>4</v>
      </c>
      <c r="N51" s="23" t="s">
        <v>5</v>
      </c>
      <c r="O51" s="24" t="s">
        <v>4</v>
      </c>
      <c r="P51" s="22" t="s">
        <v>4</v>
      </c>
      <c r="Q51" s="22" t="s">
        <v>4</v>
      </c>
      <c r="R51" s="22" t="s">
        <v>4</v>
      </c>
      <c r="S51" s="22" t="s">
        <v>4</v>
      </c>
      <c r="T51" s="22" t="s">
        <v>4</v>
      </c>
      <c r="U51" s="22" t="s">
        <v>4</v>
      </c>
      <c r="V51" s="22" t="s">
        <v>4</v>
      </c>
      <c r="W51" s="22" t="s">
        <v>4</v>
      </c>
      <c r="X51" s="22" t="s">
        <v>4</v>
      </c>
      <c r="Y51" s="24" t="s">
        <v>4</v>
      </c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5"/>
      <c r="AM51" s="22"/>
      <c r="AN51" s="22"/>
      <c r="AO51" s="22"/>
      <c r="AP51" s="22"/>
      <c r="AQ51" s="22"/>
      <c r="AS51" s="8"/>
      <c r="AZ51" s="7"/>
      <c r="BE51" s="8"/>
    </row>
    <row r="52" customFormat="false" ht="12.1" hidden="false" customHeight="true" outlineLevel="0" collapsed="false">
      <c r="A52" s="20" t="s">
        <v>58</v>
      </c>
      <c r="B52" s="47" t="s">
        <v>46</v>
      </c>
      <c r="C52" s="22" t="s">
        <v>4</v>
      </c>
      <c r="D52" s="22" t="s">
        <v>4</v>
      </c>
      <c r="E52" s="28" t="s">
        <v>5</v>
      </c>
      <c r="F52" s="22" t="s">
        <v>4</v>
      </c>
      <c r="G52" s="22" t="s">
        <v>4</v>
      </c>
      <c r="H52" s="22" t="s">
        <v>4</v>
      </c>
      <c r="I52" s="22" t="s">
        <v>4</v>
      </c>
      <c r="J52" s="22" t="s">
        <v>4</v>
      </c>
      <c r="K52" s="22" t="s">
        <v>4</v>
      </c>
      <c r="L52" s="22" t="s">
        <v>4</v>
      </c>
      <c r="M52" s="22" t="s">
        <v>4</v>
      </c>
      <c r="N52" s="22" t="s">
        <v>4</v>
      </c>
      <c r="O52" s="48" t="s">
        <v>12</v>
      </c>
      <c r="P52" s="23" t="s">
        <v>5</v>
      </c>
      <c r="Q52" s="23" t="s">
        <v>5</v>
      </c>
      <c r="R52" s="22" t="s">
        <v>4</v>
      </c>
      <c r="S52" s="22" t="s">
        <v>4</v>
      </c>
      <c r="T52" s="22" t="s">
        <v>4</v>
      </c>
      <c r="U52" s="22" t="s">
        <v>4</v>
      </c>
      <c r="V52" s="22" t="s">
        <v>4</v>
      </c>
      <c r="W52" s="22" t="s">
        <v>4</v>
      </c>
      <c r="X52" s="22" t="s">
        <v>4</v>
      </c>
      <c r="Y52" s="24" t="s">
        <v>4</v>
      </c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5"/>
      <c r="AM52" s="22"/>
      <c r="AN52" s="22"/>
      <c r="AO52" s="22"/>
      <c r="AP52" s="22"/>
      <c r="AQ52" s="22"/>
      <c r="AS52" s="8"/>
      <c r="AZ52" s="7"/>
      <c r="BE52" s="8"/>
    </row>
    <row r="53" customFormat="false" ht="12.1" hidden="false" customHeight="true" outlineLevel="0" collapsed="false">
      <c r="A53" s="20" t="s">
        <v>59</v>
      </c>
      <c r="B53" s="47" t="s">
        <v>46</v>
      </c>
      <c r="C53" s="22" t="s">
        <v>4</v>
      </c>
      <c r="D53" s="22" t="s">
        <v>4</v>
      </c>
      <c r="E53" s="22" t="s">
        <v>4</v>
      </c>
      <c r="F53" s="22" t="s">
        <v>4</v>
      </c>
      <c r="G53" s="22" t="s">
        <v>4</v>
      </c>
      <c r="H53" s="22" t="s">
        <v>4</v>
      </c>
      <c r="I53" s="22" t="s">
        <v>4</v>
      </c>
      <c r="J53" s="22" t="s">
        <v>4</v>
      </c>
      <c r="K53" s="23" t="s">
        <v>5</v>
      </c>
      <c r="L53" s="23" t="s">
        <v>5</v>
      </c>
      <c r="M53" s="22" t="s">
        <v>4</v>
      </c>
      <c r="N53" s="22" t="s">
        <v>4</v>
      </c>
      <c r="O53" s="24" t="s">
        <v>4</v>
      </c>
      <c r="P53" s="22" t="s">
        <v>4</v>
      </c>
      <c r="Q53" s="23" t="s">
        <v>5</v>
      </c>
      <c r="R53" s="23" t="s">
        <v>5</v>
      </c>
      <c r="S53" s="22" t="s">
        <v>4</v>
      </c>
      <c r="T53" s="22" t="s">
        <v>4</v>
      </c>
      <c r="U53" s="22" t="s">
        <v>4</v>
      </c>
      <c r="V53" s="22" t="s">
        <v>4</v>
      </c>
      <c r="W53" s="22" t="s">
        <v>4</v>
      </c>
      <c r="X53" s="22" t="s">
        <v>4</v>
      </c>
      <c r="Y53" s="24" t="s">
        <v>4</v>
      </c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5"/>
      <c r="AM53" s="22"/>
      <c r="AN53" s="22"/>
      <c r="AO53" s="22"/>
      <c r="AP53" s="22"/>
      <c r="AQ53" s="22"/>
      <c r="AR53" s="8"/>
      <c r="AZ53" s="7"/>
      <c r="BD53" s="8"/>
    </row>
    <row r="54" customFormat="false" ht="12.1" hidden="false" customHeight="true" outlineLevel="0" collapsed="false">
      <c r="A54" s="20" t="s">
        <v>60</v>
      </c>
      <c r="B54" s="47" t="s">
        <v>46</v>
      </c>
      <c r="C54" s="22" t="s">
        <v>4</v>
      </c>
      <c r="D54" s="22" t="s">
        <v>4</v>
      </c>
      <c r="E54" s="22" t="s">
        <v>4</v>
      </c>
      <c r="F54" s="22" t="s">
        <v>4</v>
      </c>
      <c r="G54" s="22" t="s">
        <v>4</v>
      </c>
      <c r="H54" s="22" t="s">
        <v>4</v>
      </c>
      <c r="I54" s="22" t="s">
        <v>4</v>
      </c>
      <c r="J54" s="22" t="s">
        <v>4</v>
      </c>
      <c r="K54" s="22" t="s">
        <v>4</v>
      </c>
      <c r="L54" s="22" t="s">
        <v>4</v>
      </c>
      <c r="M54" s="22" t="s">
        <v>4</v>
      </c>
      <c r="N54" s="22" t="s">
        <v>4</v>
      </c>
      <c r="O54" s="24" t="s">
        <v>4</v>
      </c>
      <c r="P54" s="22" t="s">
        <v>4</v>
      </c>
      <c r="Q54" s="22" t="s">
        <v>4</v>
      </c>
      <c r="R54" s="22" t="s">
        <v>4</v>
      </c>
      <c r="S54" s="22" t="s">
        <v>4</v>
      </c>
      <c r="T54" s="22" t="s">
        <v>4</v>
      </c>
      <c r="U54" s="23" t="s">
        <v>5</v>
      </c>
      <c r="V54" s="23" t="s">
        <v>5</v>
      </c>
      <c r="W54" s="22" t="s">
        <v>4</v>
      </c>
      <c r="X54" s="22" t="s">
        <v>4</v>
      </c>
      <c r="Y54" s="24" t="s">
        <v>4</v>
      </c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5"/>
      <c r="AM54" s="22"/>
      <c r="AN54" s="22"/>
      <c r="AO54" s="22"/>
      <c r="AP54" s="22"/>
      <c r="AQ54" s="22"/>
      <c r="AR54" s="8"/>
      <c r="AZ54" s="7"/>
      <c r="BD54" s="8"/>
    </row>
    <row r="55" customFormat="false" ht="12.1" hidden="false" customHeight="true" outlineLevel="0" collapsed="false">
      <c r="A55" s="20" t="s">
        <v>61</v>
      </c>
      <c r="B55" s="50" t="s">
        <v>62</v>
      </c>
      <c r="C55" s="22" t="s">
        <v>4</v>
      </c>
      <c r="D55" s="22" t="s">
        <v>4</v>
      </c>
      <c r="E55" s="22" t="s">
        <v>4</v>
      </c>
      <c r="F55" s="31" t="s">
        <v>12</v>
      </c>
      <c r="G55" s="28" t="s">
        <v>5</v>
      </c>
      <c r="H55" s="22" t="s">
        <v>4</v>
      </c>
      <c r="I55" s="31" t="s">
        <v>12</v>
      </c>
      <c r="J55" s="23" t="s">
        <v>5</v>
      </c>
      <c r="K55" s="22" t="s">
        <v>4</v>
      </c>
      <c r="L55" s="22" t="s">
        <v>4</v>
      </c>
      <c r="M55" s="22" t="s">
        <v>4</v>
      </c>
      <c r="N55" s="23" t="s">
        <v>5</v>
      </c>
      <c r="O55" s="24" t="s">
        <v>4</v>
      </c>
      <c r="P55" s="22" t="s">
        <v>4</v>
      </c>
      <c r="Q55" s="22" t="s">
        <v>4</v>
      </c>
      <c r="R55" s="23" t="s">
        <v>5</v>
      </c>
      <c r="S55" s="23" t="s">
        <v>5</v>
      </c>
      <c r="T55" s="23" t="s">
        <v>5</v>
      </c>
      <c r="U55" s="23" t="s">
        <v>5</v>
      </c>
      <c r="V55" s="23" t="s">
        <v>5</v>
      </c>
      <c r="W55" s="23" t="s">
        <v>5</v>
      </c>
      <c r="X55" s="23" t="s">
        <v>5</v>
      </c>
      <c r="Y55" s="23" t="s">
        <v>5</v>
      </c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5"/>
      <c r="AM55" s="22"/>
      <c r="AN55" s="22"/>
      <c r="AO55" s="22"/>
      <c r="AP55" s="22"/>
      <c r="AQ55" s="22"/>
      <c r="AR55" s="8"/>
      <c r="AZ55" s="7"/>
      <c r="BD55" s="8"/>
    </row>
    <row r="56" customFormat="false" ht="12.1" hidden="false" customHeight="true" outlineLevel="0" collapsed="false">
      <c r="A56" s="20" t="s">
        <v>63</v>
      </c>
      <c r="B56" s="50" t="s">
        <v>62</v>
      </c>
      <c r="C56" s="28" t="s">
        <v>5</v>
      </c>
      <c r="D56" s="22" t="s">
        <v>4</v>
      </c>
      <c r="E56" s="22" t="s">
        <v>4</v>
      </c>
      <c r="F56" s="28" t="s">
        <v>5</v>
      </c>
      <c r="G56" s="22" t="s">
        <v>4</v>
      </c>
      <c r="H56" s="22" t="s">
        <v>4</v>
      </c>
      <c r="I56" s="28" t="s">
        <v>5</v>
      </c>
      <c r="J56" s="22" t="s">
        <v>4</v>
      </c>
      <c r="K56" s="22" t="s">
        <v>4</v>
      </c>
      <c r="L56" s="22" t="s">
        <v>4</v>
      </c>
      <c r="M56" s="23" t="s">
        <v>5</v>
      </c>
      <c r="N56" s="22" t="s">
        <v>4</v>
      </c>
      <c r="O56" s="24" t="s">
        <v>4</v>
      </c>
      <c r="P56" s="22" t="s">
        <v>4</v>
      </c>
      <c r="Q56" s="23" t="s">
        <v>5</v>
      </c>
      <c r="R56" s="23" t="s">
        <v>5</v>
      </c>
      <c r="S56" s="23" t="s">
        <v>5</v>
      </c>
      <c r="T56" s="22" t="s">
        <v>4</v>
      </c>
      <c r="U56" s="22" t="s">
        <v>4</v>
      </c>
      <c r="V56" s="22" t="s">
        <v>4</v>
      </c>
      <c r="W56" s="22" t="s">
        <v>4</v>
      </c>
      <c r="X56" s="22" t="s">
        <v>4</v>
      </c>
      <c r="Y56" s="24" t="s">
        <v>4</v>
      </c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5"/>
      <c r="AM56" s="22"/>
      <c r="AN56" s="22"/>
      <c r="AO56" s="22"/>
      <c r="AP56" s="22"/>
      <c r="AQ56" s="22"/>
      <c r="AR56" s="8"/>
      <c r="AZ56" s="7"/>
      <c r="BD56" s="8"/>
    </row>
    <row r="57" customFormat="false" ht="12.1" hidden="false" customHeight="true" outlineLevel="0" collapsed="false">
      <c r="A57" s="20" t="s">
        <v>64</v>
      </c>
      <c r="B57" s="51" t="s">
        <v>62</v>
      </c>
      <c r="C57" s="22" t="s">
        <v>4</v>
      </c>
      <c r="D57" s="22" t="s">
        <v>4</v>
      </c>
      <c r="E57" s="22" t="s">
        <v>4</v>
      </c>
      <c r="F57" s="28" t="s">
        <v>5</v>
      </c>
      <c r="G57" s="28" t="s">
        <v>5</v>
      </c>
      <c r="H57" s="22" t="s">
        <v>4</v>
      </c>
      <c r="I57" s="22" t="s">
        <v>4</v>
      </c>
      <c r="J57" s="22" t="s">
        <v>4</v>
      </c>
      <c r="K57" s="22" t="s">
        <v>4</v>
      </c>
      <c r="L57" s="22" t="s">
        <v>4</v>
      </c>
      <c r="M57" s="22" t="s">
        <v>4</v>
      </c>
      <c r="N57" s="22" t="s">
        <v>4</v>
      </c>
      <c r="O57" s="24" t="s">
        <v>4</v>
      </c>
      <c r="P57" s="22" t="s">
        <v>4</v>
      </c>
      <c r="Q57" s="22" t="s">
        <v>4</v>
      </c>
      <c r="R57" s="23" t="s">
        <v>5</v>
      </c>
      <c r="S57" s="22" t="s">
        <v>4</v>
      </c>
      <c r="T57" s="22" t="s">
        <v>4</v>
      </c>
      <c r="U57" s="22" t="s">
        <v>4</v>
      </c>
      <c r="V57" s="22" t="s">
        <v>4</v>
      </c>
      <c r="W57" s="22" t="s">
        <v>4</v>
      </c>
      <c r="X57" s="22" t="s">
        <v>4</v>
      </c>
      <c r="Y57" s="24" t="s">
        <v>4</v>
      </c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5"/>
      <c r="AM57" s="22"/>
      <c r="AN57" s="22"/>
      <c r="AO57" s="22"/>
      <c r="AP57" s="22"/>
      <c r="AQ57" s="22"/>
      <c r="AR57" s="8"/>
      <c r="AZ57" s="7"/>
      <c r="BD57" s="8"/>
    </row>
    <row r="58" customFormat="false" ht="12.1" hidden="false" customHeight="true" outlineLevel="0" collapsed="false">
      <c r="A58" s="20" t="s">
        <v>65</v>
      </c>
      <c r="B58" s="51" t="s">
        <v>62</v>
      </c>
      <c r="C58" s="22" t="s">
        <v>4</v>
      </c>
      <c r="D58" s="22" t="s">
        <v>4</v>
      </c>
      <c r="E58" s="22" t="s">
        <v>4</v>
      </c>
      <c r="F58" s="22" t="s">
        <v>4</v>
      </c>
      <c r="G58" s="22" t="s">
        <v>4</v>
      </c>
      <c r="H58" s="22" t="s">
        <v>4</v>
      </c>
      <c r="I58" s="22" t="s">
        <v>4</v>
      </c>
      <c r="J58" s="22" t="s">
        <v>4</v>
      </c>
      <c r="K58" s="22" t="s">
        <v>4</v>
      </c>
      <c r="L58" s="22" t="s">
        <v>4</v>
      </c>
      <c r="M58" s="22" t="s">
        <v>4</v>
      </c>
      <c r="N58" s="22" t="s">
        <v>4</v>
      </c>
      <c r="O58" s="24" t="s">
        <v>4</v>
      </c>
      <c r="P58" s="31" t="s">
        <v>12</v>
      </c>
      <c r="Q58" s="22" t="s">
        <v>4</v>
      </c>
      <c r="R58" s="22" t="s">
        <v>4</v>
      </c>
      <c r="S58" s="22" t="s">
        <v>4</v>
      </c>
      <c r="T58" s="22" t="s">
        <v>4</v>
      </c>
      <c r="U58" s="22" t="s">
        <v>4</v>
      </c>
      <c r="V58" s="22" t="s">
        <v>4</v>
      </c>
      <c r="W58" s="22" t="s">
        <v>4</v>
      </c>
      <c r="X58" s="22" t="s">
        <v>4</v>
      </c>
      <c r="Y58" s="24" t="s">
        <v>4</v>
      </c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5"/>
      <c r="AM58" s="22"/>
      <c r="AN58" s="22"/>
      <c r="AO58" s="22"/>
      <c r="AP58" s="22"/>
      <c r="AQ58" s="22"/>
      <c r="AR58" s="8"/>
      <c r="AZ58" s="7"/>
      <c r="BD58" s="8"/>
    </row>
    <row r="59" customFormat="false" ht="12.1" hidden="false" customHeight="true" outlineLevel="0" collapsed="false">
      <c r="A59" s="20" t="s">
        <v>66</v>
      </c>
      <c r="B59" s="50" t="s">
        <v>62</v>
      </c>
      <c r="C59" s="30" t="s">
        <v>9</v>
      </c>
      <c r="D59" s="30" t="s">
        <v>9</v>
      </c>
      <c r="E59" s="30" t="s">
        <v>9</v>
      </c>
      <c r="F59" s="30" t="s">
        <v>9</v>
      </c>
      <c r="G59" s="30" t="s">
        <v>9</v>
      </c>
      <c r="H59" s="30" t="s">
        <v>9</v>
      </c>
      <c r="I59" s="30" t="s">
        <v>9</v>
      </c>
      <c r="J59" s="30" t="s">
        <v>9</v>
      </c>
      <c r="K59" s="30" t="s">
        <v>9</v>
      </c>
      <c r="L59" s="30" t="s">
        <v>9</v>
      </c>
      <c r="M59" s="30" t="s">
        <v>9</v>
      </c>
      <c r="N59" s="30" t="s">
        <v>9</v>
      </c>
      <c r="O59" s="34" t="s">
        <v>9</v>
      </c>
      <c r="P59" s="22" t="s">
        <v>4</v>
      </c>
      <c r="Q59" s="30" t="s">
        <v>9</v>
      </c>
      <c r="R59" s="30" t="s">
        <v>9</v>
      </c>
      <c r="S59" s="30" t="s">
        <v>9</v>
      </c>
      <c r="T59" s="30" t="s">
        <v>9</v>
      </c>
      <c r="U59" s="30" t="s">
        <v>9</v>
      </c>
      <c r="V59" s="30" t="s">
        <v>9</v>
      </c>
      <c r="W59" s="30" t="s">
        <v>9</v>
      </c>
      <c r="X59" s="30" t="s">
        <v>9</v>
      </c>
      <c r="Y59" s="30" t="s">
        <v>9</v>
      </c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5"/>
      <c r="AM59" s="22"/>
      <c r="AN59" s="22"/>
      <c r="AO59" s="22"/>
      <c r="AP59" s="22"/>
      <c r="AQ59" s="22"/>
      <c r="AR59" s="8"/>
      <c r="AZ59" s="7"/>
      <c r="BD59" s="8"/>
    </row>
    <row r="60" customFormat="false" ht="12.1" hidden="false" customHeight="true" outlineLevel="0" collapsed="false">
      <c r="A60" s="20" t="s">
        <v>67</v>
      </c>
      <c r="B60" s="51" t="s">
        <v>62</v>
      </c>
      <c r="C60" s="22" t="s">
        <v>4</v>
      </c>
      <c r="D60" s="28" t="s">
        <v>5</v>
      </c>
      <c r="E60" s="22" t="s">
        <v>4</v>
      </c>
      <c r="F60" s="28" t="s">
        <v>5</v>
      </c>
      <c r="G60" s="28" t="s">
        <v>5</v>
      </c>
      <c r="H60" s="28" t="s">
        <v>5</v>
      </c>
      <c r="I60" s="22" t="s">
        <v>4</v>
      </c>
      <c r="J60" s="22" t="s">
        <v>4</v>
      </c>
      <c r="K60" s="22" t="s">
        <v>4</v>
      </c>
      <c r="L60" s="22" t="s">
        <v>4</v>
      </c>
      <c r="M60" s="22" t="s">
        <v>4</v>
      </c>
      <c r="N60" s="22" t="s">
        <v>4</v>
      </c>
      <c r="O60" s="24" t="s">
        <v>4</v>
      </c>
      <c r="P60" s="22" t="s">
        <v>4</v>
      </c>
      <c r="Q60" s="23" t="s">
        <v>5</v>
      </c>
      <c r="R60" s="22" t="s">
        <v>4</v>
      </c>
      <c r="S60" s="22" t="s">
        <v>4</v>
      </c>
      <c r="T60" s="22" t="s">
        <v>4</v>
      </c>
      <c r="U60" s="23" t="s">
        <v>5</v>
      </c>
      <c r="V60" s="23" t="s">
        <v>5</v>
      </c>
      <c r="W60" s="22" t="s">
        <v>4</v>
      </c>
      <c r="X60" s="22" t="s">
        <v>4</v>
      </c>
      <c r="Y60" s="24" t="s">
        <v>4</v>
      </c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5"/>
      <c r="AM60" s="22"/>
      <c r="AN60" s="22"/>
      <c r="AO60" s="22"/>
      <c r="AP60" s="22"/>
      <c r="AQ60" s="22"/>
      <c r="AR60" s="8"/>
      <c r="AZ60" s="7"/>
      <c r="BD60" s="8"/>
    </row>
    <row r="61" customFormat="false" ht="12.1" hidden="false" customHeight="true" outlineLevel="0" collapsed="false">
      <c r="A61" s="20" t="s">
        <v>68</v>
      </c>
      <c r="B61" s="50" t="s">
        <v>62</v>
      </c>
      <c r="C61" s="28" t="s">
        <v>5</v>
      </c>
      <c r="D61" s="22" t="s">
        <v>4</v>
      </c>
      <c r="E61" s="22" t="s">
        <v>4</v>
      </c>
      <c r="F61" s="22" t="s">
        <v>4</v>
      </c>
      <c r="G61" s="28" t="s">
        <v>5</v>
      </c>
      <c r="H61" s="22" t="s">
        <v>4</v>
      </c>
      <c r="I61" s="31" t="s">
        <v>12</v>
      </c>
      <c r="J61" s="22" t="s">
        <v>4</v>
      </c>
      <c r="K61" s="23" t="s">
        <v>5</v>
      </c>
      <c r="L61" s="22" t="s">
        <v>4</v>
      </c>
      <c r="M61" s="23" t="s">
        <v>5</v>
      </c>
      <c r="N61" s="22" t="s">
        <v>4</v>
      </c>
      <c r="O61" s="24" t="s">
        <v>4</v>
      </c>
      <c r="P61" s="22" t="s">
        <v>4</v>
      </c>
      <c r="Q61" s="31" t="s">
        <v>12</v>
      </c>
      <c r="R61" s="22" t="s">
        <v>4</v>
      </c>
      <c r="S61" s="22" t="s">
        <v>4</v>
      </c>
      <c r="T61" s="22" t="s">
        <v>4</v>
      </c>
      <c r="U61" s="22" t="s">
        <v>4</v>
      </c>
      <c r="V61" s="22" t="s">
        <v>4</v>
      </c>
      <c r="W61" s="22" t="s">
        <v>4</v>
      </c>
      <c r="X61" s="22" t="s">
        <v>4</v>
      </c>
      <c r="Y61" s="24" t="s">
        <v>4</v>
      </c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5"/>
      <c r="AM61" s="22"/>
      <c r="AN61" s="22"/>
      <c r="AO61" s="22"/>
      <c r="AP61" s="22"/>
      <c r="AQ61" s="22"/>
      <c r="AR61" s="8"/>
      <c r="AZ61" s="7"/>
      <c r="BD61" s="8"/>
    </row>
    <row r="62" customFormat="false" ht="12.1" hidden="false" customHeight="true" outlineLevel="0" collapsed="false">
      <c r="A62" s="20" t="s">
        <v>69</v>
      </c>
      <c r="B62" s="51" t="s">
        <v>62</v>
      </c>
      <c r="C62" s="22" t="s">
        <v>4</v>
      </c>
      <c r="D62" s="22" t="s">
        <v>4</v>
      </c>
      <c r="E62" s="22" t="s">
        <v>4</v>
      </c>
      <c r="F62" s="22" t="s">
        <v>4</v>
      </c>
      <c r="G62" s="22" t="s">
        <v>4</v>
      </c>
      <c r="H62" s="22" t="s">
        <v>4</v>
      </c>
      <c r="I62" s="28" t="s">
        <v>5</v>
      </c>
      <c r="J62" s="28" t="s">
        <v>5</v>
      </c>
      <c r="K62" s="23" t="s">
        <v>5</v>
      </c>
      <c r="L62" s="22" t="s">
        <v>4</v>
      </c>
      <c r="M62" s="22" t="s">
        <v>4</v>
      </c>
      <c r="N62" s="22" t="s">
        <v>4</v>
      </c>
      <c r="O62" s="24" t="s">
        <v>4</v>
      </c>
      <c r="P62" s="23" t="s">
        <v>5</v>
      </c>
      <c r="Q62" s="23" t="s">
        <v>5</v>
      </c>
      <c r="R62" s="22" t="s">
        <v>4</v>
      </c>
      <c r="S62" s="22" t="s">
        <v>4</v>
      </c>
      <c r="T62" s="22" t="s">
        <v>4</v>
      </c>
      <c r="U62" s="22" t="s">
        <v>4</v>
      </c>
      <c r="V62" s="23" t="s">
        <v>5</v>
      </c>
      <c r="W62" s="22" t="s">
        <v>4</v>
      </c>
      <c r="X62" s="22" t="s">
        <v>4</v>
      </c>
      <c r="Y62" s="24" t="s">
        <v>4</v>
      </c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8"/>
      <c r="AZ62" s="7"/>
      <c r="BD62" s="8"/>
    </row>
    <row r="63" customFormat="false" ht="12.1" hidden="false" customHeight="true" outlineLevel="0" collapsed="false">
      <c r="A63" s="20" t="s">
        <v>70</v>
      </c>
      <c r="B63" s="51" t="s">
        <v>62</v>
      </c>
      <c r="C63" s="22" t="s">
        <v>4</v>
      </c>
      <c r="D63" s="22" t="s">
        <v>4</v>
      </c>
      <c r="E63" s="22" t="s">
        <v>4</v>
      </c>
      <c r="F63" s="22" t="s">
        <v>4</v>
      </c>
      <c r="G63" s="22" t="s">
        <v>4</v>
      </c>
      <c r="H63" s="22" t="s">
        <v>4</v>
      </c>
      <c r="I63" s="22" t="s">
        <v>4</v>
      </c>
      <c r="J63" s="22" t="s">
        <v>4</v>
      </c>
      <c r="K63" s="22" t="s">
        <v>4</v>
      </c>
      <c r="L63" s="22" t="s">
        <v>4</v>
      </c>
      <c r="M63" s="23" t="s">
        <v>5</v>
      </c>
      <c r="N63" s="22" t="s">
        <v>4</v>
      </c>
      <c r="O63" s="24" t="s">
        <v>4</v>
      </c>
      <c r="P63" s="22" t="s">
        <v>4</v>
      </c>
      <c r="Q63" s="22" t="s">
        <v>4</v>
      </c>
      <c r="R63" s="22" t="s">
        <v>4</v>
      </c>
      <c r="S63" s="22" t="s">
        <v>4</v>
      </c>
      <c r="T63" s="22" t="s">
        <v>4</v>
      </c>
      <c r="U63" s="22" t="s">
        <v>4</v>
      </c>
      <c r="V63" s="22" t="s">
        <v>4</v>
      </c>
      <c r="W63" s="22" t="s">
        <v>4</v>
      </c>
      <c r="X63" s="22" t="s">
        <v>4</v>
      </c>
      <c r="Y63" s="24" t="s">
        <v>4</v>
      </c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5"/>
      <c r="AM63" s="22"/>
      <c r="AN63" s="22"/>
      <c r="AO63" s="22"/>
      <c r="AP63" s="22"/>
      <c r="AQ63" s="22"/>
      <c r="AR63" s="8"/>
      <c r="AZ63" s="7"/>
      <c r="BD63" s="8"/>
    </row>
    <row r="64" customFormat="false" ht="12.1" hidden="false" customHeight="true" outlineLevel="0" collapsed="false">
      <c r="A64" s="20" t="s">
        <v>71</v>
      </c>
      <c r="B64" s="51" t="s">
        <v>62</v>
      </c>
      <c r="C64" s="22" t="s">
        <v>4</v>
      </c>
      <c r="D64" s="22" t="s">
        <v>4</v>
      </c>
      <c r="E64" s="22" t="s">
        <v>4</v>
      </c>
      <c r="F64" s="22" t="s">
        <v>4</v>
      </c>
      <c r="G64" s="31" t="s">
        <v>12</v>
      </c>
      <c r="H64" s="28" t="s">
        <v>5</v>
      </c>
      <c r="I64" s="22" t="s">
        <v>4</v>
      </c>
      <c r="J64" s="28" t="s">
        <v>5</v>
      </c>
      <c r="K64" s="28" t="s">
        <v>5</v>
      </c>
      <c r="L64" s="28" t="s">
        <v>5</v>
      </c>
      <c r="M64" s="28" t="s">
        <v>5</v>
      </c>
      <c r="N64" s="22" t="s">
        <v>4</v>
      </c>
      <c r="O64" s="24" t="s">
        <v>4</v>
      </c>
      <c r="P64" s="22" t="s">
        <v>4</v>
      </c>
      <c r="Q64" s="23" t="s">
        <v>5</v>
      </c>
      <c r="R64" s="23" t="s">
        <v>5</v>
      </c>
      <c r="S64" s="22" t="s">
        <v>4</v>
      </c>
      <c r="T64" s="22" t="s">
        <v>4</v>
      </c>
      <c r="U64" s="22" t="s">
        <v>4</v>
      </c>
      <c r="V64" s="23" t="s">
        <v>5</v>
      </c>
      <c r="W64" s="22" t="s">
        <v>4</v>
      </c>
      <c r="X64" s="22" t="s">
        <v>4</v>
      </c>
      <c r="Y64" s="24" t="s">
        <v>4</v>
      </c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5"/>
      <c r="AM64" s="22"/>
      <c r="AN64" s="22"/>
      <c r="AO64" s="22"/>
      <c r="AP64" s="22"/>
      <c r="AQ64" s="22"/>
      <c r="AR64" s="8"/>
      <c r="AZ64" s="7"/>
      <c r="BD64" s="8"/>
    </row>
    <row r="65" customFormat="false" ht="12.1" hidden="false" customHeight="true" outlineLevel="0" collapsed="false">
      <c r="A65" s="20" t="s">
        <v>72</v>
      </c>
      <c r="B65" s="51" t="s">
        <v>62</v>
      </c>
      <c r="C65" s="22" t="s">
        <v>4</v>
      </c>
      <c r="D65" s="22" t="s">
        <v>4</v>
      </c>
      <c r="E65" s="22" t="s">
        <v>4</v>
      </c>
      <c r="F65" s="22" t="s">
        <v>4</v>
      </c>
      <c r="G65" s="31" t="s">
        <v>12</v>
      </c>
      <c r="H65" s="22" t="s">
        <v>4</v>
      </c>
      <c r="I65" s="22" t="s">
        <v>4</v>
      </c>
      <c r="J65" s="22" t="s">
        <v>4</v>
      </c>
      <c r="K65" s="22" t="s">
        <v>4</v>
      </c>
      <c r="L65" s="22" t="s">
        <v>4</v>
      </c>
      <c r="M65" s="22" t="s">
        <v>4</v>
      </c>
      <c r="N65" s="22" t="s">
        <v>4</v>
      </c>
      <c r="O65" s="24" t="s">
        <v>4</v>
      </c>
      <c r="P65" s="22" t="s">
        <v>4</v>
      </c>
      <c r="Q65" s="23" t="s">
        <v>5</v>
      </c>
      <c r="R65" s="22" t="s">
        <v>4</v>
      </c>
      <c r="S65" s="22" t="s">
        <v>4</v>
      </c>
      <c r="T65" s="22" t="s">
        <v>4</v>
      </c>
      <c r="U65" s="22" t="s">
        <v>4</v>
      </c>
      <c r="V65" s="22" t="s">
        <v>4</v>
      </c>
      <c r="W65" s="22" t="s">
        <v>4</v>
      </c>
      <c r="X65" s="22" t="s">
        <v>4</v>
      </c>
      <c r="Y65" s="24" t="s">
        <v>4</v>
      </c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5"/>
      <c r="AM65" s="22"/>
      <c r="AN65" s="22"/>
      <c r="AO65" s="22"/>
      <c r="AP65" s="22"/>
      <c r="AQ65" s="22"/>
      <c r="AR65" s="8"/>
      <c r="AZ65" s="7"/>
      <c r="BD65" s="8"/>
    </row>
    <row r="66" customFormat="false" ht="12.1" hidden="false" customHeight="true" outlineLevel="0" collapsed="false">
      <c r="A66" s="20" t="s">
        <v>73</v>
      </c>
      <c r="B66" s="51" t="s">
        <v>62</v>
      </c>
      <c r="C66" s="28" t="s">
        <v>5</v>
      </c>
      <c r="D66" s="22" t="s">
        <v>4</v>
      </c>
      <c r="E66" s="22" t="s">
        <v>4</v>
      </c>
      <c r="F66" s="22" t="s">
        <v>4</v>
      </c>
      <c r="G66" s="22" t="s">
        <v>4</v>
      </c>
      <c r="H66" s="22" t="s">
        <v>4</v>
      </c>
      <c r="I66" s="22" t="s">
        <v>4</v>
      </c>
      <c r="J66" s="22" t="s">
        <v>4</v>
      </c>
      <c r="K66" s="22" t="s">
        <v>4</v>
      </c>
      <c r="L66" s="22" t="s">
        <v>4</v>
      </c>
      <c r="M66" s="23" t="s">
        <v>5</v>
      </c>
      <c r="N66" s="23" t="s">
        <v>5</v>
      </c>
      <c r="O66" s="24" t="s">
        <v>4</v>
      </c>
      <c r="P66" s="22" t="s">
        <v>4</v>
      </c>
      <c r="Q66" s="22" t="s">
        <v>4</v>
      </c>
      <c r="R66" s="22" t="s">
        <v>4</v>
      </c>
      <c r="S66" s="22" t="s">
        <v>4</v>
      </c>
      <c r="T66" s="22" t="s">
        <v>4</v>
      </c>
      <c r="U66" s="22" t="s">
        <v>4</v>
      </c>
      <c r="V66" s="22" t="s">
        <v>4</v>
      </c>
      <c r="W66" s="22" t="s">
        <v>4</v>
      </c>
      <c r="X66" s="22" t="s">
        <v>4</v>
      </c>
      <c r="Y66" s="24" t="s">
        <v>4</v>
      </c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5"/>
      <c r="AM66" s="22"/>
      <c r="AN66" s="22"/>
      <c r="AO66" s="22"/>
      <c r="AP66" s="22"/>
      <c r="AQ66" s="22"/>
      <c r="AR66" s="8"/>
      <c r="AZ66" s="7"/>
      <c r="BD66" s="8"/>
    </row>
    <row r="67" customFormat="false" ht="12.1" hidden="false" customHeight="true" outlineLevel="0" collapsed="false">
      <c r="A67" s="20" t="s">
        <v>74</v>
      </c>
      <c r="B67" s="51" t="s">
        <v>62</v>
      </c>
      <c r="C67" s="22" t="s">
        <v>4</v>
      </c>
      <c r="D67" s="22" t="s">
        <v>4</v>
      </c>
      <c r="E67" s="28" t="s">
        <v>5</v>
      </c>
      <c r="F67" s="22" t="s">
        <v>4</v>
      </c>
      <c r="G67" s="22" t="s">
        <v>4</v>
      </c>
      <c r="H67" s="22" t="s">
        <v>4</v>
      </c>
      <c r="I67" s="22" t="s">
        <v>4</v>
      </c>
      <c r="J67" s="22" t="s">
        <v>4</v>
      </c>
      <c r="K67" s="22" t="s">
        <v>4</v>
      </c>
      <c r="L67" s="23" t="s">
        <v>5</v>
      </c>
      <c r="M67" s="22" t="s">
        <v>4</v>
      </c>
      <c r="N67" s="22" t="s">
        <v>4</v>
      </c>
      <c r="O67" s="24" t="s">
        <v>4</v>
      </c>
      <c r="P67" s="22" t="s">
        <v>4</v>
      </c>
      <c r="Q67" s="22" t="s">
        <v>4</v>
      </c>
      <c r="R67" s="22" t="s">
        <v>4</v>
      </c>
      <c r="S67" s="22" t="s">
        <v>4</v>
      </c>
      <c r="T67" s="22" t="s">
        <v>4</v>
      </c>
      <c r="U67" s="22" t="s">
        <v>4</v>
      </c>
      <c r="V67" s="22" t="s">
        <v>4</v>
      </c>
      <c r="W67" s="22" t="s">
        <v>4</v>
      </c>
      <c r="X67" s="22" t="s">
        <v>4</v>
      </c>
      <c r="Y67" s="24" t="s">
        <v>4</v>
      </c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5"/>
      <c r="AM67" s="22"/>
      <c r="AN67" s="22"/>
      <c r="AO67" s="22"/>
      <c r="AP67" s="22"/>
      <c r="AQ67" s="22"/>
      <c r="AR67" s="8"/>
      <c r="AZ67" s="7"/>
      <c r="BD67" s="8"/>
    </row>
    <row r="68" customFormat="false" ht="12.1" hidden="false" customHeight="true" outlineLevel="0" collapsed="false">
      <c r="A68" s="20" t="s">
        <v>75</v>
      </c>
      <c r="B68" s="52" t="s">
        <v>62</v>
      </c>
      <c r="C68" s="30" t="s">
        <v>9</v>
      </c>
      <c r="D68" s="30" t="s">
        <v>9</v>
      </c>
      <c r="E68" s="30" t="s">
        <v>9</v>
      </c>
      <c r="F68" s="30" t="s">
        <v>9</v>
      </c>
      <c r="G68" s="30" t="s">
        <v>9</v>
      </c>
      <c r="H68" s="30" t="s">
        <v>9</v>
      </c>
      <c r="I68" s="30" t="s">
        <v>9</v>
      </c>
      <c r="J68" s="30" t="s">
        <v>9</v>
      </c>
      <c r="K68" s="30" t="s">
        <v>9</v>
      </c>
      <c r="L68" s="30" t="s">
        <v>9</v>
      </c>
      <c r="M68" s="30" t="s">
        <v>9</v>
      </c>
      <c r="N68" s="30" t="s">
        <v>9</v>
      </c>
      <c r="O68" s="34" t="s">
        <v>9</v>
      </c>
      <c r="P68" s="30" t="s">
        <v>9</v>
      </c>
      <c r="Q68" s="30" t="s">
        <v>9</v>
      </c>
      <c r="R68" s="30" t="s">
        <v>9</v>
      </c>
      <c r="S68" s="30" t="s">
        <v>9</v>
      </c>
      <c r="T68" s="30" t="s">
        <v>9</v>
      </c>
      <c r="U68" s="30" t="s">
        <v>9</v>
      </c>
      <c r="V68" s="30" t="s">
        <v>9</v>
      </c>
      <c r="W68" s="30" t="s">
        <v>9</v>
      </c>
      <c r="X68" s="30" t="s">
        <v>9</v>
      </c>
      <c r="Y68" s="34" t="s">
        <v>9</v>
      </c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4"/>
      <c r="AL68" s="30"/>
      <c r="AM68" s="30"/>
      <c r="AN68" s="30"/>
      <c r="AO68" s="30"/>
      <c r="AP68" s="30"/>
      <c r="AQ68" s="30"/>
      <c r="AZ68" s="7"/>
      <c r="BC68" s="8"/>
    </row>
    <row r="69" customFormat="false" ht="12.1" hidden="false" customHeight="true" outlineLevel="0" collapsed="false">
      <c r="A69" s="20" t="s">
        <v>76</v>
      </c>
      <c r="B69" s="52" t="s">
        <v>62</v>
      </c>
      <c r="C69" s="30" t="s">
        <v>9</v>
      </c>
      <c r="D69" s="30" t="s">
        <v>9</v>
      </c>
      <c r="E69" s="30" t="s">
        <v>9</v>
      </c>
      <c r="F69" s="30" t="s">
        <v>9</v>
      </c>
      <c r="G69" s="30" t="s">
        <v>9</v>
      </c>
      <c r="H69" s="30" t="s">
        <v>9</v>
      </c>
      <c r="I69" s="30" t="s">
        <v>9</v>
      </c>
      <c r="J69" s="30" t="s">
        <v>9</v>
      </c>
      <c r="K69" s="30" t="s">
        <v>9</v>
      </c>
      <c r="L69" s="30" t="s">
        <v>9</v>
      </c>
      <c r="M69" s="30" t="s">
        <v>9</v>
      </c>
      <c r="N69" s="30" t="s">
        <v>9</v>
      </c>
      <c r="O69" s="30" t="s">
        <v>9</v>
      </c>
      <c r="P69" s="30" t="s">
        <v>9</v>
      </c>
      <c r="Q69" s="30" t="s">
        <v>9</v>
      </c>
      <c r="R69" s="30" t="s">
        <v>9</v>
      </c>
      <c r="S69" s="30" t="s">
        <v>9</v>
      </c>
      <c r="T69" s="30" t="s">
        <v>9</v>
      </c>
      <c r="U69" s="30" t="s">
        <v>9</v>
      </c>
      <c r="V69" s="30" t="s">
        <v>9</v>
      </c>
      <c r="W69" s="30" t="s">
        <v>9</v>
      </c>
      <c r="X69" s="30" t="s">
        <v>9</v>
      </c>
      <c r="Y69" s="34" t="s">
        <v>9</v>
      </c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4"/>
      <c r="AL69" s="30"/>
      <c r="AM69" s="30"/>
      <c r="AN69" s="30"/>
      <c r="AO69" s="30"/>
      <c r="AP69" s="30"/>
      <c r="AQ69" s="30"/>
      <c r="AR69" s="8"/>
      <c r="AZ69" s="7"/>
      <c r="BC69" s="8"/>
    </row>
    <row r="70" customFormat="false" ht="12.1" hidden="false" customHeight="true" outlineLevel="0" collapsed="false">
      <c r="A70" s="20" t="s">
        <v>77</v>
      </c>
      <c r="B70" s="51" t="s">
        <v>62</v>
      </c>
      <c r="C70" s="31" t="s">
        <v>12</v>
      </c>
      <c r="D70" s="22" t="s">
        <v>4</v>
      </c>
      <c r="E70" s="22" t="s">
        <v>4</v>
      </c>
      <c r="F70" s="22" t="s">
        <v>4</v>
      </c>
      <c r="G70" s="22" t="s">
        <v>4</v>
      </c>
      <c r="H70" s="22" t="s">
        <v>4</v>
      </c>
      <c r="I70" s="22" t="s">
        <v>4</v>
      </c>
      <c r="J70" s="22" t="s">
        <v>4</v>
      </c>
      <c r="K70" s="22" t="s">
        <v>4</v>
      </c>
      <c r="L70" s="22" t="s">
        <v>4</v>
      </c>
      <c r="M70" s="22" t="s">
        <v>4</v>
      </c>
      <c r="N70" s="22" t="s">
        <v>4</v>
      </c>
      <c r="O70" s="32" t="s">
        <v>5</v>
      </c>
      <c r="P70" s="23" t="s">
        <v>5</v>
      </c>
      <c r="Q70" s="22" t="s">
        <v>4</v>
      </c>
      <c r="R70" s="22" t="s">
        <v>4</v>
      </c>
      <c r="S70" s="23" t="s">
        <v>5</v>
      </c>
      <c r="T70" s="23" t="s">
        <v>5</v>
      </c>
      <c r="U70" s="23" t="s">
        <v>5</v>
      </c>
      <c r="V70" s="22" t="s">
        <v>4</v>
      </c>
      <c r="W70" s="22" t="s">
        <v>4</v>
      </c>
      <c r="X70" s="22" t="s">
        <v>4</v>
      </c>
      <c r="Y70" s="24" t="s">
        <v>4</v>
      </c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5"/>
      <c r="AM70" s="22"/>
      <c r="AN70" s="22"/>
      <c r="AO70" s="22"/>
      <c r="AP70" s="22"/>
      <c r="AQ70" s="22"/>
      <c r="AR70" s="8"/>
      <c r="AZ70" s="7"/>
      <c r="BC70" s="8"/>
    </row>
    <row r="71" customFormat="false" ht="12.1" hidden="false" customHeight="true" outlineLevel="0" collapsed="false">
      <c r="A71" s="20" t="s">
        <v>78</v>
      </c>
      <c r="B71" s="51" t="s">
        <v>62</v>
      </c>
      <c r="C71" s="22" t="s">
        <v>4</v>
      </c>
      <c r="D71" s="22" t="s">
        <v>4</v>
      </c>
      <c r="E71" s="22" t="s">
        <v>4</v>
      </c>
      <c r="F71" s="28" t="s">
        <v>5</v>
      </c>
      <c r="G71" s="22" t="s">
        <v>4</v>
      </c>
      <c r="H71" s="22" t="s">
        <v>4</v>
      </c>
      <c r="I71" s="22" t="s">
        <v>4</v>
      </c>
      <c r="J71" s="22" t="s">
        <v>4</v>
      </c>
      <c r="K71" s="22" t="s">
        <v>4</v>
      </c>
      <c r="L71" s="22" t="s">
        <v>4</v>
      </c>
      <c r="M71" s="22" t="s">
        <v>4</v>
      </c>
      <c r="N71" s="22" t="s">
        <v>4</v>
      </c>
      <c r="O71" s="32" t="s">
        <v>5</v>
      </c>
      <c r="P71" s="22" t="s">
        <v>4</v>
      </c>
      <c r="Q71" s="22" t="s">
        <v>4</v>
      </c>
      <c r="R71" s="22" t="s">
        <v>4</v>
      </c>
      <c r="S71" s="22" t="s">
        <v>4</v>
      </c>
      <c r="T71" s="22" t="s">
        <v>4</v>
      </c>
      <c r="U71" s="22" t="s">
        <v>4</v>
      </c>
      <c r="V71" s="23" t="s">
        <v>5</v>
      </c>
      <c r="W71" s="22" t="s">
        <v>4</v>
      </c>
      <c r="X71" s="22" t="s">
        <v>4</v>
      </c>
      <c r="Y71" s="24" t="s">
        <v>4</v>
      </c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5"/>
      <c r="AM71" s="22"/>
      <c r="AN71" s="22"/>
      <c r="AO71" s="22"/>
      <c r="AP71" s="22"/>
      <c r="AQ71" s="22"/>
      <c r="AR71" s="8"/>
      <c r="AZ71" s="7"/>
      <c r="BC71" s="8"/>
    </row>
    <row r="72" customFormat="false" ht="12.1" hidden="false" customHeight="true" outlineLevel="0" collapsed="false">
      <c r="A72" s="20" t="s">
        <v>79</v>
      </c>
      <c r="B72" s="50" t="s">
        <v>62</v>
      </c>
      <c r="C72" s="28" t="s">
        <v>5</v>
      </c>
      <c r="D72" s="28" t="s">
        <v>5</v>
      </c>
      <c r="E72" s="28" t="s">
        <v>5</v>
      </c>
      <c r="F72" s="22" t="s">
        <v>4</v>
      </c>
      <c r="G72" s="22" t="s">
        <v>4</v>
      </c>
      <c r="H72" s="22" t="s">
        <v>4</v>
      </c>
      <c r="I72" s="31" t="s">
        <v>12</v>
      </c>
      <c r="J72" s="28" t="s">
        <v>5</v>
      </c>
      <c r="K72" s="23" t="s">
        <v>5</v>
      </c>
      <c r="L72" s="22" t="s">
        <v>4</v>
      </c>
      <c r="M72" s="23" t="s">
        <v>5</v>
      </c>
      <c r="N72" s="23" t="s">
        <v>5</v>
      </c>
      <c r="O72" s="32" t="s">
        <v>5</v>
      </c>
      <c r="P72" s="22" t="s">
        <v>4</v>
      </c>
      <c r="Q72" s="22" t="s">
        <v>4</v>
      </c>
      <c r="R72" s="22" t="s">
        <v>4</v>
      </c>
      <c r="S72" s="22" t="s">
        <v>4</v>
      </c>
      <c r="T72" s="22" t="s">
        <v>4</v>
      </c>
      <c r="U72" s="22" t="s">
        <v>4</v>
      </c>
      <c r="V72" s="22" t="s">
        <v>4</v>
      </c>
      <c r="W72" s="22" t="s">
        <v>4</v>
      </c>
      <c r="X72" s="22" t="s">
        <v>4</v>
      </c>
      <c r="Y72" s="24" t="s">
        <v>4</v>
      </c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5"/>
      <c r="AM72" s="22"/>
      <c r="AN72" s="22"/>
      <c r="AO72" s="22"/>
      <c r="AP72" s="22"/>
      <c r="AQ72" s="22"/>
      <c r="AZ72" s="7"/>
      <c r="BB72" s="8"/>
    </row>
    <row r="73" customFormat="false" ht="12.1" hidden="false" customHeight="true" outlineLevel="0" collapsed="false">
      <c r="A73" s="20" t="s">
        <v>80</v>
      </c>
      <c r="B73" s="51" t="s">
        <v>62</v>
      </c>
      <c r="C73" s="22" t="s">
        <v>4</v>
      </c>
      <c r="D73" s="28" t="s">
        <v>5</v>
      </c>
      <c r="E73" s="22" t="s">
        <v>4</v>
      </c>
      <c r="F73" s="22" t="s">
        <v>4</v>
      </c>
      <c r="G73" s="22" t="s">
        <v>4</v>
      </c>
      <c r="H73" s="22" t="s">
        <v>4</v>
      </c>
      <c r="I73" s="22" t="s">
        <v>4</v>
      </c>
      <c r="J73" s="22" t="s">
        <v>4</v>
      </c>
      <c r="K73" s="22" t="s">
        <v>4</v>
      </c>
      <c r="L73" s="22" t="s">
        <v>4</v>
      </c>
      <c r="M73" s="22" t="s">
        <v>4</v>
      </c>
      <c r="N73" s="22" t="s">
        <v>4</v>
      </c>
      <c r="O73" s="24" t="s">
        <v>4</v>
      </c>
      <c r="P73" s="22" t="s">
        <v>4</v>
      </c>
      <c r="Q73" s="22" t="s">
        <v>4</v>
      </c>
      <c r="R73" s="22" t="s">
        <v>4</v>
      </c>
      <c r="S73" s="22" t="s">
        <v>4</v>
      </c>
      <c r="T73" s="22" t="s">
        <v>4</v>
      </c>
      <c r="U73" s="22" t="s">
        <v>4</v>
      </c>
      <c r="V73" s="22" t="s">
        <v>4</v>
      </c>
      <c r="W73" s="22" t="s">
        <v>4</v>
      </c>
      <c r="X73" s="22" t="s">
        <v>4</v>
      </c>
      <c r="Y73" s="24" t="s">
        <v>4</v>
      </c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5"/>
      <c r="AM73" s="22"/>
      <c r="AN73" s="22"/>
      <c r="AO73" s="22"/>
      <c r="AP73" s="22"/>
      <c r="AQ73" s="22"/>
      <c r="AY73" s="8"/>
      <c r="AZ73" s="7"/>
    </row>
    <row r="74" customFormat="false" ht="12.1" hidden="false" customHeight="true" outlineLevel="0" collapsed="false">
      <c r="A74" s="20" t="s">
        <v>81</v>
      </c>
      <c r="B74" s="51" t="s">
        <v>62</v>
      </c>
      <c r="C74" s="22" t="s">
        <v>4</v>
      </c>
      <c r="D74" s="22" t="s">
        <v>4</v>
      </c>
      <c r="E74" s="22" t="s">
        <v>4</v>
      </c>
      <c r="F74" s="22" t="s">
        <v>4</v>
      </c>
      <c r="G74" s="22" t="s">
        <v>4</v>
      </c>
      <c r="H74" s="22" t="s">
        <v>4</v>
      </c>
      <c r="I74" s="22" t="s">
        <v>4</v>
      </c>
      <c r="J74" s="22" t="s">
        <v>4</v>
      </c>
      <c r="K74" s="22" t="s">
        <v>4</v>
      </c>
      <c r="L74" s="22" t="s">
        <v>4</v>
      </c>
      <c r="M74" s="22" t="s">
        <v>4</v>
      </c>
      <c r="N74" s="23" t="s">
        <v>5</v>
      </c>
      <c r="O74" s="24" t="s">
        <v>4</v>
      </c>
      <c r="P74" s="22" t="s">
        <v>4</v>
      </c>
      <c r="Q74" s="22" t="s">
        <v>4</v>
      </c>
      <c r="R74" s="22" t="s">
        <v>4</v>
      </c>
      <c r="S74" s="22" t="s">
        <v>4</v>
      </c>
      <c r="T74" s="22" t="s">
        <v>4</v>
      </c>
      <c r="U74" s="22" t="s">
        <v>4</v>
      </c>
      <c r="V74" s="22" t="s">
        <v>4</v>
      </c>
      <c r="W74" s="22" t="s">
        <v>4</v>
      </c>
      <c r="X74" s="22" t="s">
        <v>4</v>
      </c>
      <c r="Y74" s="24" t="s">
        <v>4</v>
      </c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5"/>
      <c r="AM74" s="22"/>
      <c r="AN74" s="22"/>
      <c r="AO74" s="22"/>
      <c r="AP74" s="22"/>
      <c r="AQ74" s="22"/>
      <c r="AY74" s="8"/>
      <c r="AZ74" s="7"/>
    </row>
    <row r="75" customFormat="false" ht="12.1" hidden="false" customHeight="true" outlineLevel="0" collapsed="false">
      <c r="A75" s="20" t="s">
        <v>82</v>
      </c>
      <c r="B75" s="51" t="s">
        <v>62</v>
      </c>
      <c r="C75" s="22" t="s">
        <v>4</v>
      </c>
      <c r="D75" s="22" t="s">
        <v>4</v>
      </c>
      <c r="E75" s="22" t="s">
        <v>4</v>
      </c>
      <c r="F75" s="22" t="s">
        <v>4</v>
      </c>
      <c r="G75" s="22" t="s">
        <v>4</v>
      </c>
      <c r="H75" s="22" t="s">
        <v>4</v>
      </c>
      <c r="I75" s="22" t="s">
        <v>4</v>
      </c>
      <c r="J75" s="22" t="s">
        <v>4</v>
      </c>
      <c r="K75" s="22" t="s">
        <v>4</v>
      </c>
      <c r="L75" s="22" t="s">
        <v>4</v>
      </c>
      <c r="M75" s="23" t="s">
        <v>5</v>
      </c>
      <c r="N75" s="23" t="s">
        <v>5</v>
      </c>
      <c r="O75" s="24" t="s">
        <v>4</v>
      </c>
      <c r="P75" s="22" t="s">
        <v>4</v>
      </c>
      <c r="Q75" s="23" t="s">
        <v>5</v>
      </c>
      <c r="R75" s="22" t="s">
        <v>4</v>
      </c>
      <c r="S75" s="23" t="s">
        <v>5</v>
      </c>
      <c r="T75" s="22" t="s">
        <v>4</v>
      </c>
      <c r="U75" s="22" t="s">
        <v>4</v>
      </c>
      <c r="V75" s="22" t="s">
        <v>4</v>
      </c>
      <c r="W75" s="22" t="s">
        <v>4</v>
      </c>
      <c r="X75" s="22" t="s">
        <v>4</v>
      </c>
      <c r="Y75" s="24" t="s">
        <v>4</v>
      </c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5"/>
      <c r="AM75" s="22"/>
      <c r="AN75" s="22"/>
      <c r="AO75" s="22"/>
      <c r="AP75" s="22"/>
      <c r="AQ75" s="22"/>
      <c r="AY75" s="8"/>
      <c r="AZ75" s="7"/>
    </row>
    <row r="76" customFormat="false" ht="12.1" hidden="false" customHeight="true" outlineLevel="0" collapsed="false">
      <c r="A76" s="20" t="s">
        <v>83</v>
      </c>
      <c r="B76" s="52" t="s">
        <v>62</v>
      </c>
      <c r="C76" s="30" t="s">
        <v>9</v>
      </c>
      <c r="D76" s="30" t="s">
        <v>9</v>
      </c>
      <c r="E76" s="30" t="s">
        <v>9</v>
      </c>
      <c r="F76" s="30" t="s">
        <v>9</v>
      </c>
      <c r="G76" s="30" t="s">
        <v>9</v>
      </c>
      <c r="H76" s="30" t="s">
        <v>9</v>
      </c>
      <c r="I76" s="30" t="s">
        <v>9</v>
      </c>
      <c r="J76" s="30" t="s">
        <v>9</v>
      </c>
      <c r="K76" s="30" t="s">
        <v>9</v>
      </c>
      <c r="L76" s="30" t="s">
        <v>9</v>
      </c>
      <c r="M76" s="30" t="s">
        <v>9</v>
      </c>
      <c r="N76" s="30" t="s">
        <v>9</v>
      </c>
      <c r="O76" s="30" t="s">
        <v>9</v>
      </c>
      <c r="P76" s="30" t="s">
        <v>9</v>
      </c>
      <c r="Q76" s="30" t="s">
        <v>9</v>
      </c>
      <c r="R76" s="30" t="s">
        <v>9</v>
      </c>
      <c r="S76" s="30" t="s">
        <v>9</v>
      </c>
      <c r="T76" s="30" t="s">
        <v>9</v>
      </c>
      <c r="U76" s="30" t="s">
        <v>9</v>
      </c>
      <c r="V76" s="30" t="s">
        <v>9</v>
      </c>
      <c r="W76" s="30" t="s">
        <v>9</v>
      </c>
      <c r="X76" s="30" t="s">
        <v>9</v>
      </c>
      <c r="Y76" s="34" t="s">
        <v>9</v>
      </c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4"/>
      <c r="AL76" s="30"/>
      <c r="AM76" s="30"/>
      <c r="AN76" s="30"/>
      <c r="AO76" s="30"/>
      <c r="AP76" s="30"/>
      <c r="AQ76" s="30"/>
      <c r="AY76" s="8"/>
      <c r="AZ76" s="7"/>
    </row>
    <row r="77" customFormat="false" ht="12.1" hidden="false" customHeight="true" outlineLevel="0" collapsed="false">
      <c r="A77" s="20" t="s">
        <v>84</v>
      </c>
      <c r="B77" s="51" t="s">
        <v>62</v>
      </c>
      <c r="C77" s="22" t="s">
        <v>4</v>
      </c>
      <c r="D77" s="28" t="s">
        <v>5</v>
      </c>
      <c r="E77" s="22" t="s">
        <v>4</v>
      </c>
      <c r="F77" s="28" t="s">
        <v>5</v>
      </c>
      <c r="G77" s="22" t="s">
        <v>4</v>
      </c>
      <c r="H77" s="22" t="s">
        <v>4</v>
      </c>
      <c r="I77" s="22" t="s">
        <v>4</v>
      </c>
      <c r="J77" s="22" t="s">
        <v>4</v>
      </c>
      <c r="K77" s="22" t="s">
        <v>4</v>
      </c>
      <c r="L77" s="22" t="s">
        <v>4</v>
      </c>
      <c r="M77" s="22" t="s">
        <v>4</v>
      </c>
      <c r="N77" s="22" t="s">
        <v>4</v>
      </c>
      <c r="O77" s="24" t="s">
        <v>4</v>
      </c>
      <c r="P77" s="22" t="s">
        <v>4</v>
      </c>
      <c r="Q77" s="23" t="s">
        <v>5</v>
      </c>
      <c r="R77" s="23" t="s">
        <v>5</v>
      </c>
      <c r="S77" s="23" t="s">
        <v>5</v>
      </c>
      <c r="T77" s="23" t="s">
        <v>5</v>
      </c>
      <c r="U77" s="23" t="s">
        <v>5</v>
      </c>
      <c r="V77" s="23" t="s">
        <v>5</v>
      </c>
      <c r="W77" s="22" t="s">
        <v>4</v>
      </c>
      <c r="X77" s="22" t="s">
        <v>4</v>
      </c>
      <c r="Y77" s="24" t="s">
        <v>4</v>
      </c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5"/>
      <c r="AM77" s="22"/>
      <c r="AN77" s="22"/>
      <c r="AO77" s="22"/>
      <c r="AP77" s="22"/>
      <c r="AQ77" s="22"/>
      <c r="AY77" s="8"/>
      <c r="AZ77" s="7"/>
    </row>
    <row r="78" customFormat="false" ht="12.1" hidden="false" customHeight="true" outlineLevel="0" collapsed="false">
      <c r="A78" s="20" t="s">
        <v>85</v>
      </c>
      <c r="B78" s="51" t="s">
        <v>62</v>
      </c>
      <c r="C78" s="22" t="s">
        <v>4</v>
      </c>
      <c r="D78" s="22" t="s">
        <v>4</v>
      </c>
      <c r="E78" s="22" t="s">
        <v>4</v>
      </c>
      <c r="F78" s="22" t="s">
        <v>4</v>
      </c>
      <c r="G78" s="22" t="s">
        <v>4</v>
      </c>
      <c r="H78" s="22" t="s">
        <v>4</v>
      </c>
      <c r="I78" s="22" t="s">
        <v>4</v>
      </c>
      <c r="J78" s="22" t="s">
        <v>4</v>
      </c>
      <c r="K78" s="22" t="s">
        <v>4</v>
      </c>
      <c r="L78" s="22" t="s">
        <v>4</v>
      </c>
      <c r="M78" s="22" t="s">
        <v>4</v>
      </c>
      <c r="N78" s="22" t="s">
        <v>4</v>
      </c>
      <c r="O78" s="24" t="s">
        <v>4</v>
      </c>
      <c r="P78" s="22" t="s">
        <v>4</v>
      </c>
      <c r="Q78" s="22" t="s">
        <v>4</v>
      </c>
      <c r="R78" s="23" t="s">
        <v>5</v>
      </c>
      <c r="S78" s="22" t="s">
        <v>4</v>
      </c>
      <c r="T78" s="22" t="s">
        <v>4</v>
      </c>
      <c r="U78" s="22" t="s">
        <v>4</v>
      </c>
      <c r="V78" s="23" t="s">
        <v>5</v>
      </c>
      <c r="W78" s="22" t="s">
        <v>4</v>
      </c>
      <c r="X78" s="22" t="s">
        <v>4</v>
      </c>
      <c r="Y78" s="24" t="s">
        <v>4</v>
      </c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5"/>
      <c r="AM78" s="22"/>
      <c r="AN78" s="22"/>
      <c r="AO78" s="22"/>
      <c r="AP78" s="22"/>
      <c r="AQ78" s="22"/>
      <c r="AY78" s="8"/>
      <c r="AZ78" s="7"/>
    </row>
    <row r="79" customFormat="false" ht="12.1" hidden="false" customHeight="true" outlineLevel="0" collapsed="false">
      <c r="A79" s="20" t="s">
        <v>86</v>
      </c>
      <c r="B79" s="52" t="s">
        <v>62</v>
      </c>
      <c r="C79" s="30" t="s">
        <v>9</v>
      </c>
      <c r="D79" s="30" t="s">
        <v>9</v>
      </c>
      <c r="E79" s="30" t="s">
        <v>9</v>
      </c>
      <c r="F79" s="30" t="s">
        <v>9</v>
      </c>
      <c r="G79" s="30" t="s">
        <v>9</v>
      </c>
      <c r="H79" s="30" t="s">
        <v>9</v>
      </c>
      <c r="I79" s="30" t="s">
        <v>9</v>
      </c>
      <c r="J79" s="30" t="s">
        <v>9</v>
      </c>
      <c r="K79" s="30" t="s">
        <v>9</v>
      </c>
      <c r="L79" s="30" t="s">
        <v>9</v>
      </c>
      <c r="M79" s="30" t="s">
        <v>9</v>
      </c>
      <c r="N79" s="30" t="s">
        <v>9</v>
      </c>
      <c r="O79" s="34" t="s">
        <v>9</v>
      </c>
      <c r="P79" s="22" t="s">
        <v>4</v>
      </c>
      <c r="Q79" s="23" t="s">
        <v>5</v>
      </c>
      <c r="R79" s="22" t="s">
        <v>4</v>
      </c>
      <c r="S79" s="22" t="s">
        <v>4</v>
      </c>
      <c r="T79" s="22" t="s">
        <v>4</v>
      </c>
      <c r="U79" s="22" t="s">
        <v>4</v>
      </c>
      <c r="V79" s="22" t="s">
        <v>4</v>
      </c>
      <c r="W79" s="22" t="s">
        <v>4</v>
      </c>
      <c r="X79" s="22" t="s">
        <v>4</v>
      </c>
      <c r="Y79" s="24" t="s">
        <v>4</v>
      </c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5"/>
      <c r="AM79" s="22"/>
      <c r="AN79" s="22"/>
      <c r="AO79" s="22"/>
      <c r="AP79" s="22"/>
      <c r="AQ79" s="22"/>
    </row>
    <row r="80" customFormat="false" ht="12.1" hidden="false" customHeight="true" outlineLevel="0" collapsed="false">
      <c r="A80" s="20" t="s">
        <v>87</v>
      </c>
      <c r="B80" s="51" t="s">
        <v>62</v>
      </c>
      <c r="C80" s="22" t="s">
        <v>4</v>
      </c>
      <c r="D80" s="22" t="s">
        <v>4</v>
      </c>
      <c r="E80" s="22" t="s">
        <v>4</v>
      </c>
      <c r="F80" s="22" t="s">
        <v>4</v>
      </c>
      <c r="G80" s="22" t="s">
        <v>4</v>
      </c>
      <c r="H80" s="22" t="s">
        <v>4</v>
      </c>
      <c r="I80" s="22" t="s">
        <v>4</v>
      </c>
      <c r="J80" s="22" t="s">
        <v>4</v>
      </c>
      <c r="K80" s="22" t="s">
        <v>4</v>
      </c>
      <c r="L80" s="22" t="s">
        <v>4</v>
      </c>
      <c r="M80" s="23" t="s">
        <v>5</v>
      </c>
      <c r="N80" s="22" t="s">
        <v>4</v>
      </c>
      <c r="O80" s="24" t="s">
        <v>4</v>
      </c>
      <c r="P80" s="22" t="s">
        <v>4</v>
      </c>
      <c r="Q80" s="22" t="s">
        <v>4</v>
      </c>
      <c r="R80" s="22" t="s">
        <v>4</v>
      </c>
      <c r="S80" s="22" t="s">
        <v>4</v>
      </c>
      <c r="T80" s="22" t="s">
        <v>4</v>
      </c>
      <c r="U80" s="22" t="s">
        <v>4</v>
      </c>
      <c r="V80" s="23" t="s">
        <v>5</v>
      </c>
      <c r="W80" s="23" t="s">
        <v>5</v>
      </c>
      <c r="X80" s="22" t="s">
        <v>4</v>
      </c>
      <c r="Y80" s="24" t="s">
        <v>4</v>
      </c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5"/>
      <c r="AM80" s="22"/>
      <c r="AN80" s="22"/>
      <c r="AO80" s="22"/>
      <c r="AP80" s="22"/>
      <c r="AQ80" s="22"/>
    </row>
    <row r="81" customFormat="false" ht="12.1" hidden="false" customHeight="true" outlineLevel="0" collapsed="false">
      <c r="A81" s="20" t="s">
        <v>88</v>
      </c>
      <c r="B81" s="51" t="s">
        <v>62</v>
      </c>
      <c r="C81" s="31" t="s">
        <v>12</v>
      </c>
      <c r="D81" s="28" t="s">
        <v>5</v>
      </c>
      <c r="E81" s="22" t="s">
        <v>4</v>
      </c>
      <c r="F81" s="22" t="s">
        <v>4</v>
      </c>
      <c r="G81" s="22" t="s">
        <v>4</v>
      </c>
      <c r="H81" s="28" t="s">
        <v>5</v>
      </c>
      <c r="I81" s="22" t="s">
        <v>4</v>
      </c>
      <c r="J81" s="22" t="s">
        <v>4</v>
      </c>
      <c r="K81" s="22" t="s">
        <v>4</v>
      </c>
      <c r="L81" s="23" t="s">
        <v>5</v>
      </c>
      <c r="M81" s="23" t="s">
        <v>5</v>
      </c>
      <c r="N81" s="23" t="s">
        <v>5</v>
      </c>
      <c r="O81" s="32" t="s">
        <v>5</v>
      </c>
      <c r="P81" s="22" t="s">
        <v>4</v>
      </c>
      <c r="Q81" s="22" t="s">
        <v>4</v>
      </c>
      <c r="R81" s="22" t="s">
        <v>4</v>
      </c>
      <c r="S81" s="22" t="s">
        <v>4</v>
      </c>
      <c r="T81" s="22" t="s">
        <v>4</v>
      </c>
      <c r="U81" s="22" t="s">
        <v>4</v>
      </c>
      <c r="V81" s="22" t="s">
        <v>4</v>
      </c>
      <c r="W81" s="22" t="s">
        <v>4</v>
      </c>
      <c r="X81" s="22" t="s">
        <v>4</v>
      </c>
      <c r="Y81" s="24" t="s">
        <v>4</v>
      </c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5"/>
      <c r="AM81" s="22"/>
      <c r="AN81" s="22"/>
      <c r="AO81" s="22"/>
      <c r="AP81" s="22"/>
      <c r="AQ81" s="22"/>
    </row>
    <row r="82" customFormat="false" ht="12.1" hidden="false" customHeight="true" outlineLevel="0" collapsed="false">
      <c r="A82" s="20" t="s">
        <v>89</v>
      </c>
      <c r="B82" s="51" t="s">
        <v>62</v>
      </c>
      <c r="C82" s="22" t="s">
        <v>4</v>
      </c>
      <c r="D82" s="22" t="s">
        <v>4</v>
      </c>
      <c r="E82" s="22" t="s">
        <v>4</v>
      </c>
      <c r="F82" s="22" t="s">
        <v>4</v>
      </c>
      <c r="G82" s="31" t="s">
        <v>12</v>
      </c>
      <c r="H82" s="22" t="s">
        <v>4</v>
      </c>
      <c r="I82" s="22" t="s">
        <v>4</v>
      </c>
      <c r="J82" s="22" t="s">
        <v>4</v>
      </c>
      <c r="K82" s="22" t="s">
        <v>4</v>
      </c>
      <c r="L82" s="22" t="s">
        <v>4</v>
      </c>
      <c r="M82" s="22" t="s">
        <v>4</v>
      </c>
      <c r="N82" s="22" t="s">
        <v>4</v>
      </c>
      <c r="O82" s="24" t="s">
        <v>4</v>
      </c>
      <c r="P82" s="23" t="s">
        <v>5</v>
      </c>
      <c r="Q82" s="23" t="s">
        <v>5</v>
      </c>
      <c r="R82" s="23" t="s">
        <v>5</v>
      </c>
      <c r="S82" s="23" t="s">
        <v>5</v>
      </c>
      <c r="T82" s="23" t="s">
        <v>5</v>
      </c>
      <c r="U82" s="23" t="s">
        <v>5</v>
      </c>
      <c r="V82" s="23" t="s">
        <v>5</v>
      </c>
      <c r="W82" s="23" t="s">
        <v>5</v>
      </c>
      <c r="X82" s="23" t="s">
        <v>5</v>
      </c>
      <c r="Y82" s="23" t="s">
        <v>5</v>
      </c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5"/>
      <c r="AM82" s="22"/>
      <c r="AN82" s="22"/>
      <c r="AO82" s="22"/>
      <c r="AP82" s="22"/>
      <c r="AQ82" s="22"/>
    </row>
    <row r="83" customFormat="false" ht="12.1" hidden="false" customHeight="true" outlineLevel="0" collapsed="false">
      <c r="A83" s="20" t="s">
        <v>90</v>
      </c>
      <c r="B83" s="52" t="s">
        <v>62</v>
      </c>
      <c r="C83" s="31" t="s">
        <v>12</v>
      </c>
      <c r="D83" s="22" t="s">
        <v>4</v>
      </c>
      <c r="E83" s="22" t="s">
        <v>4</v>
      </c>
      <c r="F83" s="31" t="s">
        <v>12</v>
      </c>
      <c r="G83" s="22" t="s">
        <v>4</v>
      </c>
      <c r="H83" s="22" t="s">
        <v>4</v>
      </c>
      <c r="I83" s="22" t="s">
        <v>4</v>
      </c>
      <c r="J83" s="22" t="s">
        <v>4</v>
      </c>
      <c r="K83" s="22" t="s">
        <v>4</v>
      </c>
      <c r="L83" s="22" t="s">
        <v>4</v>
      </c>
      <c r="M83" s="22" t="s">
        <v>4</v>
      </c>
      <c r="N83" s="23" t="s">
        <v>5</v>
      </c>
      <c r="O83" s="32" t="s">
        <v>5</v>
      </c>
      <c r="P83" s="22" t="s">
        <v>4</v>
      </c>
      <c r="Q83" s="22" t="s">
        <v>4</v>
      </c>
      <c r="R83" s="22" t="s">
        <v>4</v>
      </c>
      <c r="S83" s="22" t="s">
        <v>4</v>
      </c>
      <c r="T83" s="22" t="s">
        <v>4</v>
      </c>
      <c r="U83" s="22" t="s">
        <v>4</v>
      </c>
      <c r="V83" s="22" t="s">
        <v>4</v>
      </c>
      <c r="W83" s="22" t="s">
        <v>4</v>
      </c>
      <c r="X83" s="22" t="s">
        <v>4</v>
      </c>
      <c r="Y83" s="24" t="s">
        <v>4</v>
      </c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5"/>
      <c r="AM83" s="22"/>
      <c r="AN83" s="22"/>
      <c r="AO83" s="22"/>
      <c r="AP83" s="22"/>
      <c r="AQ83" s="22"/>
    </row>
    <row r="84" customFormat="false" ht="12.1" hidden="false" customHeight="true" outlineLevel="0" collapsed="false">
      <c r="A84" s="20" t="s">
        <v>91</v>
      </c>
      <c r="B84" s="52" t="s">
        <v>62</v>
      </c>
      <c r="C84" s="30" t="s">
        <v>9</v>
      </c>
      <c r="D84" s="30" t="s">
        <v>9</v>
      </c>
      <c r="E84" s="30" t="s">
        <v>9</v>
      </c>
      <c r="F84" s="30" t="s">
        <v>9</v>
      </c>
      <c r="G84" s="30" t="s">
        <v>9</v>
      </c>
      <c r="H84" s="30" t="s">
        <v>9</v>
      </c>
      <c r="I84" s="30" t="s">
        <v>9</v>
      </c>
      <c r="J84" s="30" t="s">
        <v>9</v>
      </c>
      <c r="K84" s="30" t="s">
        <v>9</v>
      </c>
      <c r="L84" s="30" t="s">
        <v>9</v>
      </c>
      <c r="M84" s="30" t="s">
        <v>9</v>
      </c>
      <c r="N84" s="30" t="s">
        <v>9</v>
      </c>
      <c r="O84" s="34" t="s">
        <v>9</v>
      </c>
      <c r="P84" s="22" t="s">
        <v>4</v>
      </c>
      <c r="Q84" s="22" t="s">
        <v>4</v>
      </c>
      <c r="R84" s="22" t="s">
        <v>4</v>
      </c>
      <c r="S84" s="22" t="s">
        <v>4</v>
      </c>
      <c r="T84" s="22" t="s">
        <v>4</v>
      </c>
      <c r="U84" s="22" t="s">
        <v>4</v>
      </c>
      <c r="V84" s="22" t="s">
        <v>4</v>
      </c>
      <c r="W84" s="22" t="s">
        <v>4</v>
      </c>
      <c r="X84" s="22" t="s">
        <v>4</v>
      </c>
      <c r="Y84" s="24" t="s">
        <v>4</v>
      </c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5"/>
      <c r="AM84" s="22"/>
      <c r="AN84" s="22"/>
      <c r="AO84" s="22"/>
      <c r="AP84" s="22"/>
      <c r="AQ84" s="22"/>
    </row>
    <row r="85" customFormat="false" ht="12.1" hidden="false" customHeight="true" outlineLevel="0" collapsed="false">
      <c r="A85" s="20" t="s">
        <v>92</v>
      </c>
      <c r="B85" s="51" t="s">
        <v>62</v>
      </c>
      <c r="C85" s="22" t="s">
        <v>4</v>
      </c>
      <c r="D85" s="22" t="s">
        <v>4</v>
      </c>
      <c r="E85" s="22" t="s">
        <v>4</v>
      </c>
      <c r="F85" s="22" t="s">
        <v>4</v>
      </c>
      <c r="G85" s="22" t="s">
        <v>4</v>
      </c>
      <c r="H85" s="22" t="s">
        <v>4</v>
      </c>
      <c r="I85" s="22" t="s">
        <v>4</v>
      </c>
      <c r="J85" s="22" t="s">
        <v>4</v>
      </c>
      <c r="K85" s="22" t="s">
        <v>4</v>
      </c>
      <c r="L85" s="22" t="s">
        <v>4</v>
      </c>
      <c r="M85" s="22" t="s">
        <v>4</v>
      </c>
      <c r="N85" s="22" t="s">
        <v>4</v>
      </c>
      <c r="O85" s="24" t="s">
        <v>4</v>
      </c>
      <c r="P85" s="22" t="s">
        <v>4</v>
      </c>
      <c r="Q85" s="22" t="s">
        <v>4</v>
      </c>
      <c r="R85" s="22" t="s">
        <v>4</v>
      </c>
      <c r="S85" s="22" t="s">
        <v>4</v>
      </c>
      <c r="T85" s="22" t="s">
        <v>4</v>
      </c>
      <c r="U85" s="22" t="s">
        <v>4</v>
      </c>
      <c r="V85" s="22" t="s">
        <v>4</v>
      </c>
      <c r="W85" s="22" t="s">
        <v>4</v>
      </c>
      <c r="X85" s="22" t="s">
        <v>4</v>
      </c>
      <c r="Y85" s="24" t="s">
        <v>4</v>
      </c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5"/>
      <c r="AM85" s="22"/>
      <c r="AN85" s="22"/>
      <c r="AO85" s="22"/>
      <c r="AP85" s="22"/>
      <c r="AQ85" s="22"/>
    </row>
    <row r="86" customFormat="false" ht="12.1" hidden="false" customHeight="true" outlineLevel="0" collapsed="false">
      <c r="A86" s="20" t="s">
        <v>93</v>
      </c>
      <c r="B86" s="51" t="s">
        <v>62</v>
      </c>
      <c r="C86" s="22" t="s">
        <v>4</v>
      </c>
      <c r="D86" s="22" t="s">
        <v>4</v>
      </c>
      <c r="E86" s="22" t="s">
        <v>4</v>
      </c>
      <c r="F86" s="22" t="s">
        <v>4</v>
      </c>
      <c r="G86" s="22" t="s">
        <v>4</v>
      </c>
      <c r="H86" s="22" t="s">
        <v>4</v>
      </c>
      <c r="I86" s="22" t="s">
        <v>4</v>
      </c>
      <c r="J86" s="22" t="s">
        <v>4</v>
      </c>
      <c r="K86" s="22" t="s">
        <v>4</v>
      </c>
      <c r="L86" s="23" t="s">
        <v>5</v>
      </c>
      <c r="M86" s="22" t="s">
        <v>4</v>
      </c>
      <c r="N86" s="22" t="s">
        <v>4</v>
      </c>
      <c r="O86" s="24" t="s">
        <v>4</v>
      </c>
      <c r="P86" s="22" t="s">
        <v>4</v>
      </c>
      <c r="Q86" s="22" t="s">
        <v>4</v>
      </c>
      <c r="R86" s="22" t="s">
        <v>4</v>
      </c>
      <c r="S86" s="22" t="s">
        <v>4</v>
      </c>
      <c r="T86" s="23" t="s">
        <v>5</v>
      </c>
      <c r="U86" s="23" t="s">
        <v>5</v>
      </c>
      <c r="V86" s="23" t="s">
        <v>5</v>
      </c>
      <c r="W86" s="23" t="s">
        <v>5</v>
      </c>
      <c r="X86" s="22" t="s">
        <v>4</v>
      </c>
      <c r="Y86" s="24" t="s">
        <v>4</v>
      </c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5"/>
      <c r="AM86" s="22"/>
      <c r="AN86" s="22"/>
      <c r="AO86" s="22"/>
      <c r="AP86" s="22"/>
      <c r="AQ86" s="22"/>
    </row>
    <row r="87" customFormat="false" ht="12.1" hidden="false" customHeight="true" outlineLevel="0" collapsed="false">
      <c r="A87" s="20" t="s">
        <v>94</v>
      </c>
      <c r="B87" s="51" t="s">
        <v>62</v>
      </c>
      <c r="C87" s="22" t="s">
        <v>4</v>
      </c>
      <c r="D87" s="22" t="s">
        <v>4</v>
      </c>
      <c r="E87" s="22" t="s">
        <v>4</v>
      </c>
      <c r="F87" s="22" t="s">
        <v>4</v>
      </c>
      <c r="G87" s="22" t="s">
        <v>4</v>
      </c>
      <c r="H87" s="22" t="s">
        <v>4</v>
      </c>
      <c r="I87" s="28" t="s">
        <v>5</v>
      </c>
      <c r="J87" s="22" t="s">
        <v>4</v>
      </c>
      <c r="K87" s="22" t="s">
        <v>4</v>
      </c>
      <c r="L87" s="22" t="s">
        <v>4</v>
      </c>
      <c r="M87" s="22" t="s">
        <v>4</v>
      </c>
      <c r="N87" s="22" t="s">
        <v>4</v>
      </c>
      <c r="O87" s="24" t="s">
        <v>4</v>
      </c>
      <c r="P87" s="22" t="s">
        <v>4</v>
      </c>
      <c r="Q87" s="23" t="s">
        <v>5</v>
      </c>
      <c r="R87" s="23" t="s">
        <v>5</v>
      </c>
      <c r="S87" s="22" t="s">
        <v>4</v>
      </c>
      <c r="T87" s="22" t="s">
        <v>4</v>
      </c>
      <c r="U87" s="22" t="s">
        <v>4</v>
      </c>
      <c r="V87" s="22" t="s">
        <v>4</v>
      </c>
      <c r="W87" s="22" t="s">
        <v>4</v>
      </c>
      <c r="X87" s="22" t="s">
        <v>4</v>
      </c>
      <c r="Y87" s="24" t="s">
        <v>4</v>
      </c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5"/>
      <c r="AM87" s="22"/>
      <c r="AN87" s="22"/>
      <c r="AO87" s="22"/>
      <c r="AP87" s="22"/>
      <c r="AQ87" s="22"/>
    </row>
    <row r="88" customFormat="false" ht="12.1" hidden="false" customHeight="true" outlineLevel="0" collapsed="false">
      <c r="A88" s="20" t="s">
        <v>95</v>
      </c>
      <c r="B88" s="51" t="s">
        <v>62</v>
      </c>
      <c r="C88" s="28" t="s">
        <v>5</v>
      </c>
      <c r="D88" s="22" t="s">
        <v>4</v>
      </c>
      <c r="E88" s="22" t="s">
        <v>4</v>
      </c>
      <c r="F88" s="28" t="s">
        <v>5</v>
      </c>
      <c r="G88" s="22" t="s">
        <v>4</v>
      </c>
      <c r="H88" s="22" t="s">
        <v>4</v>
      </c>
      <c r="I88" s="28" t="s">
        <v>5</v>
      </c>
      <c r="J88" s="22" t="s">
        <v>4</v>
      </c>
      <c r="K88" s="22" t="s">
        <v>4</v>
      </c>
      <c r="L88" s="22" t="s">
        <v>4</v>
      </c>
      <c r="M88" s="22" t="s">
        <v>4</v>
      </c>
      <c r="N88" s="23" t="s">
        <v>5</v>
      </c>
      <c r="O88" s="24" t="s">
        <v>4</v>
      </c>
      <c r="P88" s="30" t="s">
        <v>9</v>
      </c>
      <c r="Q88" s="30" t="s">
        <v>9</v>
      </c>
      <c r="R88" s="30" t="s">
        <v>9</v>
      </c>
      <c r="S88" s="30" t="s">
        <v>9</v>
      </c>
      <c r="T88" s="30" t="s">
        <v>9</v>
      </c>
      <c r="U88" s="30" t="s">
        <v>9</v>
      </c>
      <c r="V88" s="30" t="s">
        <v>9</v>
      </c>
      <c r="W88" s="30" t="s">
        <v>9</v>
      </c>
      <c r="X88" s="30" t="s">
        <v>9</v>
      </c>
      <c r="Y88" s="34" t="s">
        <v>9</v>
      </c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5"/>
      <c r="AM88" s="22"/>
      <c r="AN88" s="22"/>
      <c r="AO88" s="22"/>
      <c r="AP88" s="22"/>
      <c r="AQ88" s="22"/>
    </row>
    <row r="89" customFormat="false" ht="12.1" hidden="false" customHeight="true" outlineLevel="0" collapsed="false">
      <c r="A89" s="20" t="s">
        <v>96</v>
      </c>
      <c r="B89" s="53" t="s">
        <v>97</v>
      </c>
      <c r="C89" s="22" t="s">
        <v>4</v>
      </c>
      <c r="D89" s="22" t="s">
        <v>4</v>
      </c>
      <c r="E89" s="22" t="s">
        <v>4</v>
      </c>
      <c r="F89" s="22" t="s">
        <v>4</v>
      </c>
      <c r="G89" s="22" t="s">
        <v>4</v>
      </c>
      <c r="H89" s="22" t="s">
        <v>4</v>
      </c>
      <c r="I89" s="22" t="s">
        <v>4</v>
      </c>
      <c r="J89" s="22" t="s">
        <v>4</v>
      </c>
      <c r="K89" s="22" t="s">
        <v>4</v>
      </c>
      <c r="L89" s="22" t="s">
        <v>4</v>
      </c>
      <c r="M89" s="23" t="s">
        <v>5</v>
      </c>
      <c r="N89" s="23" t="s">
        <v>5</v>
      </c>
      <c r="O89" s="24" t="s">
        <v>4</v>
      </c>
      <c r="P89" s="22" t="s">
        <v>4</v>
      </c>
      <c r="Q89" s="22" t="s">
        <v>4</v>
      </c>
      <c r="R89" s="22" t="s">
        <v>4</v>
      </c>
      <c r="S89" s="22" t="s">
        <v>4</v>
      </c>
      <c r="T89" s="23" t="s">
        <v>5</v>
      </c>
      <c r="U89" s="22" t="s">
        <v>4</v>
      </c>
      <c r="V89" s="22" t="s">
        <v>4</v>
      </c>
      <c r="W89" s="22" t="s">
        <v>4</v>
      </c>
      <c r="X89" s="22" t="s">
        <v>4</v>
      </c>
      <c r="Y89" s="24" t="s">
        <v>4</v>
      </c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5"/>
      <c r="AM89" s="22"/>
      <c r="AN89" s="22"/>
      <c r="AO89" s="22"/>
      <c r="AP89" s="22"/>
      <c r="AQ89" s="22"/>
    </row>
    <row r="90" customFormat="false" ht="12.1" hidden="false" customHeight="true" outlineLevel="0" collapsed="false">
      <c r="A90" s="20" t="s">
        <v>98</v>
      </c>
      <c r="B90" s="53" t="s">
        <v>97</v>
      </c>
      <c r="C90" s="22" t="s">
        <v>4</v>
      </c>
      <c r="D90" s="22" t="s">
        <v>4</v>
      </c>
      <c r="E90" s="22" t="s">
        <v>4</v>
      </c>
      <c r="F90" s="22" t="s">
        <v>4</v>
      </c>
      <c r="G90" s="22" t="s">
        <v>4</v>
      </c>
      <c r="H90" s="22" t="s">
        <v>4</v>
      </c>
      <c r="I90" s="22" t="s">
        <v>4</v>
      </c>
      <c r="J90" s="22" t="s">
        <v>4</v>
      </c>
      <c r="K90" s="22" t="s">
        <v>4</v>
      </c>
      <c r="L90" s="23" t="s">
        <v>5</v>
      </c>
      <c r="M90" s="22" t="s">
        <v>4</v>
      </c>
      <c r="N90" s="22" t="s">
        <v>4</v>
      </c>
      <c r="O90" s="24" t="s">
        <v>4</v>
      </c>
      <c r="P90" s="30" t="s">
        <v>9</v>
      </c>
      <c r="Q90" s="30" t="s">
        <v>9</v>
      </c>
      <c r="R90" s="30" t="s">
        <v>9</v>
      </c>
      <c r="S90" s="30" t="s">
        <v>9</v>
      </c>
      <c r="T90" s="30" t="s">
        <v>9</v>
      </c>
      <c r="U90" s="30" t="s">
        <v>9</v>
      </c>
      <c r="V90" s="30" t="s">
        <v>9</v>
      </c>
      <c r="W90" s="30" t="s">
        <v>9</v>
      </c>
      <c r="X90" s="30" t="s">
        <v>9</v>
      </c>
      <c r="Y90" s="34" t="s">
        <v>9</v>
      </c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5"/>
      <c r="AM90" s="22"/>
      <c r="AN90" s="22"/>
      <c r="AO90" s="22"/>
      <c r="AP90" s="22"/>
      <c r="AQ90" s="22"/>
    </row>
    <row r="91" customFormat="false" ht="12.1" hidden="false" customHeight="true" outlineLevel="0" collapsed="false">
      <c r="A91" s="20" t="s">
        <v>99</v>
      </c>
      <c r="B91" s="53" t="s">
        <v>97</v>
      </c>
      <c r="C91" s="22" t="s">
        <v>4</v>
      </c>
      <c r="D91" s="22" t="s">
        <v>4</v>
      </c>
      <c r="E91" s="22" t="s">
        <v>4</v>
      </c>
      <c r="F91" s="22" t="s">
        <v>4</v>
      </c>
      <c r="G91" s="22" t="s">
        <v>4</v>
      </c>
      <c r="H91" s="22" t="s">
        <v>4</v>
      </c>
      <c r="I91" s="28" t="s">
        <v>5</v>
      </c>
      <c r="J91" s="23" t="s">
        <v>5</v>
      </c>
      <c r="K91" s="22" t="s">
        <v>4</v>
      </c>
      <c r="L91" s="22" t="s">
        <v>4</v>
      </c>
      <c r="M91" s="22" t="s">
        <v>4</v>
      </c>
      <c r="N91" s="22" t="s">
        <v>4</v>
      </c>
      <c r="O91" s="24" t="s">
        <v>4</v>
      </c>
      <c r="P91" s="31" t="s">
        <v>12</v>
      </c>
      <c r="Q91" s="22" t="s">
        <v>4</v>
      </c>
      <c r="R91" s="22" t="s">
        <v>4</v>
      </c>
      <c r="S91" s="22" t="s">
        <v>4</v>
      </c>
      <c r="T91" s="22" t="s">
        <v>4</v>
      </c>
      <c r="U91" s="22" t="s">
        <v>4</v>
      </c>
      <c r="V91" s="22" t="s">
        <v>4</v>
      </c>
      <c r="W91" s="22" t="s">
        <v>4</v>
      </c>
      <c r="X91" s="23" t="s">
        <v>5</v>
      </c>
      <c r="Y91" s="24" t="s">
        <v>4</v>
      </c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5"/>
      <c r="AM91" s="22"/>
      <c r="AN91" s="22"/>
      <c r="AO91" s="22"/>
      <c r="AP91" s="22"/>
      <c r="AQ91" s="22"/>
    </row>
    <row r="92" customFormat="false" ht="12.1" hidden="false" customHeight="true" outlineLevel="0" collapsed="false">
      <c r="A92" s="20" t="s">
        <v>100</v>
      </c>
      <c r="B92" s="54" t="s">
        <v>97</v>
      </c>
      <c r="C92" s="30" t="s">
        <v>9</v>
      </c>
      <c r="D92" s="30" t="s">
        <v>9</v>
      </c>
      <c r="E92" s="30" t="s">
        <v>9</v>
      </c>
      <c r="F92" s="30" t="s">
        <v>9</v>
      </c>
      <c r="G92" s="22" t="s">
        <v>4</v>
      </c>
      <c r="H92" s="22" t="s">
        <v>4</v>
      </c>
      <c r="I92" s="28" t="s">
        <v>5</v>
      </c>
      <c r="J92" s="23" t="s">
        <v>5</v>
      </c>
      <c r="K92" s="22" t="s">
        <v>4</v>
      </c>
      <c r="L92" s="22" t="s">
        <v>4</v>
      </c>
      <c r="M92" s="22" t="s">
        <v>4</v>
      </c>
      <c r="N92" s="22" t="s">
        <v>4</v>
      </c>
      <c r="O92" s="24" t="s">
        <v>4</v>
      </c>
      <c r="P92" s="22" t="s">
        <v>4</v>
      </c>
      <c r="Q92" s="30" t="s">
        <v>9</v>
      </c>
      <c r="R92" s="30" t="s">
        <v>9</v>
      </c>
      <c r="S92" s="30" t="s">
        <v>9</v>
      </c>
      <c r="T92" s="30" t="s">
        <v>9</v>
      </c>
      <c r="U92" s="30" t="s">
        <v>9</v>
      </c>
      <c r="V92" s="30" t="s">
        <v>9</v>
      </c>
      <c r="W92" s="30" t="s">
        <v>9</v>
      </c>
      <c r="X92" s="30" t="s">
        <v>9</v>
      </c>
      <c r="Y92" s="34" t="s">
        <v>9</v>
      </c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5"/>
      <c r="AM92" s="22"/>
      <c r="AN92" s="22"/>
      <c r="AO92" s="22"/>
      <c r="AP92" s="22"/>
      <c r="AQ92" s="22"/>
    </row>
    <row r="93" customFormat="false" ht="12.1" hidden="false" customHeight="true" outlineLevel="0" collapsed="false">
      <c r="A93" s="20" t="s">
        <v>101</v>
      </c>
      <c r="B93" s="53" t="s">
        <v>97</v>
      </c>
      <c r="C93" s="22" t="s">
        <v>4</v>
      </c>
      <c r="D93" s="28" t="s">
        <v>5</v>
      </c>
      <c r="E93" s="22" t="s">
        <v>4</v>
      </c>
      <c r="F93" s="31" t="s">
        <v>12</v>
      </c>
      <c r="G93" s="22" t="s">
        <v>4</v>
      </c>
      <c r="H93" s="22" t="s">
        <v>4</v>
      </c>
      <c r="I93" s="22" t="s">
        <v>4</v>
      </c>
      <c r="J93" s="22" t="s">
        <v>4</v>
      </c>
      <c r="K93" s="22" t="s">
        <v>4</v>
      </c>
      <c r="L93" s="23" t="s">
        <v>5</v>
      </c>
      <c r="M93" s="22" t="s">
        <v>4</v>
      </c>
      <c r="N93" s="22" t="s">
        <v>4</v>
      </c>
      <c r="O93" s="32" t="s">
        <v>5</v>
      </c>
      <c r="P93" s="31" t="s">
        <v>12</v>
      </c>
      <c r="Q93" s="22" t="s">
        <v>4</v>
      </c>
      <c r="R93" s="22" t="s">
        <v>4</v>
      </c>
      <c r="S93" s="22" t="s">
        <v>4</v>
      </c>
      <c r="T93" s="22" t="s">
        <v>4</v>
      </c>
      <c r="U93" s="23" t="s">
        <v>5</v>
      </c>
      <c r="V93" s="23" t="s">
        <v>5</v>
      </c>
      <c r="W93" s="22" t="s">
        <v>4</v>
      </c>
      <c r="X93" s="22" t="s">
        <v>4</v>
      </c>
      <c r="Y93" s="24" t="s">
        <v>4</v>
      </c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5"/>
      <c r="AM93" s="22"/>
      <c r="AN93" s="22"/>
      <c r="AO93" s="22"/>
      <c r="AP93" s="22"/>
      <c r="AQ93" s="22"/>
    </row>
    <row r="94" customFormat="false" ht="12.1" hidden="false" customHeight="true" outlineLevel="0" collapsed="false">
      <c r="A94" s="20" t="s">
        <v>102</v>
      </c>
      <c r="B94" s="53" t="s">
        <v>97</v>
      </c>
      <c r="C94" s="22" t="s">
        <v>4</v>
      </c>
      <c r="D94" s="22" t="s">
        <v>4</v>
      </c>
      <c r="E94" s="22" t="s">
        <v>4</v>
      </c>
      <c r="F94" s="22" t="s">
        <v>4</v>
      </c>
      <c r="G94" s="22" t="s">
        <v>4</v>
      </c>
      <c r="H94" s="22" t="s">
        <v>4</v>
      </c>
      <c r="I94" s="22" t="s">
        <v>4</v>
      </c>
      <c r="J94" s="22" t="s">
        <v>4</v>
      </c>
      <c r="K94" s="22" t="s">
        <v>4</v>
      </c>
      <c r="L94" s="22" t="s">
        <v>4</v>
      </c>
      <c r="M94" s="22" t="s">
        <v>4</v>
      </c>
      <c r="N94" s="22" t="s">
        <v>4</v>
      </c>
      <c r="O94" s="24" t="s">
        <v>4</v>
      </c>
      <c r="P94" s="23" t="s">
        <v>5</v>
      </c>
      <c r="Q94" s="22" t="s">
        <v>4</v>
      </c>
      <c r="R94" s="23" t="s">
        <v>5</v>
      </c>
      <c r="S94" s="23" t="s">
        <v>5</v>
      </c>
      <c r="T94" s="23" t="s">
        <v>5</v>
      </c>
      <c r="U94" s="23" t="s">
        <v>5</v>
      </c>
      <c r="V94" s="23" t="s">
        <v>5</v>
      </c>
      <c r="W94" s="23" t="s">
        <v>5</v>
      </c>
      <c r="X94" s="23" t="s">
        <v>5</v>
      </c>
      <c r="Y94" s="32" t="s">
        <v>5</v>
      </c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5"/>
      <c r="AM94" s="22"/>
      <c r="AN94" s="22"/>
      <c r="AO94" s="22"/>
      <c r="AP94" s="22"/>
      <c r="AQ94" s="22"/>
    </row>
    <row r="95" customFormat="false" ht="12.1" hidden="false" customHeight="true" outlineLevel="0" collapsed="false">
      <c r="A95" s="20" t="s">
        <v>103</v>
      </c>
      <c r="B95" s="53" t="s">
        <v>97</v>
      </c>
      <c r="C95" s="22" t="s">
        <v>4</v>
      </c>
      <c r="D95" s="31" t="s">
        <v>12</v>
      </c>
      <c r="E95" s="31" t="s">
        <v>12</v>
      </c>
      <c r="F95" s="31" t="s">
        <v>12</v>
      </c>
      <c r="G95" s="22" t="s">
        <v>4</v>
      </c>
      <c r="H95" s="22" t="s">
        <v>4</v>
      </c>
      <c r="I95" s="22" t="s">
        <v>4</v>
      </c>
      <c r="J95" s="23" t="s">
        <v>5</v>
      </c>
      <c r="K95" s="23" t="s">
        <v>5</v>
      </c>
      <c r="L95" s="23" t="s">
        <v>5</v>
      </c>
      <c r="M95" s="23" t="s">
        <v>5</v>
      </c>
      <c r="N95" s="23" t="s">
        <v>5</v>
      </c>
      <c r="O95" s="32" t="s">
        <v>5</v>
      </c>
      <c r="P95" s="31" t="s">
        <v>12</v>
      </c>
      <c r="Q95" s="22" t="s">
        <v>4</v>
      </c>
      <c r="R95" s="22" t="s">
        <v>4</v>
      </c>
      <c r="S95" s="23" t="s">
        <v>5</v>
      </c>
      <c r="T95" s="22" t="s">
        <v>4</v>
      </c>
      <c r="U95" s="22" t="s">
        <v>4</v>
      </c>
      <c r="V95" s="22" t="s">
        <v>4</v>
      </c>
      <c r="W95" s="22" t="s">
        <v>4</v>
      </c>
      <c r="X95" s="22" t="s">
        <v>4</v>
      </c>
      <c r="Y95" s="24" t="s">
        <v>4</v>
      </c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5"/>
      <c r="AM95" s="22"/>
      <c r="AN95" s="22"/>
      <c r="AO95" s="22"/>
      <c r="AP95" s="22"/>
      <c r="AQ95" s="22"/>
    </row>
    <row r="96" customFormat="false" ht="12.1" hidden="false" customHeight="true" outlineLevel="0" collapsed="false">
      <c r="A96" s="20" t="s">
        <v>104</v>
      </c>
      <c r="B96" s="53" t="s">
        <v>97</v>
      </c>
      <c r="C96" s="31" t="s">
        <v>12</v>
      </c>
      <c r="D96" s="28" t="s">
        <v>5</v>
      </c>
      <c r="E96" s="22" t="s">
        <v>4</v>
      </c>
      <c r="F96" s="22" t="s">
        <v>4</v>
      </c>
      <c r="G96" s="22" t="s">
        <v>4</v>
      </c>
      <c r="H96" s="22" t="s">
        <v>4</v>
      </c>
      <c r="I96" s="22" t="s">
        <v>4</v>
      </c>
      <c r="J96" s="22" t="s">
        <v>4</v>
      </c>
      <c r="K96" s="22" t="s">
        <v>4</v>
      </c>
      <c r="L96" s="22" t="s">
        <v>4</v>
      </c>
      <c r="M96" s="22" t="s">
        <v>4</v>
      </c>
      <c r="N96" s="22" t="s">
        <v>4</v>
      </c>
      <c r="O96" s="24" t="s">
        <v>4</v>
      </c>
      <c r="P96" s="22" t="s">
        <v>4</v>
      </c>
      <c r="Q96" s="22" t="s">
        <v>4</v>
      </c>
      <c r="R96" s="22" t="s">
        <v>4</v>
      </c>
      <c r="S96" s="22" t="s">
        <v>4</v>
      </c>
      <c r="T96" s="22" t="s">
        <v>4</v>
      </c>
      <c r="U96" s="22" t="s">
        <v>4</v>
      </c>
      <c r="V96" s="22" t="s">
        <v>4</v>
      </c>
      <c r="W96" s="22" t="s">
        <v>4</v>
      </c>
      <c r="X96" s="22" t="s">
        <v>4</v>
      </c>
      <c r="Y96" s="24" t="s">
        <v>4</v>
      </c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5"/>
      <c r="AM96" s="22"/>
      <c r="AN96" s="22"/>
      <c r="AO96" s="22"/>
      <c r="AP96" s="22"/>
      <c r="AQ96" s="22"/>
    </row>
    <row r="97" customFormat="false" ht="12.1" hidden="false" customHeight="true" outlineLevel="0" collapsed="false">
      <c r="A97" s="20" t="s">
        <v>105</v>
      </c>
      <c r="B97" s="53" t="s">
        <v>97</v>
      </c>
      <c r="C97" s="22" t="s">
        <v>4</v>
      </c>
      <c r="D97" s="22" t="s">
        <v>4</v>
      </c>
      <c r="E97" s="22" t="s">
        <v>4</v>
      </c>
      <c r="F97" s="22" t="s">
        <v>4</v>
      </c>
      <c r="G97" s="28" t="s">
        <v>5</v>
      </c>
      <c r="H97" s="22" t="s">
        <v>4</v>
      </c>
      <c r="I97" s="22" t="s">
        <v>4</v>
      </c>
      <c r="J97" s="22" t="s">
        <v>4</v>
      </c>
      <c r="K97" s="22" t="s">
        <v>4</v>
      </c>
      <c r="L97" s="22" t="s">
        <v>4</v>
      </c>
      <c r="M97" s="22" t="s">
        <v>4</v>
      </c>
      <c r="N97" s="22" t="s">
        <v>4</v>
      </c>
      <c r="O97" s="32" t="s">
        <v>5</v>
      </c>
      <c r="P97" s="22" t="s">
        <v>4</v>
      </c>
      <c r="Q97" s="22" t="s">
        <v>4</v>
      </c>
      <c r="R97" s="22" t="s">
        <v>4</v>
      </c>
      <c r="S97" s="22" t="s">
        <v>4</v>
      </c>
      <c r="T97" s="23" t="s">
        <v>5</v>
      </c>
      <c r="U97" s="22" t="s">
        <v>4</v>
      </c>
      <c r="V97" s="22" t="s">
        <v>4</v>
      </c>
      <c r="W97" s="22" t="s">
        <v>4</v>
      </c>
      <c r="X97" s="22" t="s">
        <v>4</v>
      </c>
      <c r="Y97" s="24" t="s">
        <v>4</v>
      </c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5"/>
      <c r="AM97" s="22"/>
      <c r="AN97" s="22"/>
      <c r="AO97" s="22"/>
      <c r="AP97" s="22"/>
      <c r="AQ97" s="22"/>
    </row>
    <row r="98" customFormat="false" ht="12.1" hidden="false" customHeight="true" outlineLevel="0" collapsed="false">
      <c r="A98" s="20" t="s">
        <v>106</v>
      </c>
      <c r="B98" s="53" t="s">
        <v>97</v>
      </c>
      <c r="C98" s="22" t="s">
        <v>4</v>
      </c>
      <c r="D98" s="22" t="s">
        <v>4</v>
      </c>
      <c r="E98" s="22" t="s">
        <v>4</v>
      </c>
      <c r="F98" s="22" t="s">
        <v>4</v>
      </c>
      <c r="G98" s="22" t="s">
        <v>4</v>
      </c>
      <c r="H98" s="22" t="s">
        <v>4</v>
      </c>
      <c r="I98" s="22" t="s">
        <v>4</v>
      </c>
      <c r="J98" s="22" t="s">
        <v>4</v>
      </c>
      <c r="K98" s="22" t="s">
        <v>4</v>
      </c>
      <c r="L98" s="22" t="s">
        <v>4</v>
      </c>
      <c r="M98" s="22" t="s">
        <v>4</v>
      </c>
      <c r="N98" s="22" t="s">
        <v>4</v>
      </c>
      <c r="O98" s="24" t="s">
        <v>4</v>
      </c>
      <c r="P98" s="30" t="s">
        <v>9</v>
      </c>
      <c r="Q98" s="30" t="s">
        <v>9</v>
      </c>
      <c r="R98" s="30" t="s">
        <v>9</v>
      </c>
      <c r="S98" s="30" t="s">
        <v>9</v>
      </c>
      <c r="T98" s="30" t="s">
        <v>9</v>
      </c>
      <c r="U98" s="30" t="s">
        <v>9</v>
      </c>
      <c r="V98" s="30" t="s">
        <v>9</v>
      </c>
      <c r="W98" s="30" t="s">
        <v>9</v>
      </c>
      <c r="X98" s="30" t="s">
        <v>9</v>
      </c>
      <c r="Y98" s="34" t="s">
        <v>9</v>
      </c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5"/>
      <c r="AM98" s="22"/>
      <c r="AN98" s="22"/>
      <c r="AO98" s="22"/>
      <c r="AP98" s="22"/>
      <c r="AQ98" s="22"/>
    </row>
    <row r="99" customFormat="false" ht="12.1" hidden="false" customHeight="true" outlineLevel="0" collapsed="false">
      <c r="A99" s="20" t="s">
        <v>107</v>
      </c>
      <c r="B99" s="53" t="s">
        <v>97</v>
      </c>
      <c r="C99" s="30" t="s">
        <v>9</v>
      </c>
      <c r="D99" s="30" t="s">
        <v>9</v>
      </c>
      <c r="E99" s="30" t="s">
        <v>9</v>
      </c>
      <c r="F99" s="30" t="s">
        <v>9</v>
      </c>
      <c r="G99" s="30" t="s">
        <v>9</v>
      </c>
      <c r="H99" s="30" t="s">
        <v>9</v>
      </c>
      <c r="I99" s="30" t="s">
        <v>9</v>
      </c>
      <c r="J99" s="30" t="s">
        <v>9</v>
      </c>
      <c r="K99" s="30" t="s">
        <v>9</v>
      </c>
      <c r="L99" s="30" t="s">
        <v>9</v>
      </c>
      <c r="M99" s="30" t="s">
        <v>9</v>
      </c>
      <c r="N99" s="30" t="s">
        <v>9</v>
      </c>
      <c r="O99" s="34" t="s">
        <v>9</v>
      </c>
      <c r="P99" s="22" t="s">
        <v>4</v>
      </c>
      <c r="Q99" s="31" t="s">
        <v>12</v>
      </c>
      <c r="R99" s="22" t="s">
        <v>4</v>
      </c>
      <c r="S99" s="22" t="s">
        <v>4</v>
      </c>
      <c r="T99" s="22" t="s">
        <v>4</v>
      </c>
      <c r="U99" s="31" t="s">
        <v>12</v>
      </c>
      <c r="V99" s="22" t="s">
        <v>4</v>
      </c>
      <c r="W99" s="22" t="s">
        <v>4</v>
      </c>
      <c r="X99" s="22" t="s">
        <v>4</v>
      </c>
      <c r="Y99" s="24" t="s">
        <v>4</v>
      </c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5"/>
      <c r="AM99" s="22"/>
      <c r="AN99" s="22"/>
      <c r="AO99" s="22"/>
      <c r="AP99" s="22"/>
      <c r="AQ99" s="22"/>
    </row>
    <row r="100" customFormat="false" ht="12.1" hidden="false" customHeight="true" outlineLevel="0" collapsed="false">
      <c r="A100" s="20" t="s">
        <v>108</v>
      </c>
      <c r="B100" s="53" t="s">
        <v>97</v>
      </c>
      <c r="C100" s="22" t="s">
        <v>4</v>
      </c>
      <c r="D100" s="22" t="s">
        <v>4</v>
      </c>
      <c r="E100" s="22" t="s">
        <v>4</v>
      </c>
      <c r="F100" s="22" t="s">
        <v>4</v>
      </c>
      <c r="G100" s="22" t="s">
        <v>4</v>
      </c>
      <c r="H100" s="22" t="s">
        <v>4</v>
      </c>
      <c r="I100" s="22" t="s">
        <v>4</v>
      </c>
      <c r="J100" s="22" t="s">
        <v>4</v>
      </c>
      <c r="K100" s="22" t="s">
        <v>4</v>
      </c>
      <c r="L100" s="22" t="s">
        <v>4</v>
      </c>
      <c r="M100" s="22" t="s">
        <v>4</v>
      </c>
      <c r="N100" s="22" t="s">
        <v>4</v>
      </c>
      <c r="O100" s="24" t="s">
        <v>4</v>
      </c>
      <c r="P100" s="22" t="s">
        <v>4</v>
      </c>
      <c r="Q100" s="22" t="s">
        <v>4</v>
      </c>
      <c r="R100" s="22" t="s">
        <v>4</v>
      </c>
      <c r="S100" s="22" t="s">
        <v>4</v>
      </c>
      <c r="T100" s="22" t="s">
        <v>4</v>
      </c>
      <c r="U100" s="22" t="s">
        <v>4</v>
      </c>
      <c r="V100" s="22" t="s">
        <v>4</v>
      </c>
      <c r="W100" s="23" t="s">
        <v>5</v>
      </c>
      <c r="X100" s="22" t="s">
        <v>4</v>
      </c>
      <c r="Y100" s="24" t="s">
        <v>4</v>
      </c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5"/>
      <c r="AM100" s="22"/>
      <c r="AN100" s="22"/>
      <c r="AO100" s="22"/>
      <c r="AP100" s="22"/>
      <c r="AQ100" s="22"/>
    </row>
    <row r="101" customFormat="false" ht="12.1" hidden="false" customHeight="true" outlineLevel="0" collapsed="false">
      <c r="A101" s="55" t="s">
        <v>109</v>
      </c>
      <c r="B101" s="53" t="s">
        <v>97</v>
      </c>
      <c r="C101" s="22" t="s">
        <v>4</v>
      </c>
      <c r="D101" s="28" t="s">
        <v>5</v>
      </c>
      <c r="E101" s="22" t="s">
        <v>4</v>
      </c>
      <c r="F101" s="31" t="s">
        <v>12</v>
      </c>
      <c r="G101" s="22" t="s">
        <v>4</v>
      </c>
      <c r="H101" s="22" t="s">
        <v>4</v>
      </c>
      <c r="I101" s="22" t="s">
        <v>4</v>
      </c>
      <c r="J101" s="23" t="s">
        <v>5</v>
      </c>
      <c r="K101" s="22" t="s">
        <v>4</v>
      </c>
      <c r="L101" s="22" t="s">
        <v>4</v>
      </c>
      <c r="M101" s="22" t="s">
        <v>4</v>
      </c>
      <c r="N101" s="22" t="s">
        <v>4</v>
      </c>
      <c r="O101" s="24" t="s">
        <v>4</v>
      </c>
      <c r="P101" s="22" t="s">
        <v>4</v>
      </c>
      <c r="Q101" s="23" t="s">
        <v>5</v>
      </c>
      <c r="R101" s="22" t="s">
        <v>4</v>
      </c>
      <c r="S101" s="22" t="s">
        <v>4</v>
      </c>
      <c r="T101" s="22" t="s">
        <v>4</v>
      </c>
      <c r="U101" s="22" t="s">
        <v>4</v>
      </c>
      <c r="V101" s="22" t="s">
        <v>4</v>
      </c>
      <c r="W101" s="22" t="s">
        <v>4</v>
      </c>
      <c r="X101" s="22" t="s">
        <v>4</v>
      </c>
      <c r="Y101" s="24" t="s">
        <v>4</v>
      </c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5"/>
      <c r="AM101" s="22"/>
      <c r="AN101" s="22"/>
      <c r="AO101" s="22"/>
      <c r="AP101" s="22"/>
      <c r="AQ101" s="22"/>
    </row>
    <row r="102" customFormat="false" ht="12.1" hidden="false" customHeight="true" outlineLevel="0" collapsed="false">
      <c r="A102" s="55"/>
      <c r="B102" s="50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4"/>
      <c r="P102" s="22"/>
      <c r="Q102" s="22"/>
      <c r="R102" s="22"/>
      <c r="S102" s="22"/>
      <c r="T102" s="22"/>
      <c r="U102" s="22"/>
      <c r="V102" s="22"/>
      <c r="W102" s="22"/>
      <c r="X102" s="22"/>
      <c r="Y102" s="24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5"/>
      <c r="AM102" s="22"/>
      <c r="AN102" s="22"/>
      <c r="AO102" s="22"/>
      <c r="AP102" s="22"/>
      <c r="AQ102" s="22"/>
    </row>
    <row r="103" customFormat="false" ht="19.7" hidden="false" customHeight="false" outlineLevel="0" collapsed="false">
      <c r="A103" s="56"/>
      <c r="B103" s="57" t="n">
        <f aca="false">SUM(B105,B111,B117,B123)</f>
        <v>0</v>
      </c>
      <c r="G103" s="2"/>
      <c r="K103" s="3"/>
    </row>
    <row r="104" customFormat="false" ht="19.7" hidden="false" customHeight="false" outlineLevel="0" collapsed="false">
      <c r="B104" s="58" t="n">
        <f aca="false">COUNTIFS(B2:B103,"*", B2:B103, "&lt;&gt;  ")</f>
        <v>101</v>
      </c>
      <c r="G104" s="2"/>
      <c r="K104" s="3"/>
    </row>
    <row r="105" customFormat="false" ht="19.7" hidden="false" customHeight="false" outlineLevel="0" collapsed="false">
      <c r="A105" s="59"/>
      <c r="B105" s="60" t="n">
        <f aca="false">LOOKUP(2,1/(C105:AQ105&lt;&gt;""),C105:AQ105)</f>
        <v>0</v>
      </c>
      <c r="C105" s="61" t="n">
        <f aca="true">IF(C$1&lt;=TODAY(),COUNTIFS($B2:$B102, "Soprano", C2:C102,"&lt;&gt;*N/A*",C2:C102,"&lt;&gt;",C2:C102,"&lt;&gt;*NM*"),"")</f>
        <v>0</v>
      </c>
      <c r="D105" s="61" t="n">
        <f aca="true">IF(D$1&lt;=TODAY(),COUNTIFS($B2:$B102, "Soprano", D2:D102,"&lt;&gt;*N/A*",D2:D102,"&lt;&gt;",D2:D102,"&lt;&gt;*NM*"),"")</f>
        <v>0</v>
      </c>
      <c r="E105" s="61" t="n">
        <f aca="true">IF(E$1&lt;=TODAY(),COUNTIFS($B2:$B102, "Soprano", E2:E102,"&lt;&gt;*N/A*",E2:E102,"&lt;&gt;",E2:E102,"&lt;&gt;*NM*"),"")</f>
        <v>0</v>
      </c>
      <c r="F105" s="61" t="n">
        <f aca="true">IF(F$1&lt;=TODAY(),COUNTIFS($B2:$B102, "Soprano", F2:F102,"&lt;&gt;*N/A*",F2:F102,"&lt;&gt;",F2:F102,"&lt;&gt;*NM*"),"")</f>
        <v>0</v>
      </c>
      <c r="G105" s="61" t="n">
        <f aca="true">IF(G$1&lt;=TODAY(),COUNTIFS($B2:$B102, "Soprano", G2:G102,"&lt;&gt;*N/A*",G2:G102,"&lt;&gt;",G2:G102,"&lt;&gt;*NM*"),"")</f>
        <v>0</v>
      </c>
      <c r="H105" s="61" t="n">
        <f aca="true">IF(H$1&lt;=TODAY(),COUNTIFS($B2:$B102, "Soprano", H2:H102,"&lt;&gt;*N/A*",H2:H102,"&lt;&gt;",H2:H102,"&lt;&gt;*NM*"),"")</f>
        <v>0</v>
      </c>
      <c r="I105" s="61" t="n">
        <f aca="true">IF(I$1&lt;=TODAY(),COUNTIFS($B2:$B102, "Soprano", I2:I102,"&lt;&gt;*N/A*",I2:I102,"&lt;&gt;",I2:I102,"&lt;&gt;*NM*"),"")</f>
        <v>0</v>
      </c>
      <c r="J105" s="61" t="n">
        <f aca="true">IF(J$1&lt;=TODAY(),COUNTIFS($B2:$B102, "Soprano", J2:J102,"&lt;&gt;*N/A*",J2:J102,"&lt;&gt;",J2:J102,"&lt;&gt;*NM*"),"")</f>
        <v>0</v>
      </c>
      <c r="K105" s="61" t="n">
        <f aca="true">IF(K$1&lt;=TODAY(),COUNTIFS($B2:$B102, "Soprano", K2:K102,"&lt;&gt;*N/A*",K2:K102,"&lt;&gt;",K2:K102,"&lt;&gt;*NM*"),"")</f>
        <v>0</v>
      </c>
      <c r="L105" s="61" t="n">
        <f aca="true">IF(L$1&lt;=TODAY(),COUNTIFS($B2:$B102, "Soprano", L2:L102,"&lt;&gt;*N/A*",L2:L102,"&lt;&gt;",L2:L102,"&lt;&gt;*NM*"),"")</f>
        <v>0</v>
      </c>
      <c r="M105" s="61" t="n">
        <f aca="true">IF(M$1&lt;=TODAY(),COUNTIFS($B2:$B102, "Soprano", M2:M102,"&lt;&gt;*N/A*",M2:M102,"&lt;&gt;",M2:M102,"&lt;&gt;*NM*"),"")</f>
        <v>0</v>
      </c>
      <c r="N105" s="61" t="n">
        <f aca="true">IF(N$1&lt;=TODAY(),COUNTIFS($B2:$B102, "Soprano", N2:N102,"&lt;&gt;*N/A*",N2:N102,"&lt;&gt;",N2:N102,"&lt;&gt;*NM*"),"")</f>
        <v>0</v>
      </c>
      <c r="O105" s="62" t="n">
        <f aca="true">IF(O$1&lt;=TODAY(),COUNTIFS($B2:$B102, "Soprano", O2:O102,"&lt;&gt;*N/A*",O2:O102,"&lt;&gt;",O2:O102,"&lt;&gt;*NM*"),"")</f>
        <v>0</v>
      </c>
      <c r="P105" s="63" t="n">
        <f aca="true">IF(P$1&lt;=TODAY(),COUNTIFS($B2:$B102, "Soprano", P2:P102,"&lt;&gt;*N/A*",P2:P102,"&lt;&gt;",P2:P102,"&lt;&gt;*NM*"),"")</f>
        <v>0</v>
      </c>
      <c r="Q105" s="61" t="n">
        <f aca="true">IF(Q$1&lt;=TODAY(),COUNTIFS($B2:$B102, "Soprano", Q2:Q102,"&lt;&gt;*N/A*",Q2:Q102,"&lt;&gt;",Q2:Q102,"&lt;&gt;*NM*"),"")</f>
        <v>0</v>
      </c>
      <c r="R105" s="61" t="n">
        <f aca="true">IF(R$1&lt;=TODAY(),COUNTIFS($B2:$B102, "Soprano", R2:R102,"&lt;&gt;*N/A*",R2:R102,"&lt;&gt;",R2:R102,"&lt;&gt;*NM*"),"")</f>
        <v>0</v>
      </c>
      <c r="S105" s="61" t="n">
        <f aca="true">IF(S$1&lt;=TODAY(),COUNTIFS($B2:$B102, "Soprano", S2:S102,"&lt;&gt;*N/A*",S2:S102,"&lt;&gt;",S2:S102,"&lt;&gt;*NM*"),"")</f>
        <v>0</v>
      </c>
      <c r="T105" s="61" t="n">
        <f aca="true">IF(T$1&lt;=TODAY(),COUNTIFS($B2:$B102, "Soprano", T2:T102,"&lt;&gt;*N/A*",T2:T102,"&lt;&gt;",T2:T102,"&lt;&gt;*NM*"),"")</f>
        <v>0</v>
      </c>
      <c r="U105" s="61" t="n">
        <f aca="true">IF(U$1&lt;=TODAY(),COUNTIFS($B2:$B102, "Soprano", U2:U102,"&lt;&gt;*N/A*",U2:U102,"&lt;&gt;",U2:U102,"&lt;&gt;*NM*"),"")</f>
        <v>0</v>
      </c>
      <c r="V105" s="61" t="n">
        <f aca="true">IF(V$1&lt;=TODAY(),COUNTIFS($B2:$B102, "Soprano", V2:V102,"&lt;&gt;*N/A*",V2:V102,"&lt;&gt;",V2:V102,"&lt;&gt;*NM*"),"")</f>
        <v>0</v>
      </c>
      <c r="W105" s="61" t="str">
        <f aca="true">IF(W$1&lt;=TODAY(),COUNTIFS($B2:$B102, "Soprano", W2:W102,"&lt;&gt;*N/A*",W2:W102,"&lt;&gt;",W2:W102,"&lt;&gt;*NM*"),"")</f>
        <v/>
      </c>
      <c r="X105" s="61" t="str">
        <f aca="true">IF(X$1&lt;=TODAY(),COUNTIFS($B2:$B102, "Soprano", X2:X102,"&lt;&gt;*N/A*",X2:X102,"&lt;&gt;",X2:X102,"&lt;&gt;*NM*"),"")</f>
        <v/>
      </c>
      <c r="Y105" s="62" t="str">
        <f aca="true">IF(Y$1&lt;=TODAY(),COUNTIFS($B2:$B102, "Soprano", Y2:Y102,"&lt;&gt;*N/A*",Y2:Y102,"&lt;&gt;",Y2:Y102,"&lt;&gt;*NM*"),"")</f>
        <v/>
      </c>
      <c r="Z105" s="63" t="str">
        <f aca="true">IF(Z$1&lt;=TODAY(),COUNTIFS($B2:$B102, "Soprano", Z2:Z102,"&lt;&gt;*N/A*",Z2:Z102,"&lt;&gt;",Z2:Z102,"&lt;&gt;*NM*"),"")</f>
        <v/>
      </c>
      <c r="AA105" s="61" t="str">
        <f aca="true">IF(AA$1&lt;=TODAY(),COUNTIFS($B2:$B102, "Soprano", AA2:AA102,"&lt;&gt;*N/A*",AA2:AA102,"&lt;&gt;",AA2:AA102,"&lt;&gt;*NM*"),"")</f>
        <v/>
      </c>
      <c r="AB105" s="61" t="str">
        <f aca="true">IF(AB$1&lt;=TODAY(),COUNTIFS($B2:$B102, "Soprano", AB2:AB102,"&lt;&gt;*N/A*",AB2:AB102,"&lt;&gt;",AB2:AB102,"&lt;&gt;*NM*"),"")</f>
        <v/>
      </c>
      <c r="AC105" s="61" t="str">
        <f aca="true">IF(AC$1&lt;=TODAY(),COUNTIFS($B2:$B102, "Soprano", AC2:AC102,"&lt;&gt;*N/A*",AC2:AC102,"&lt;&gt;",AC2:AC102,"&lt;&gt;*NM*"),"")</f>
        <v/>
      </c>
      <c r="AD105" s="61" t="str">
        <f aca="true">IF(AD$1&lt;=TODAY(),COUNTIFS($B2:$B102, "Soprano", AD2:AD102,"&lt;&gt;*N/A*",AD2:AD102,"&lt;&gt;",AD2:AD102,"&lt;&gt;*NM*"),"")</f>
        <v/>
      </c>
      <c r="AE105" s="61" t="str">
        <f aca="true">IF(AE$1&lt;=TODAY(),COUNTIFS($B2:$B102, "Soprano", AE2:AE102,"&lt;&gt;*N/A*",AE2:AE102,"&lt;&gt;",AE2:AE102,"&lt;&gt;*NM*"),"")</f>
        <v/>
      </c>
      <c r="AF105" s="61" t="str">
        <f aca="true">IF(AF$1&lt;=TODAY(),COUNTIFS($B2:$B102, "Soprano", AF2:AF102,"&lt;&gt;*N/A*",AF2:AF102,"&lt;&gt;",AF2:AF102,"&lt;&gt;*NM*"),"")</f>
        <v/>
      </c>
      <c r="AG105" s="61" t="str">
        <f aca="true">IF(AG$1&lt;=TODAY(),COUNTIFS($B2:$B102, "Soprano", AG2:AG102,"&lt;&gt;*N/A*",AG2:AG102,"&lt;&gt;",AG2:AG102,"&lt;&gt;*NM*"),"")</f>
        <v/>
      </c>
      <c r="AH105" s="61" t="str">
        <f aca="true">IF(AH$1&lt;=TODAY(),COUNTIFS($B2:$B102, "Soprano", AH2:AH102,"&lt;&gt;*N/A*",AH2:AH102,"&lt;&gt;",AH2:AH102,"&lt;&gt;*NM*"),"")</f>
        <v/>
      </c>
      <c r="AI105" s="61" t="str">
        <f aca="true">IF(AI$1&lt;=TODAY(),COUNTIFS($B2:$B102, "Soprano", AI2:AI102,"&lt;&gt;*N/A*",AI2:AI102,"&lt;&gt;",AI2:AI102,"&lt;&gt;*NM*"),"")</f>
        <v/>
      </c>
      <c r="AJ105" s="61" t="str">
        <f aca="true">IF(AJ$1&lt;=TODAY(),COUNTIFS($B2:$B102, "Soprano", AJ2:AJ102,"&lt;&gt;*N/A*",AJ2:AJ102,"&lt;&gt;",AJ2:AJ102,"&lt;&gt;*NM*"),"")</f>
        <v/>
      </c>
      <c r="AK105" s="61" t="str">
        <f aca="true">IF(AK$1&lt;=TODAY(),COUNTIFS($B2:$B102, "Soprano", AK2:AK102,"&lt;&gt;*N/A*",AK2:AK102,"&lt;&gt;",AK2:AK102,"&lt;&gt;*NM*"),"")</f>
        <v/>
      </c>
      <c r="AL105" s="63" t="str">
        <f aca="true">IF(AL$1&lt;=TODAY(),COUNTIFS($B2:$B102, "Soprano", AL2:AL102,"&lt;&gt;*N/A*",AL2:AL102,"&lt;&gt;",AL2:AL102,"&lt;&gt;*NM*"),"")</f>
        <v/>
      </c>
      <c r="AM105" s="61" t="str">
        <f aca="true">IF(AM$1&lt;=TODAY(),COUNTIFS($B2:$B102, "Soprano", AM2:AM102,"&lt;&gt;*N/A*",AM2:AM102,"&lt;&gt;",AM2:AM102,"&lt;&gt;*NM*"),"")</f>
        <v/>
      </c>
      <c r="AN105" s="61" t="str">
        <f aca="true">IF(AN$1&lt;=TODAY(),COUNTIFS($B2:$B102, "Soprano", AN2:AN102,"&lt;&gt;*N/A*",AN2:AN102,"&lt;&gt;",AN2:AN102,"&lt;&gt;*NM*"),"")</f>
        <v/>
      </c>
      <c r="AO105" s="61" t="str">
        <f aca="true">IF(AO$1&lt;=TODAY(),COUNTIFS($B2:$B102, "Soprano", AO2:AO102,"&lt;&gt;*N/A*",AO2:AO102,"&lt;&gt;",AO2:AO102,"&lt;&gt;*NM*"),"")</f>
        <v/>
      </c>
      <c r="AP105" s="61" t="str">
        <f aca="true">IF(AP$1&lt;=TODAY(),COUNTIFS($B2:$B102, "Soprano", AP2:AP102,"&lt;&gt;*N/A*",AP2:AP102,"&lt;&gt;",AP2:AP102,"&lt;&gt;*NM*"),"")</f>
        <v/>
      </c>
      <c r="AQ105" s="61" t="str">
        <f aca="true">IF(AQ$1&lt;=TODAY(),COUNTIFS($B2:$B102, "Soprano", AQ2:AQ102,"&lt;&gt;*N/A*",AQ2:AQ102,"&lt;&gt;",AQ2:AQ102,"&lt;&gt;*NM*"),"")</f>
        <v/>
      </c>
      <c r="AS105" s="8"/>
      <c r="AZ105" s="7"/>
      <c r="BE105" s="8"/>
    </row>
    <row r="106" customFormat="false" ht="19.7" hidden="false" customHeight="false" outlineLevel="0" collapsed="false">
      <c r="A106" s="64"/>
      <c r="B106" s="64"/>
      <c r="C106" s="65" t="n">
        <f aca="true">IF(C$1&lt;=TODAY(),COUNTIFS($B$2:$B$102, "Soprano",$C$2:$C$102,"Y"),"")</f>
        <v>0</v>
      </c>
      <c r="D106" s="65" t="n">
        <f aca="true">IF(D$1&lt;=TODAY(),COUNTIFS($B$2:$B$102, "Soprano",$C$2:$C$102,"Y"),"")</f>
        <v>0</v>
      </c>
      <c r="E106" s="65" t="n">
        <f aca="true">IF(E$1&lt;=TODAY(),COUNTIFS($B$2:$B$102, "Soprano",$C$2:$C$102,"Y"),"")</f>
        <v>0</v>
      </c>
      <c r="F106" s="65" t="n">
        <f aca="true">IF(F$1&lt;=TODAY(),COUNTIFS($B$2:$B$102, "Soprano",$C$2:$C$102,"Y"),"")</f>
        <v>0</v>
      </c>
      <c r="G106" s="65" t="n">
        <f aca="true">IF(G$1&lt;=TODAY(),COUNTIFS($B$2:$B$102, "Soprano",$C$2:$C$102,"Y"),"")</f>
        <v>0</v>
      </c>
      <c r="H106" s="65" t="n">
        <f aca="true">IF(H$1&lt;=TODAY(),COUNTIFS($B$2:$B$102, "Soprano",$C$2:$C$102,"Y"),"")</f>
        <v>0</v>
      </c>
      <c r="I106" s="65" t="n">
        <f aca="true">IF(I$1&lt;=TODAY(),COUNTIFS($B$2:$B$102, "Soprano",$C$2:$C$102,"Y"),"")</f>
        <v>0</v>
      </c>
      <c r="J106" s="65" t="n">
        <f aca="true">IF(J$1&lt;=TODAY(),COUNTIFS($B$2:$B$102, "Soprano",$C$2:$C$102,"Y"),"")</f>
        <v>0</v>
      </c>
      <c r="K106" s="65" t="n">
        <f aca="true">IF(K$1&lt;=TODAY(),COUNTIFS($B$2:$B$102, "Soprano",$C$2:$C$102,"Y"),"")</f>
        <v>0</v>
      </c>
      <c r="L106" s="65" t="n">
        <f aca="true">IF(L$1&lt;=TODAY(),COUNTIFS($B$2:$B$102, "Soprano",$C$2:$C$102,"Y"),"")</f>
        <v>0</v>
      </c>
      <c r="M106" s="65" t="n">
        <f aca="true">IF(M$1&lt;=TODAY(),COUNTIFS($B$2:$B$102, "Soprano",$C$2:$C$102,"Y"),"")</f>
        <v>0</v>
      </c>
      <c r="N106" s="65" t="n">
        <f aca="true">IF(N$1&lt;=TODAY(),COUNTIFS($B$2:$B$102, "Soprano",$C$2:$C$102,"Y"),"")</f>
        <v>0</v>
      </c>
      <c r="O106" s="66" t="n">
        <f aca="true">IF(O$1&lt;=TODAY(),COUNTIFS($B$2:$B$102, "Soprano",$C$2:$C$102,"Y"),"")</f>
        <v>0</v>
      </c>
      <c r="P106" s="67" t="n">
        <f aca="true">IF(P$1&lt;=TODAY(),COUNTIFS($B$2:$B$102, "Soprano",$C$2:$C$102,"Y"),"")</f>
        <v>0</v>
      </c>
      <c r="Q106" s="65" t="n">
        <f aca="true">IF(Q$1&lt;=TODAY(),COUNTIFS($B$2:$B$102, "Soprano",$C$2:$C$102,"Y"),"")</f>
        <v>0</v>
      </c>
      <c r="R106" s="65" t="n">
        <f aca="true">IF(R$1&lt;=TODAY(),COUNTIFS($B$2:$B$102, "Soprano",$C$2:$C$102,"Y"),"")</f>
        <v>0</v>
      </c>
      <c r="S106" s="65" t="n">
        <f aca="true">IF(S$1&lt;=TODAY(),COUNTIFS($B$2:$B$102, "Soprano",$C$2:$C$102,"Y"),"")</f>
        <v>0</v>
      </c>
      <c r="T106" s="65" t="n">
        <f aca="true">IF(T$1&lt;=TODAY(),COUNTIFS($B$2:$B$102, "Soprano",$C$2:$C$102,"Y"),"")</f>
        <v>0</v>
      </c>
      <c r="U106" s="65" t="n">
        <f aca="true">IF(U$1&lt;=TODAY(),COUNTIFS($B$2:$B$102, "Soprano",$C$2:$C$102,"Y"),"")</f>
        <v>0</v>
      </c>
      <c r="V106" s="65" t="n">
        <f aca="true">IF(V$1&lt;=TODAY(),COUNTIFS($B$2:$B$102, "Soprano",$C$2:$C$102,"Y"),"")</f>
        <v>0</v>
      </c>
      <c r="W106" s="65" t="str">
        <f aca="true">IF(W$1&lt;=TODAY(),COUNTIFS($B$2:$B$102, "Soprano",$C$2:$C$102,"Y"),"")</f>
        <v/>
      </c>
      <c r="X106" s="65" t="str">
        <f aca="true">IF(X$1&lt;=TODAY(),COUNTIFS($B$2:$B$102, "Soprano",$C$2:$C$102,"Y"),"")</f>
        <v/>
      </c>
      <c r="Y106" s="66" t="str">
        <f aca="true">IF(Y$1&lt;=TODAY(),COUNTIFS($B$2:$B$102, "Soprano",$C$2:$C$102,"Y"),"")</f>
        <v/>
      </c>
      <c r="Z106" s="67" t="str">
        <f aca="true">IF(Z$1&lt;=TODAY(),COUNTIFS($B$2:$B$102, "Soprano",$C$2:$C$102,"Y"),"")</f>
        <v/>
      </c>
      <c r="AA106" s="65" t="str">
        <f aca="true">IF(AA$1&lt;=TODAY(),COUNTIFS($B$2:$B$102, "Soprano",$C$2:$C$102,"Y"),"")</f>
        <v/>
      </c>
      <c r="AB106" s="65" t="str">
        <f aca="true">IF(AB$1&lt;=TODAY(),COUNTIFS($B$2:$B$102, "Soprano",$C$2:$C$102,"Y"),"")</f>
        <v/>
      </c>
      <c r="AC106" s="65" t="str">
        <f aca="true">IF(AC$1&lt;=TODAY(),COUNTIFS($B$2:$B$102, "Soprano",$C$2:$C$102,"Y"),"")</f>
        <v/>
      </c>
      <c r="AD106" s="65" t="str">
        <f aca="true">IF(AD$1&lt;=TODAY(),COUNTIFS($B$2:$B$102, "Soprano",$C$2:$C$102,"Y"),"")</f>
        <v/>
      </c>
      <c r="AE106" s="65" t="str">
        <f aca="true">IF(AE$1&lt;=TODAY(),COUNTIFS($B$2:$B$102, "Soprano",$C$2:$C$102,"Y"),"")</f>
        <v/>
      </c>
      <c r="AF106" s="65" t="str">
        <f aca="true">IF(AF$1&lt;=TODAY(),COUNTIFS($B$2:$B$102, "Soprano",$C$2:$C$102,"Y"),"")</f>
        <v/>
      </c>
      <c r="AG106" s="65" t="str">
        <f aca="true">IF(AG$1&lt;=TODAY(),COUNTIFS($B$2:$B$102, "Soprano",$C$2:$C$102,"Y"),"")</f>
        <v/>
      </c>
      <c r="AH106" s="65" t="str">
        <f aca="true">IF(AH$1&lt;=TODAY(),COUNTIFS($B$2:$B$102, "Soprano",$C$2:$C$102,"Y"),"")</f>
        <v/>
      </c>
      <c r="AI106" s="65" t="str">
        <f aca="true">IF(AI$1&lt;=TODAY(),COUNTIFS($B$2:$B$102, "Soprano",$C$2:$C$102,"Y"),"")</f>
        <v/>
      </c>
      <c r="AJ106" s="65" t="str">
        <f aca="true">IF(AJ$1&lt;=TODAY(),COUNTIFS($B$2:$B$102, "Soprano",$C$2:$C$102,"Y"),"")</f>
        <v/>
      </c>
      <c r="AK106" s="65" t="str">
        <f aca="true">IF(AK$1&lt;=TODAY(),COUNTIFS($B$2:$B$102, "Soprano",$C$2:$C$102,"Y"),"")</f>
        <v/>
      </c>
      <c r="AL106" s="67" t="str">
        <f aca="true">IF(AL$1&lt;=TODAY(),COUNTIFS($B$2:$B$102, "Soprano",$C$2:$C$102,"Y"),"")</f>
        <v/>
      </c>
      <c r="AM106" s="65" t="str">
        <f aca="true">IF(AM$1&lt;=TODAY(),COUNTIFS($B$2:$B$102, "Soprano",$C$2:$C$102,"Y"),"")</f>
        <v/>
      </c>
      <c r="AN106" s="65" t="str">
        <f aca="true">IF(AN$1&lt;=TODAY(),COUNTIFS($B$2:$B$102, "Soprano",$C$2:$C$102,"Y"),"")</f>
        <v/>
      </c>
      <c r="AO106" s="65" t="str">
        <f aca="true">IF(AO$1&lt;=TODAY(),COUNTIFS($B$2:$B$102, "Soprano",$C$2:$C$102,"Y"),"")</f>
        <v/>
      </c>
      <c r="AP106" s="65" t="str">
        <f aca="true">IF(AP$1&lt;=TODAY(),COUNTIFS($B$2:$B$102, "Soprano",$C$2:$C$102,"Y"),"")</f>
        <v/>
      </c>
      <c r="AQ106" s="65" t="str">
        <f aca="true">IF(AQ$1&lt;=TODAY(),COUNTIFS($B$2:$B$102, "Soprano",$C$2:$C$102,"Y"),"")</f>
        <v/>
      </c>
      <c r="AY106" s="8"/>
      <c r="AZ106" s="7"/>
    </row>
    <row r="107" customFormat="false" ht="19.7" hidden="false" customHeight="false" outlineLevel="0" collapsed="false">
      <c r="A107" s="68"/>
      <c r="B107" s="68"/>
      <c r="C107" s="29" t="n">
        <f aca="true">IF(C$1&lt;=TODAY(),COUNTIFS($B$2:$B$102, "Soprano",C$2:C$102,"Ap"),"")</f>
        <v>0</v>
      </c>
      <c r="D107" s="29" t="n">
        <f aca="true">IF(D$1&lt;=TODAY(),COUNTIFS($B$2:$B$102, "Soprano",D$2:D$102,"Ap"),"")</f>
        <v>0</v>
      </c>
      <c r="E107" s="29" t="n">
        <f aca="true">IF(E$1&lt;=TODAY(),COUNTIFS($B$2:$B$102, "Soprano",E$2:E$102,"Ap"),"")</f>
        <v>0</v>
      </c>
      <c r="F107" s="29" t="n">
        <f aca="true">IF(F$1&lt;=TODAY(),COUNTIFS($B$2:$B$102, "Soprano",F$2:F$102,"Ap"),"")</f>
        <v>0</v>
      </c>
      <c r="G107" s="29" t="n">
        <f aca="true">IF(G$1&lt;=TODAY(),COUNTIFS($B$2:$B$102, "Soprano",G$2:G$102,"Ap"),"")</f>
        <v>0</v>
      </c>
      <c r="H107" s="29" t="n">
        <f aca="true">IF(H$1&lt;=TODAY(),COUNTIFS($B$2:$B$102, "Soprano",H$2:H$102,"Ap"),"")</f>
        <v>0</v>
      </c>
      <c r="I107" s="29" t="n">
        <f aca="true">IF(I$1&lt;=TODAY(),COUNTIFS($B$2:$B$102, "Soprano",I$2:I$102,"Ap"),"")</f>
        <v>0</v>
      </c>
      <c r="J107" s="29" t="n">
        <f aca="true">IF(J$1&lt;=TODAY(),COUNTIFS($B$2:$B$102, "Soprano",J$2:J$102,"Ap"),"")</f>
        <v>0</v>
      </c>
      <c r="K107" s="29" t="n">
        <f aca="true">IF(K$1&lt;=TODAY(),COUNTIFS($B$2:$B$102, "Soprano",K$2:K$102,"Ap"),"")</f>
        <v>0</v>
      </c>
      <c r="L107" s="29" t="n">
        <f aca="true">IF(L$1&lt;=TODAY(),COUNTIFS($B$2:$B$102, "Soprano",L$2:L$102,"Ap"),"")</f>
        <v>0</v>
      </c>
      <c r="M107" s="29" t="n">
        <f aca="true">IF(M$1&lt;=TODAY(),COUNTIFS($B$2:$B$102, "Soprano",M$2:M$102,"Ap"),"")</f>
        <v>0</v>
      </c>
      <c r="N107" s="29" t="n">
        <f aca="true">IF(N$1&lt;=TODAY(),COUNTIFS($B$2:$B$102, "Soprano",N$2:N$102,"Ap"),"")</f>
        <v>0</v>
      </c>
      <c r="O107" s="69" t="n">
        <f aca="true">IF(O$1&lt;=TODAY(),COUNTIFS($B$2:$B$102, "Soprano",O$2:O$102,"Ap"),"")</f>
        <v>0</v>
      </c>
      <c r="P107" s="70" t="n">
        <f aca="true">IF(P$1&lt;=TODAY(),COUNTIFS($B$2:$B$102, "Soprano",P$2:P$102,"Ap"),"")</f>
        <v>0</v>
      </c>
      <c r="Q107" s="29" t="n">
        <f aca="true">IF(Q$1&lt;=TODAY(),COUNTIFS($B$2:$B$102, "Soprano",Q$2:Q$102,"Ap"),"")</f>
        <v>0</v>
      </c>
      <c r="R107" s="29" t="n">
        <f aca="true">IF(R$1&lt;=TODAY(),COUNTIFS($B$2:$B$102, "Soprano",R$2:R$102,"Ap"),"")</f>
        <v>0</v>
      </c>
      <c r="S107" s="29" t="n">
        <f aca="true">IF(S$1&lt;=TODAY(),COUNTIFS($B$2:$B$102, "Soprano",S$2:S$102,"Ap"),"")</f>
        <v>0</v>
      </c>
      <c r="T107" s="29" t="n">
        <f aca="true">IF(T$1&lt;=TODAY(),COUNTIFS($B$2:$B$102, "Soprano",T$2:T$102,"Ap"),"")</f>
        <v>0</v>
      </c>
      <c r="U107" s="29" t="n">
        <f aca="true">IF(U$1&lt;=TODAY(),COUNTIFS($B$2:$B$102, "Soprano",U$2:U$102,"Ap"),"")</f>
        <v>0</v>
      </c>
      <c r="V107" s="29" t="n">
        <f aca="true">IF(V$1&lt;=TODAY(),COUNTIFS($B$2:$B$102, "Soprano",V$2:V$102,"Ap"),"")</f>
        <v>0</v>
      </c>
      <c r="W107" s="29" t="str">
        <f aca="true">IF(W$1&lt;=TODAY(),COUNTIFS($B$2:$B$102, "Soprano",W$2:W$102,"Ap"),"")</f>
        <v/>
      </c>
      <c r="X107" s="29" t="str">
        <f aca="true">IF(X$1&lt;=TODAY(),COUNTIFS($B$2:$B$102, "Soprano",X$2:X$102,"Ap"),"")</f>
        <v/>
      </c>
      <c r="Y107" s="69" t="str">
        <f aca="true">IF(Y$1&lt;=TODAY(),COUNTIFS($B$2:$B$102, "Soprano",Y$2:Y$102,"Ap"),"")</f>
        <v/>
      </c>
      <c r="Z107" s="70" t="str">
        <f aca="true">IF(Z$1&lt;=TODAY(),COUNTIFS($B$2:$B$102, "Soprano",Z$2:Z$102,"Ap"),"")</f>
        <v/>
      </c>
      <c r="AA107" s="29" t="str">
        <f aca="true">IF(AA$1&lt;=TODAY(),COUNTIFS($B$2:$B$102, "Soprano",AA$2:AA$102,"Ap"),"")</f>
        <v/>
      </c>
      <c r="AB107" s="29" t="str">
        <f aca="true">IF(AB$1&lt;=TODAY(),COUNTIFS($B$2:$B$102, "Soprano",AB$2:AB$102,"Ap"),"")</f>
        <v/>
      </c>
      <c r="AC107" s="29" t="str">
        <f aca="true">IF(AC$1&lt;=TODAY(),COUNTIFS($B$2:$B$102, "Soprano",AC$2:AC$102,"Ap"),"")</f>
        <v/>
      </c>
      <c r="AD107" s="29" t="str">
        <f aca="true">IF(AD$1&lt;=TODAY(),COUNTIFS($B$2:$B$102, "Soprano",AD$2:AD$102,"Ap"),"")</f>
        <v/>
      </c>
      <c r="AE107" s="29" t="str">
        <f aca="true">IF(AE$1&lt;=TODAY(),COUNTIFS($B$2:$B$102, "Soprano",AE$2:AE$102,"Ap"),"")</f>
        <v/>
      </c>
      <c r="AF107" s="29" t="str">
        <f aca="true">IF(AF$1&lt;=TODAY(),COUNTIFS($B$2:$B$102, "Soprano",AF$2:AF$102,"Ap"),"")</f>
        <v/>
      </c>
      <c r="AG107" s="29" t="str">
        <f aca="true">IF(AG$1&lt;=TODAY(),COUNTIFS($B$2:$B$102, "Soprano",AG$2:AG$102,"Ap"),"")</f>
        <v/>
      </c>
      <c r="AH107" s="29" t="str">
        <f aca="true">IF(AH$1&lt;=TODAY(),COUNTIFS($B$2:$B$102, "Soprano",AH$2:AH$102,"Ap"),"")</f>
        <v/>
      </c>
      <c r="AI107" s="29" t="str">
        <f aca="true">IF(AI$1&lt;=TODAY(),COUNTIFS($B$2:$B$102, "Soprano",AI$2:AI$102,"Ap"),"")</f>
        <v/>
      </c>
      <c r="AJ107" s="29" t="str">
        <f aca="true">IF(AJ$1&lt;=TODAY(),COUNTIFS($B$2:$B$102, "Soprano",AJ$2:AJ$102,"Ap"),"")</f>
        <v/>
      </c>
      <c r="AK107" s="29" t="str">
        <f aca="true">IF(AK$1&lt;=TODAY(),COUNTIFS($B$2:$B$102, "Soprano",AK$2:AK$102,"Ap"),"")</f>
        <v/>
      </c>
      <c r="AL107" s="70" t="str">
        <f aca="true">IF(AL$1&lt;=TODAY(),COUNTIFS($B$2:$B$102, "Soprano",AL$2:AL$102,"Ap"),"")</f>
        <v/>
      </c>
      <c r="AM107" s="29" t="str">
        <f aca="true">IF(AM$1&lt;=TODAY(),COUNTIFS($B$2:$B$102, "Soprano",AM$2:AM$102,"Ap"),"")</f>
        <v/>
      </c>
      <c r="AN107" s="29" t="str">
        <f aca="true">IF(AN$1&lt;=TODAY(),COUNTIFS($B$2:$B$102, "Soprano",AN$2:AN$102,"Ap"),"")</f>
        <v/>
      </c>
      <c r="AO107" s="29" t="str">
        <f aca="true">IF(AO$1&lt;=TODAY(),COUNTIFS($B$2:$B$102, "Soprano",AO$2:AO$102,"Ap"),"")</f>
        <v/>
      </c>
      <c r="AP107" s="29" t="str">
        <f aca="true">IF(AP$1&lt;=TODAY(),COUNTIFS($B$2:$B$102, "Soprano",AP$2:AP$102,"Ap"),"")</f>
        <v/>
      </c>
      <c r="AQ107" s="29" t="str">
        <f aca="true">IF(AQ$1&lt;=TODAY(),COUNTIFS($B$2:$B$102, "Soprano",AQ$2:AQ$102,"Ap"),"")</f>
        <v/>
      </c>
      <c r="AY107" s="8"/>
      <c r="AZ107" s="7"/>
    </row>
    <row r="108" customFormat="false" ht="19.7" hidden="false" customHeight="false" outlineLevel="0" collapsed="false">
      <c r="A108" s="68"/>
      <c r="B108" s="68"/>
      <c r="C108" s="29" t="n">
        <f aca="true">IF(C$1&lt;=TODAY(),COUNTIFS($B$2:$B$102, "Soprano",C$2:C$102,"-"),"")</f>
        <v>0</v>
      </c>
      <c r="D108" s="29" t="n">
        <f aca="true">IF(D$1&lt;=TODAY(),COUNTIFS($B$2:$B$102, "Soprano",D$2:D$102,"-"),"")</f>
        <v>0</v>
      </c>
      <c r="E108" s="29" t="n">
        <f aca="true">IF(E$1&lt;=TODAY(),COUNTIFS($B$2:$B$102, "Soprano",E$2:E$102,"-"),"")</f>
        <v>0</v>
      </c>
      <c r="F108" s="29" t="n">
        <f aca="true">IF(F$1&lt;=TODAY(),COUNTIFS($B$2:$B$102, "Soprano",F$2:F$102,"-"),"")</f>
        <v>0</v>
      </c>
      <c r="G108" s="29" t="n">
        <f aca="true">IF(G$1&lt;=TODAY(),COUNTIFS($B$2:$B$102, "Soprano",G$2:G$102,"-"),"")</f>
        <v>0</v>
      </c>
      <c r="H108" s="29" t="n">
        <f aca="true">IF(H$1&lt;=TODAY(),COUNTIFS($B$2:$B$102, "Soprano",H$2:H$102,"-"),"")</f>
        <v>0</v>
      </c>
      <c r="I108" s="29" t="n">
        <f aca="true">IF(I$1&lt;=TODAY(),COUNTIFS($B$2:$B$102, "Soprano",I$2:I$102,"-"),"")</f>
        <v>0</v>
      </c>
      <c r="J108" s="29" t="n">
        <f aca="true">IF(J$1&lt;=TODAY(),COUNTIFS($B$2:$B$102, "Soprano",J$2:J$102,"-"),"")</f>
        <v>0</v>
      </c>
      <c r="K108" s="29" t="n">
        <f aca="true">IF(K$1&lt;=TODAY(),COUNTIFS($B$2:$B$102, "Soprano",K$2:K$102,"-"),"")</f>
        <v>0</v>
      </c>
      <c r="L108" s="29" t="n">
        <f aca="true">IF(L$1&lt;=TODAY(),COUNTIFS($B$2:$B$102, "Soprano",L$2:L$102,"-"),"")</f>
        <v>0</v>
      </c>
      <c r="M108" s="29" t="n">
        <f aca="true">IF(M$1&lt;=TODAY(),COUNTIFS($B$2:$B$102, "Soprano",M$2:M$102,"-"),"")</f>
        <v>0</v>
      </c>
      <c r="N108" s="29" t="n">
        <f aca="true">IF(N$1&lt;=TODAY(),COUNTIFS($B$2:$B$102, "Soprano",N$2:N$102,"-"),"")</f>
        <v>0</v>
      </c>
      <c r="O108" s="69" t="n">
        <f aca="true">IF(O$1&lt;=TODAY(),COUNTIFS($B$2:$B$102, "Soprano",O$2:O$102,"-"),"")</f>
        <v>0</v>
      </c>
      <c r="P108" s="70" t="n">
        <f aca="true">IF(P$1&lt;=TODAY(),COUNTIFS($B$2:$B$102, "Soprano",P$2:P$102,"-"),"")</f>
        <v>0</v>
      </c>
      <c r="Q108" s="29" t="n">
        <f aca="true">IF(Q$1&lt;=TODAY(),COUNTIFS($B$2:$B$102, "Soprano",Q$2:Q$102,"-"),"")</f>
        <v>0</v>
      </c>
      <c r="R108" s="29" t="n">
        <f aca="true">IF(R$1&lt;=TODAY(),COUNTIFS($B$2:$B$102, "Soprano",R$2:R$102,"-"),"")</f>
        <v>0</v>
      </c>
      <c r="S108" s="29" t="n">
        <f aca="true">IF(S$1&lt;=TODAY(),COUNTIFS($B$2:$B$102, "Soprano",S$2:S$102,"-"),"")</f>
        <v>0</v>
      </c>
      <c r="T108" s="29" t="n">
        <f aca="true">IF(T$1&lt;=TODAY(),COUNTIFS($B$2:$B$102, "Soprano",T$2:T$102,"-"),"")</f>
        <v>0</v>
      </c>
      <c r="U108" s="29" t="n">
        <f aca="true">IF(U$1&lt;=TODAY(),COUNTIFS($B$2:$B$102, "Soprano",U$2:U$102,"-"),"")</f>
        <v>0</v>
      </c>
      <c r="V108" s="29" t="n">
        <f aca="true">IF(V$1&lt;=TODAY(),COUNTIFS($B$2:$B$102, "Soprano",V$2:V$102,"-"),"")</f>
        <v>0</v>
      </c>
      <c r="W108" s="29" t="str">
        <f aca="true">IF(W$1&lt;=TODAY(),COUNTIFS($B$2:$B$102, "Soprano",W$2:W$102,"-"),"")</f>
        <v/>
      </c>
      <c r="X108" s="29" t="str">
        <f aca="true">IF(X$1&lt;=TODAY(),COUNTIFS($B$2:$B$102, "Soprano",X$2:X$102,"-"),"")</f>
        <v/>
      </c>
      <c r="Y108" s="69" t="str">
        <f aca="true">IF(Y$1&lt;=TODAY(),COUNTIFS($B$2:$B$102, "Soprano",Y$2:Y$102,"-"),"")</f>
        <v/>
      </c>
      <c r="Z108" s="70" t="str">
        <f aca="true">IF(Z$1&lt;=TODAY(),COUNTIFS($B$2:$B$102, "Soprano",Z$2:Z$102,"-"),"")</f>
        <v/>
      </c>
      <c r="AA108" s="29" t="str">
        <f aca="true">IF(AA$1&lt;=TODAY(),COUNTIFS($B$2:$B$102, "Soprano",AA$2:AA$102,"-"),"")</f>
        <v/>
      </c>
      <c r="AB108" s="29" t="str">
        <f aca="true">IF(AB$1&lt;=TODAY(),COUNTIFS($B$2:$B$102, "Soprano",AB$2:AB$102,"-"),"")</f>
        <v/>
      </c>
      <c r="AC108" s="29" t="str">
        <f aca="true">IF(AC$1&lt;=TODAY(),COUNTIFS($B$2:$B$102, "Soprano",AC$2:AC$102,"-"),"")</f>
        <v/>
      </c>
      <c r="AD108" s="29" t="str">
        <f aca="true">IF(AD$1&lt;=TODAY(),COUNTIFS($B$2:$B$102, "Soprano",AD$2:AD$102,"-"),"")</f>
        <v/>
      </c>
      <c r="AE108" s="29" t="str">
        <f aca="true">IF(AE$1&lt;=TODAY(),COUNTIFS($B$2:$B$102, "Soprano",AE$2:AE$102,"-"),"")</f>
        <v/>
      </c>
      <c r="AF108" s="29" t="str">
        <f aca="true">IF(AF$1&lt;=TODAY(),COUNTIFS($B$2:$B$102, "Soprano",AF$2:AF$102,"-"),"")</f>
        <v/>
      </c>
      <c r="AG108" s="29" t="str">
        <f aca="true">IF(AG$1&lt;=TODAY(),COUNTIFS($B$2:$B$102, "Soprano",AG$2:AG$102,"-"),"")</f>
        <v/>
      </c>
      <c r="AH108" s="29" t="str">
        <f aca="true">IF(AH$1&lt;=TODAY(),COUNTIFS($B$2:$B$102, "Soprano",AH$2:AH$102,"-"),"")</f>
        <v/>
      </c>
      <c r="AI108" s="29" t="str">
        <f aca="true">IF(AI$1&lt;=TODAY(),COUNTIFS($B$2:$B$102, "Soprano",AI$2:AI$102,"-"),"")</f>
        <v/>
      </c>
      <c r="AJ108" s="29" t="str">
        <f aca="true">IF(AJ$1&lt;=TODAY(),COUNTIFS($B$2:$B$102, "Soprano",AJ$2:AJ$102,"-"),"")</f>
        <v/>
      </c>
      <c r="AK108" s="29" t="str">
        <f aca="true">IF(AK$1&lt;=TODAY(),COUNTIFS($B$2:$B$102, "Soprano",AK$2:AK$102,"-"),"")</f>
        <v/>
      </c>
      <c r="AL108" s="70" t="str">
        <f aca="true">IF(AL$1&lt;=TODAY(),COUNTIFS($B$2:$B$102, "Soprano",AL$2:AL$102,"-"),"")</f>
        <v/>
      </c>
      <c r="AM108" s="29" t="str">
        <f aca="true">IF(AM$1&lt;=TODAY(),COUNTIFS($B$2:$B$102, "Soprano",AM$2:AM$102,"-"),"")</f>
        <v/>
      </c>
      <c r="AN108" s="29" t="str">
        <f aca="true">IF(AN$1&lt;=TODAY(),COUNTIFS($B$2:$B$102, "Soprano",AN$2:AN$102,"-"),"")</f>
        <v/>
      </c>
      <c r="AO108" s="29" t="str">
        <f aca="true">IF(AO$1&lt;=TODAY(),COUNTIFS($B$2:$B$102, "Soprano",AO$2:AO$102,"-"),"")</f>
        <v/>
      </c>
      <c r="AP108" s="29" t="str">
        <f aca="true">IF(AP$1&lt;=TODAY(),COUNTIFS($B$2:$B$102, "Soprano",AP$2:AP$102,"-"),"")</f>
        <v/>
      </c>
      <c r="AQ108" s="29" t="str">
        <f aca="true">IF(AQ$1&lt;=TODAY(),COUNTIFS($B$2:$B$102, "Soprano",AQ$2:AQ$102,"-"),"")</f>
        <v/>
      </c>
      <c r="AY108" s="8"/>
      <c r="AZ108" s="7"/>
    </row>
    <row r="109" customFormat="false" ht="19.7" hidden="false" customHeight="false" outlineLevel="0" collapsed="false">
      <c r="A109" s="64"/>
      <c r="B109" s="71" t="s">
        <v>110</v>
      </c>
      <c r="C109" s="72" t="n">
        <f aca="true">IF(C$1&lt;=TODAY(),SUM(C107:C108),"")</f>
        <v>0</v>
      </c>
      <c r="D109" s="72" t="n">
        <f aca="true">IF(D$1&lt;=TODAY(),SUM(D107:D108),"")</f>
        <v>0</v>
      </c>
      <c r="E109" s="72" t="n">
        <f aca="true">IF(E$1&lt;=TODAY(),SUM(E107:E108),"")</f>
        <v>0</v>
      </c>
      <c r="F109" s="72" t="n">
        <f aca="true">IF(F$1&lt;=TODAY(),SUM(F107:F108),"")</f>
        <v>0</v>
      </c>
      <c r="G109" s="72" t="n">
        <f aca="true">IF(G$1&lt;=TODAY(),SUM(G107:G108),"")</f>
        <v>0</v>
      </c>
      <c r="H109" s="72" t="n">
        <f aca="true">IF(H$1&lt;=TODAY(),SUM(H107:H108),"")</f>
        <v>0</v>
      </c>
      <c r="I109" s="72" t="n">
        <f aca="true">IF(I$1&lt;=TODAY(),SUM(I107:I108),"")</f>
        <v>0</v>
      </c>
      <c r="J109" s="72" t="n">
        <f aca="true">IF(J$1&lt;=TODAY(),SUM(J107:J108),"")</f>
        <v>0</v>
      </c>
      <c r="K109" s="72" t="n">
        <f aca="true">IF(K$1&lt;=TODAY(),SUM(K107:K108),"")</f>
        <v>0</v>
      </c>
      <c r="L109" s="72" t="n">
        <f aca="true">IF(L$1&lt;=TODAY(),SUM(L107:L108),"")</f>
        <v>0</v>
      </c>
      <c r="M109" s="72" t="n">
        <f aca="true">IF(M$1&lt;=TODAY(),SUM(M107:M108),"")</f>
        <v>0</v>
      </c>
      <c r="N109" s="72" t="n">
        <f aca="true">IF(N$1&lt;=TODAY(),SUM(N107:N108),"")</f>
        <v>0</v>
      </c>
      <c r="O109" s="73" t="n">
        <f aca="true">IF(O$1&lt;=TODAY(),SUM(O107:O108),"")</f>
        <v>0</v>
      </c>
      <c r="P109" s="74" t="n">
        <f aca="true">IF(P$1&lt;=TODAY(),SUM(P107:P108),"")</f>
        <v>0</v>
      </c>
      <c r="Q109" s="72" t="n">
        <f aca="true">IF(Q$1&lt;=TODAY(),SUM(Q107:Q108),"")</f>
        <v>0</v>
      </c>
      <c r="R109" s="72" t="n">
        <f aca="true">IF(R$1&lt;=TODAY(),SUM(R107:R108),"")</f>
        <v>0</v>
      </c>
      <c r="S109" s="72" t="n">
        <f aca="true">IF(S$1&lt;=TODAY(),SUM(S107:S108),"")</f>
        <v>0</v>
      </c>
      <c r="T109" s="72" t="n">
        <f aca="true">IF(T$1&lt;=TODAY(),SUM(T107:T108),"")</f>
        <v>0</v>
      </c>
      <c r="U109" s="72" t="n">
        <f aca="true">IF(U$1&lt;=TODAY(),SUM(U107:U108),"")</f>
        <v>0</v>
      </c>
      <c r="V109" s="72" t="n">
        <f aca="true">IF(V$1&lt;=TODAY(),SUM(V107:V108),"")</f>
        <v>0</v>
      </c>
      <c r="W109" s="72" t="str">
        <f aca="true">IF(W$1&lt;=TODAY(),SUM(W107:W108),"")</f>
        <v/>
      </c>
      <c r="X109" s="72" t="str">
        <f aca="true">IF(X$1&lt;=TODAY(),SUM(X107:X108),"")</f>
        <v/>
      </c>
      <c r="Y109" s="73" t="str">
        <f aca="true">IF(Y$1&lt;=TODAY(),SUM(Y107:Y108),"")</f>
        <v/>
      </c>
      <c r="Z109" s="74" t="str">
        <f aca="true">IF(Z$1&lt;=TODAY(),SUM(Z107:Z108),"")</f>
        <v/>
      </c>
      <c r="AA109" s="72" t="str">
        <f aca="true">IF(AA$1&lt;=TODAY(),SUM(AA107:AA108),"")</f>
        <v/>
      </c>
      <c r="AB109" s="72" t="str">
        <f aca="true">IF(AB$1&lt;=TODAY(),SUM(AB107:AB108),"")</f>
        <v/>
      </c>
      <c r="AC109" s="72" t="str">
        <f aca="true">IF(AC$1&lt;=TODAY(),SUM(AC107:AC108),"")</f>
        <v/>
      </c>
      <c r="AD109" s="72" t="str">
        <f aca="true">IF(AD$1&lt;=TODAY(),SUM(AD107:AD108),"")</f>
        <v/>
      </c>
      <c r="AE109" s="72" t="str">
        <f aca="true">IF(AE$1&lt;=TODAY(),SUM(AE107:AE108),"")</f>
        <v/>
      </c>
      <c r="AF109" s="72" t="str">
        <f aca="true">IF(AF$1&lt;=TODAY(),SUM(AF107:AF108),"")</f>
        <v/>
      </c>
      <c r="AG109" s="72" t="str">
        <f aca="true">IF(AG$1&lt;=TODAY(),SUM(AG107:AG108),"")</f>
        <v/>
      </c>
      <c r="AH109" s="72" t="str">
        <f aca="true">IF(AH$1&lt;=TODAY(),SUM(AH107:AH108),"")</f>
        <v/>
      </c>
      <c r="AI109" s="72" t="str">
        <f aca="true">IF(AI$1&lt;=TODAY(),SUM(AI107:AI108),"")</f>
        <v/>
      </c>
      <c r="AJ109" s="72" t="str">
        <f aca="true">IF(AJ$1&lt;=TODAY(),SUM(AJ107:AJ108),"")</f>
        <v/>
      </c>
      <c r="AK109" s="72" t="str">
        <f aca="true">IF(AK$1&lt;=TODAY(),SUM(AK107:AK108),"")</f>
        <v/>
      </c>
      <c r="AL109" s="74" t="str">
        <f aca="true">IF(AL$1&lt;=TODAY(),SUM(AL107:AL108),"")</f>
        <v/>
      </c>
      <c r="AM109" s="72" t="str">
        <f aca="true">IF(AM$1&lt;=TODAY(),SUM(AM107:AM108),"")</f>
        <v/>
      </c>
      <c r="AN109" s="72" t="str">
        <f aca="true">IF(AN$1&lt;=TODAY(),SUM(AN107:AN108),"")</f>
        <v/>
      </c>
      <c r="AO109" s="72" t="str">
        <f aca="true">IF(AO$1&lt;=TODAY(),SUM(AO107:AO108),"")</f>
        <v/>
      </c>
      <c r="AP109" s="72" t="str">
        <f aca="true">IF(AP$1&lt;=TODAY(),SUM(AP107:AP108),"")</f>
        <v/>
      </c>
      <c r="AQ109" s="72" t="str">
        <f aca="true">IF(AQ$1&lt;=TODAY(),SUM(AQ107:AQ108),"")</f>
        <v/>
      </c>
      <c r="AY109" s="8"/>
      <c r="AZ109" s="7"/>
    </row>
    <row r="110" s="83" customFormat="true" ht="19.7" hidden="false" customHeight="false" outlineLevel="0" collapsed="false">
      <c r="A110" s="75"/>
      <c r="B110" s="75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7"/>
      <c r="P110" s="78"/>
      <c r="Q110" s="76"/>
      <c r="R110" s="79"/>
      <c r="S110" s="79"/>
      <c r="T110" s="79"/>
      <c r="U110" s="79"/>
      <c r="V110" s="79"/>
      <c r="W110" s="79"/>
      <c r="X110" s="79"/>
      <c r="Y110" s="80"/>
      <c r="Z110" s="81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81"/>
      <c r="AM110" s="82"/>
      <c r="AN110" s="82"/>
      <c r="AO110" s="79"/>
      <c r="AP110" s="79"/>
      <c r="AQ110" s="79"/>
      <c r="AY110" s="84"/>
      <c r="ALG110" s="85"/>
      <c r="ALH110" s="85"/>
      <c r="ALI110" s="85"/>
      <c r="ALJ110" s="85"/>
      <c r="ALK110" s="85"/>
      <c r="ALL110" s="85"/>
      <c r="ALM110" s="85"/>
      <c r="ALN110" s="85"/>
      <c r="ALO110" s="85"/>
      <c r="ALP110" s="85"/>
      <c r="ALQ110" s="85"/>
      <c r="ALR110" s="85"/>
      <c r="ALS110" s="9"/>
      <c r="ALT110" s="9"/>
      <c r="ALU110" s="9"/>
      <c r="ALV110" s="9"/>
      <c r="ALW110" s="10"/>
      <c r="XER110" s="10"/>
      <c r="XES110" s="10"/>
      <c r="XET110" s="10"/>
      <c r="XEU110" s="10"/>
      <c r="XEV110" s="10"/>
      <c r="XEW110" s="10"/>
      <c r="XEX110" s="10"/>
      <c r="XEY110" s="10"/>
      <c r="XEZ110" s="10"/>
      <c r="XFA110" s="10"/>
      <c r="XFB110" s="10"/>
      <c r="XFC110" s="10"/>
      <c r="XFD110" s="10"/>
    </row>
    <row r="111" s="87" customFormat="true" ht="19.7" hidden="false" customHeight="false" outlineLevel="0" collapsed="false">
      <c r="A111" s="59"/>
      <c r="B111" s="60" t="n">
        <f aca="false">LOOKUP(2,1/(C111:AQ111&lt;&gt;""),C111:AQ111)</f>
        <v>0</v>
      </c>
      <c r="C111" s="86" t="n">
        <f aca="true">IF(C$1&lt;=TODAY(),COUNTIFS($B$2:$B$102, "Alto", C2:C102,"&lt;&gt;*N/A*",C2:C102,"&lt;&gt;",C2:C102,"&lt;&gt;*NM*"),"")</f>
        <v>0</v>
      </c>
      <c r="D111" s="86" t="n">
        <f aca="true">IF(D$1&lt;=TODAY(),COUNTIFS($B$2:$B$102, "Alto", D2:D102,"&lt;&gt;*N/A*",D2:D102,"&lt;&gt;",D2:D102,"&lt;&gt;*NM*"),"")</f>
        <v>0</v>
      </c>
      <c r="E111" s="86" t="n">
        <f aca="true">IF(E$1&lt;=TODAY(),COUNTIFS($B$2:$B$102, "Alto", E2:E102,"&lt;&gt;*N/A*",E2:E102,"&lt;&gt;",E2:E102,"&lt;&gt;*NM*"),"")</f>
        <v>0</v>
      </c>
      <c r="F111" s="86" t="n">
        <f aca="true">IF(F$1&lt;=TODAY(),COUNTIFS($B$2:$B$102, "Alto", F2:F102,"&lt;&gt;*N/A*",F2:F102,"&lt;&gt;",F2:F102,"&lt;&gt;*NM*"),"")</f>
        <v>0</v>
      </c>
      <c r="G111" s="86" t="n">
        <f aca="true">IF(G$1&lt;=TODAY(),COUNTIFS($B$2:$B$102, "Alto", G2:G102,"&lt;&gt;*N/A*",G2:G102,"&lt;&gt;",G2:G102,"&lt;&gt;*NM*"),"")</f>
        <v>0</v>
      </c>
      <c r="H111" s="86" t="n">
        <f aca="true">IF(H$1&lt;=TODAY(),COUNTIFS($B$2:$B$102, "Alto", H2:H102,"&lt;&gt;*N/A*",H2:H102,"&lt;&gt;",H2:H102,"&lt;&gt;*NM*"),"")</f>
        <v>0</v>
      </c>
      <c r="I111" s="86" t="n">
        <f aca="true">IF(I$1&lt;=TODAY(),COUNTIFS($B$2:$B$102, "Alto", I2:I102,"&lt;&gt;*N/A*",I2:I102,"&lt;&gt;",I2:I102,"&lt;&gt;*NM*"),"")</f>
        <v>0</v>
      </c>
      <c r="J111" s="86" t="n">
        <f aca="true">IF(J$1&lt;=TODAY(),COUNTIFS($B$2:$B$102, "Alto", J2:J102,"&lt;&gt;*N/A*",J2:J102,"&lt;&gt;",J2:J102,"&lt;&gt;*NM*"),"")</f>
        <v>0</v>
      </c>
      <c r="K111" s="86" t="n">
        <f aca="true">IF(K$1&lt;=TODAY(),COUNTIFS($B$2:$B$102, "Alto", K2:K102,"&lt;&gt;*N/A*",K2:K102,"&lt;&gt;",K2:K102,"&lt;&gt;*NM*"),"")</f>
        <v>0</v>
      </c>
      <c r="L111" s="86" t="n">
        <f aca="true">IF(L$1&lt;=TODAY(),COUNTIFS($B$2:$B$102, "Alto", L2:L102,"&lt;&gt;*N/A*",L2:L102,"&lt;&gt;",L2:L102,"&lt;&gt;*NM*"),"")</f>
        <v>0</v>
      </c>
      <c r="M111" s="86" t="n">
        <f aca="true">IF(M$1&lt;=TODAY(),COUNTIFS($B$2:$B$102, "Alto", M2:M102,"&lt;&gt;*N/A*",M2:M102,"&lt;&gt;",M2:M102,"&lt;&gt;*NM*"),"")</f>
        <v>0</v>
      </c>
      <c r="N111" s="61" t="n">
        <f aca="true">IF(N$1&lt;=TODAY(),COUNTIFS($B$2:$B$102, "Alto", N2:N102,"&lt;&gt;*N/A*",N2:N102,"&lt;&gt;",N2:N102,"&lt;&gt;*NM*"),"")</f>
        <v>0</v>
      </c>
      <c r="O111" s="62" t="n">
        <f aca="true">IF(O$1&lt;=TODAY(),COUNTIFS($B$2:$B$102, "Alto", O2:O102,"&lt;&gt;*N/A*",O2:O102,"&lt;&gt;",O2:O102,"&lt;&gt;*NM*"),"")</f>
        <v>0</v>
      </c>
      <c r="P111" s="63" t="n">
        <f aca="true">IF(P$1&lt;=TODAY(),COUNTIFS($B$2:$B$102, "Alto", P2:P102,"&lt;&gt;*N/A*",P2:P102,"&lt;&gt;",P2:P102,"&lt;&gt;*NM*"),"")</f>
        <v>0</v>
      </c>
      <c r="Q111" s="86" t="n">
        <f aca="true">IF(Q$1&lt;=TODAY(),COUNTIFS($B$2:$B$102, "Alto", Q2:Q102,"&lt;&gt;*N/A*",Q2:Q102,"&lt;&gt;",Q2:Q102,"&lt;&gt;*NM*"),"")</f>
        <v>0</v>
      </c>
      <c r="R111" s="86" t="n">
        <f aca="true">IF(R$1&lt;=TODAY(),COUNTIFS($B$2:$B$102, "Alto", R2:R102,"&lt;&gt;*N/A*",R2:R102,"&lt;&gt;",R2:R102,"&lt;&gt;*NM*"),"")</f>
        <v>0</v>
      </c>
      <c r="S111" s="86" t="n">
        <f aca="true">IF(S$1&lt;=TODAY(),COUNTIFS($B$2:$B$102, "Alto", S2:S102,"&lt;&gt;*N/A*",S2:S102,"&lt;&gt;",S2:S102,"&lt;&gt;*NM*"),"")</f>
        <v>0</v>
      </c>
      <c r="T111" s="86" t="n">
        <f aca="true">IF(T$1&lt;=TODAY(),COUNTIFS($B$2:$B$102, "Alto", T2:T102,"&lt;&gt;*N/A*",T2:T102,"&lt;&gt;",T2:T102,"&lt;&gt;*NM*"),"")</f>
        <v>0</v>
      </c>
      <c r="U111" s="86" t="n">
        <f aca="true">IF(U$1&lt;=TODAY(),COUNTIFS($B$2:$B$102, "Alto", U2:U102,"&lt;&gt;*N/A*",U2:U102,"&lt;&gt;",U2:U102,"&lt;&gt;*NM*"),"")</f>
        <v>0</v>
      </c>
      <c r="V111" s="86" t="n">
        <f aca="true">IF(V$1&lt;=TODAY(),COUNTIFS($B$2:$B$102, "Alto", V2:V102,"&lt;&gt;*N/A*",V2:V102,"&lt;&gt;",V2:V102,"&lt;&gt;*NM*"),"")</f>
        <v>0</v>
      </c>
      <c r="W111" s="86" t="str">
        <f aca="true">IF(W$1&lt;=TODAY(),COUNTIFS($B$2:$B$102, "Alto", W2:W102,"&lt;&gt;*N/A*",W2:W102,"&lt;&gt;",W2:W102,"&lt;&gt;*NM*"),"")</f>
        <v/>
      </c>
      <c r="X111" s="86" t="str">
        <f aca="true">IF(X$1&lt;=TODAY(),COUNTIFS($B$2:$B$102, "Alto", X2:X102,"&lt;&gt;*N/A*",X2:X102,"&lt;&gt;",X2:X102,"&lt;&gt;*NM*"),"")</f>
        <v/>
      </c>
      <c r="Y111" s="62" t="str">
        <f aca="true">IF(Y$1&lt;=TODAY(),COUNTIFS($B$2:$B$102, "Alto", Y2:Y102,"&lt;&gt;*N/A*",Y2:Y102,"&lt;&gt;",Y2:Y102,"&lt;&gt;*NM*"),"")</f>
        <v/>
      </c>
      <c r="Z111" s="63" t="str">
        <f aca="true">IF(Z$1&lt;=TODAY(),COUNTIFS($B$2:$B$102, "Alto", Z2:Z102,"&lt;&gt;*N/A*",Z2:Z102,"&lt;&gt;",Z2:Z102,"&lt;&gt;*NM*"),"")</f>
        <v/>
      </c>
      <c r="AA111" s="86" t="str">
        <f aca="true">IF(AA$1&lt;=TODAY(),COUNTIFS($B$2:$B$102, "Alto", AA2:AA102,"&lt;&gt;*N/A*",AA2:AA102,"&lt;&gt;",AA2:AA102,"&lt;&gt;*NM*"),"")</f>
        <v/>
      </c>
      <c r="AB111" s="86" t="str">
        <f aca="true">IF(AB$1&lt;=TODAY(),COUNTIFS($B$2:$B$102, "Alto", AB2:AB102,"&lt;&gt;*N/A*",AB2:AB102,"&lt;&gt;",AB2:AB102,"&lt;&gt;*NM*"),"")</f>
        <v/>
      </c>
      <c r="AC111" s="86" t="str">
        <f aca="true">IF(AC$1&lt;=TODAY(),COUNTIFS($B$2:$B$102, "Alto", AC2:AC102,"&lt;&gt;*N/A*",AC2:AC102,"&lt;&gt;",AC2:AC102,"&lt;&gt;*NM*"),"")</f>
        <v/>
      </c>
      <c r="AD111" s="86" t="str">
        <f aca="true">IF(AD$1&lt;=TODAY(),COUNTIFS($B$2:$B$102, "Alto", AD2:AD102,"&lt;&gt;*N/A*",AD2:AD102,"&lt;&gt;",AD2:AD102,"&lt;&gt;*NM*"),"")</f>
        <v/>
      </c>
      <c r="AE111" s="86" t="str">
        <f aca="true">IF(AE$1&lt;=TODAY(),COUNTIFS($B$2:$B$102, "Alto", AE2:AE102,"&lt;&gt;*N/A*",AE2:AE102,"&lt;&gt;",AE2:AE102,"&lt;&gt;*NM*"),"")</f>
        <v/>
      </c>
      <c r="AF111" s="86" t="str">
        <f aca="true">IF(AF$1&lt;=TODAY(),COUNTIFS($B$2:$B$102, "Alto", AF2:AF102,"&lt;&gt;*N/A*",AF2:AF102,"&lt;&gt;",AF2:AF102,"&lt;&gt;*NM*"),"")</f>
        <v/>
      </c>
      <c r="AG111" s="86" t="str">
        <f aca="true">IF(AG$1&lt;=TODAY(),COUNTIFS($B$2:$B$102, "Alto", AG2:AG102,"&lt;&gt;*N/A*",AG2:AG102,"&lt;&gt;",AG2:AG102,"&lt;&gt;*NM*"),"")</f>
        <v/>
      </c>
      <c r="AH111" s="86" t="str">
        <f aca="true">IF(AH$1&lt;=TODAY(),COUNTIFS($B$2:$B$102, "Alto", AH2:AH102,"&lt;&gt;*N/A*",AH2:AH102,"&lt;&gt;",AH2:AH102,"&lt;&gt;*NM*"),"")</f>
        <v/>
      </c>
      <c r="AI111" s="86" t="str">
        <f aca="true">IF(AI$1&lt;=TODAY(),COUNTIFS($B$2:$B$102, "Alto", AI2:AI102,"&lt;&gt;*N/A*",AI2:AI102,"&lt;&gt;",AI2:AI102,"&lt;&gt;*NM*"),"")</f>
        <v/>
      </c>
      <c r="AJ111" s="86" t="str">
        <f aca="true">IF(AJ$1&lt;=TODAY(),COUNTIFS($B$2:$B$102, "Alto", AJ2:AJ102,"&lt;&gt;*N/A*",AJ2:AJ102,"&lt;&gt;",AJ2:AJ102,"&lt;&gt;*NM*"),"")</f>
        <v/>
      </c>
      <c r="AK111" s="86" t="str">
        <f aca="true">IF(AK$1&lt;=TODAY(),COUNTIFS($B$2:$B$102, "Alto", AK2:AK102,"&lt;&gt;*N/A*",AK2:AK102,"&lt;&gt;",AK2:AK102,"&lt;&gt;*NM*"),"")</f>
        <v/>
      </c>
      <c r="AL111" s="63" t="str">
        <f aca="true">IF(AL$1&lt;=TODAY(),COUNTIFS($B$2:$B$102, "Alto", AL2:AL102,"&lt;&gt;*N/A*",AL2:AL102,"&lt;&gt;",AL2:AL102,"&lt;&gt;*NM*"),"")</f>
        <v/>
      </c>
      <c r="AM111" s="86" t="str">
        <f aca="true">IF(AM$1&lt;=TODAY(),COUNTIFS($B$2:$B$102, "Alto", AM2:AM102,"&lt;&gt;*N/A*",AM2:AM102,"&lt;&gt;",AM2:AM102,"&lt;&gt;*NM*"),"")</f>
        <v/>
      </c>
      <c r="AN111" s="86" t="str">
        <f aca="true">IF(AN$1&lt;=TODAY(),COUNTIFS($B$2:$B$102, "Alto", AN2:AN102,"&lt;&gt;*N/A*",AN2:AN102,"&lt;&gt;",AN2:AN102,"&lt;&gt;*NM*"),"")</f>
        <v/>
      </c>
      <c r="AO111" s="86" t="str">
        <f aca="true">IF(AO$1&lt;=TODAY(),COUNTIFS($B$2:$B$102, "Alto", AO2:AO102,"&lt;&gt;*N/A*",AO2:AO102,"&lt;&gt;",AO2:AO102,"&lt;&gt;*NM*"),"")</f>
        <v/>
      </c>
      <c r="AP111" s="86" t="str">
        <f aca="true">IF(AP$1&lt;=TODAY(),COUNTIFS($B$2:$B$102, "Alto", AP2:AP102,"&lt;&gt;*N/A*",AP2:AP102,"&lt;&gt;",AP2:AP102,"&lt;&gt;*NM*"),"")</f>
        <v/>
      </c>
      <c r="AQ111" s="86" t="str">
        <f aca="true">IF(AQ$1&lt;=TODAY(),COUNTIFS($B$2:$B$102, "Alto", AQ2:AQ102,"&lt;&gt;*N/A*",AQ2:AQ102,"&lt;&gt;",AQ2:AQ102,"&lt;&gt;*NM*"),"")</f>
        <v/>
      </c>
      <c r="AY111" s="88"/>
      <c r="ALG111" s="9"/>
      <c r="ALH111" s="9"/>
      <c r="ALI111" s="9"/>
      <c r="ALJ111" s="9"/>
      <c r="ALK111" s="9"/>
      <c r="ALL111" s="9"/>
      <c r="ALM111" s="9"/>
      <c r="ALN111" s="9"/>
      <c r="ALO111" s="9"/>
      <c r="ALP111" s="9"/>
      <c r="ALQ111" s="9"/>
      <c r="ALR111" s="9"/>
      <c r="ALS111" s="9"/>
      <c r="ALT111" s="9"/>
      <c r="ALU111" s="9"/>
      <c r="ALV111" s="9"/>
      <c r="ALW111" s="10"/>
      <c r="XER111" s="10"/>
      <c r="XES111" s="10"/>
      <c r="XET111" s="10"/>
      <c r="XEU111" s="10"/>
      <c r="XEV111" s="10"/>
      <c r="XEW111" s="10"/>
      <c r="XEX111" s="10"/>
      <c r="XEY111" s="10"/>
      <c r="XEZ111" s="10"/>
      <c r="XFA111" s="10"/>
      <c r="XFB111" s="10"/>
      <c r="XFC111" s="10"/>
      <c r="XFD111" s="10"/>
    </row>
    <row r="112" customFormat="false" ht="19.7" hidden="false" customHeight="false" outlineLevel="0" collapsed="false">
      <c r="A112" s="68"/>
      <c r="B112" s="89" t="s">
        <v>4</v>
      </c>
      <c r="C112" s="65" t="n">
        <f aca="true">IF(C$1&lt;=TODAY(),COUNTIFS($B$2:$B$102, "Alto",C2:C102,"Y"),"")</f>
        <v>0</v>
      </c>
      <c r="D112" s="65" t="n">
        <f aca="true">IF(D$1&lt;=TODAY(),COUNTIFS($B$2:$B$102, "Alto",D2:D102,"Y"),"")</f>
        <v>0</v>
      </c>
      <c r="E112" s="65" t="n">
        <f aca="true">IF(E$1&lt;=TODAY(),COUNTIFS($B$2:$B$102, "Alto",E2:E102,"Y"),"")</f>
        <v>0</v>
      </c>
      <c r="F112" s="65" t="n">
        <f aca="true">IF(F$1&lt;=TODAY(),COUNTIFS($B$2:$B$102, "Alto",F2:F102,"Y"),"")</f>
        <v>0</v>
      </c>
      <c r="G112" s="65" t="n">
        <f aca="true">IF(G$1&lt;=TODAY(),COUNTIFS($B$2:$B$102, "Alto",G2:G102,"Y"),"")</f>
        <v>0</v>
      </c>
      <c r="H112" s="65" t="n">
        <f aca="true">IF(H$1&lt;=TODAY(),COUNTIFS($B$2:$B$102, "Alto",H2:H102,"Y"),"")</f>
        <v>0</v>
      </c>
      <c r="I112" s="65" t="n">
        <f aca="true">IF(I$1&lt;=TODAY(),COUNTIFS($B$2:$B$102, "Alto",I2:I102,"Y"),"")</f>
        <v>0</v>
      </c>
      <c r="J112" s="65" t="n">
        <f aca="true">IF(J$1&lt;=TODAY(),COUNTIFS($B$2:$B$102, "Alto",J2:J102,"Y"),"")</f>
        <v>0</v>
      </c>
      <c r="K112" s="65" t="n">
        <f aca="true">IF(K$1&lt;=TODAY(),COUNTIFS($B$2:$B$102, "Alto",K2:K102,"Y"),"")</f>
        <v>0</v>
      </c>
      <c r="L112" s="65" t="n">
        <f aca="true">IF(L$1&lt;=TODAY(),COUNTIFS($B$2:$B$102, "Alto",L2:L102,"Y"),"")</f>
        <v>0</v>
      </c>
      <c r="M112" s="65" t="n">
        <f aca="true">IF(M$1&lt;=TODAY(),COUNTIFS($B$2:$B$102, "Alto",M2:M102,"Y"),"")</f>
        <v>0</v>
      </c>
      <c r="N112" s="65" t="n">
        <f aca="true">IF(N$1&lt;=TODAY(),COUNTIFS($B$2:$B$102, "Alto",N2:N102,"Y"),"")</f>
        <v>0</v>
      </c>
      <c r="O112" s="66" t="n">
        <f aca="true">IF(O$1&lt;=TODAY(),COUNTIFS($B$2:$B$102, "Alto",O2:O102,"Y"),"")</f>
        <v>0</v>
      </c>
      <c r="P112" s="67" t="n">
        <f aca="true">IF(P$1&lt;=TODAY(),COUNTIFS($B$2:$B$102, "Alto",P2:P102,"Y"),"")</f>
        <v>0</v>
      </c>
      <c r="Q112" s="65" t="n">
        <f aca="true">IF(Q$1&lt;=TODAY(),COUNTIFS($B$2:$B$102, "Alto",Q2:Q102,"Y"),"")</f>
        <v>0</v>
      </c>
      <c r="R112" s="65" t="n">
        <f aca="true">IF(R$1&lt;=TODAY(),COUNTIFS($B$2:$B$102, "Alto",R2:R102,"Y"),"")</f>
        <v>0</v>
      </c>
      <c r="S112" s="65" t="n">
        <f aca="true">IF(S$1&lt;=TODAY(),COUNTIFS($B$2:$B$102, "Alto",S2:S102,"Y"),"")</f>
        <v>0</v>
      </c>
      <c r="T112" s="65" t="n">
        <f aca="true">IF(T$1&lt;=TODAY(),COUNTIFS($B$2:$B$102, "Alto",T2:T102,"Y"),"")</f>
        <v>0</v>
      </c>
      <c r="U112" s="65" t="n">
        <f aca="true">IF(U$1&lt;=TODAY(),COUNTIFS($B$2:$B$102, "Alto",U2:U102,"Y"),"")</f>
        <v>0</v>
      </c>
      <c r="V112" s="65" t="n">
        <f aca="true">IF(V$1&lt;=TODAY(),COUNTIFS($B$2:$B$102, "Alto",V2:V102,"Y"),"")</f>
        <v>0</v>
      </c>
      <c r="W112" s="65" t="str">
        <f aca="true">IF(W$1&lt;=TODAY(),COUNTIFS($B$2:$B$102, "Alto",W2:W102,"Y"),"")</f>
        <v/>
      </c>
      <c r="X112" s="65" t="str">
        <f aca="true">IF(X$1&lt;=TODAY(),COUNTIFS($B$2:$B$102, "Alto",X2:X102,"Y"),"")</f>
        <v/>
      </c>
      <c r="Y112" s="66" t="str">
        <f aca="true">IF(Y$1&lt;=TODAY(),COUNTIFS($B$2:$B$102, "Alto",Y2:Y102,"Y"),"")</f>
        <v/>
      </c>
      <c r="Z112" s="67" t="str">
        <f aca="true">IF(Z$1&lt;=TODAY(),COUNTIFS($B$2:$B$102, "Alto",Z2:Z102,"Y"),"")</f>
        <v/>
      </c>
      <c r="AA112" s="65" t="str">
        <f aca="true">IF(AA$1&lt;=TODAY(),COUNTIFS($B$2:$B$102, "Alto",AA2:AA102,"Y"),"")</f>
        <v/>
      </c>
      <c r="AB112" s="65" t="str">
        <f aca="true">IF(AB$1&lt;=TODAY(),COUNTIFS($B$2:$B$102, "Alto",AB2:AB102,"Y"),"")</f>
        <v/>
      </c>
      <c r="AC112" s="65" t="str">
        <f aca="true">IF(AC$1&lt;=TODAY(),COUNTIFS($B$2:$B$102, "Alto",AC2:AC102,"Y"),"")</f>
        <v/>
      </c>
      <c r="AD112" s="65" t="str">
        <f aca="true">IF(AD$1&lt;=TODAY(),COUNTIFS($B$2:$B$102, "Alto",AD2:AD102,"Y"),"")</f>
        <v/>
      </c>
      <c r="AE112" s="65" t="str">
        <f aca="true">IF(AE$1&lt;=TODAY(),COUNTIFS($B$2:$B$102, "Alto",AE2:AE102,"Y"),"")</f>
        <v/>
      </c>
      <c r="AF112" s="65" t="str">
        <f aca="true">IF(AF$1&lt;=TODAY(),COUNTIFS($B$2:$B$102, "Alto",AF2:AF102,"Y"),"")</f>
        <v/>
      </c>
      <c r="AG112" s="65" t="str">
        <f aca="true">IF(AG$1&lt;=TODAY(),COUNTIFS($B$2:$B$102, "Alto",AG2:AG102,"Y"),"")</f>
        <v/>
      </c>
      <c r="AH112" s="65" t="str">
        <f aca="true">IF(AH$1&lt;=TODAY(),COUNTIFS($B$2:$B$102, "Alto",AH2:AH102,"Y"),"")</f>
        <v/>
      </c>
      <c r="AI112" s="65" t="str">
        <f aca="true">IF(AI$1&lt;=TODAY(),COUNTIFS($B$2:$B$102, "Alto",AI2:AI102,"Y"),"")</f>
        <v/>
      </c>
      <c r="AJ112" s="65" t="str">
        <f aca="true">IF(AJ$1&lt;=TODAY(),COUNTIFS($B$2:$B$102, "Alto",AJ2:AJ102,"Y"),"")</f>
        <v/>
      </c>
      <c r="AK112" s="65" t="str">
        <f aca="true">IF(AK$1&lt;=TODAY(),COUNTIFS($B$2:$B$102, "Alto",AK2:AK102,"Y"),"")</f>
        <v/>
      </c>
      <c r="AL112" s="67" t="str">
        <f aca="true">IF(AL$1&lt;=TODAY(),COUNTIFS($B$2:$B$102, "Alto",AL2:AL102,"Y"),"")</f>
        <v/>
      </c>
      <c r="AM112" s="65" t="str">
        <f aca="true">IF(AM$1&lt;=TODAY(),COUNTIFS($B$2:$B$102, "Alto",AM2:AM102,"Y"),"")</f>
        <v/>
      </c>
      <c r="AN112" s="65" t="str">
        <f aca="true">IF(AN$1&lt;=TODAY(),COUNTIFS($B$2:$B$102, "Alto",AN2:AN102,"Y"),"")</f>
        <v/>
      </c>
      <c r="AO112" s="65" t="str">
        <f aca="true">IF(AO$1&lt;=TODAY(),COUNTIFS($B$2:$B$102, "Alto",AO2:AO102,"Y"),"")</f>
        <v/>
      </c>
      <c r="AP112" s="65" t="str">
        <f aca="true">IF(AP$1&lt;=TODAY(),COUNTIFS($B$2:$B$102, "Alto",AP2:AP102,"Y"),"")</f>
        <v/>
      </c>
      <c r="AQ112" s="65" t="str">
        <f aca="true">IF(AQ$1&lt;=TODAY(),COUNTIFS($B$2:$B$102, "Alto",AQ2:AQ102,"Y"),"")</f>
        <v/>
      </c>
      <c r="AY112" s="8"/>
      <c r="AZ112" s="7"/>
    </row>
    <row r="113" customFormat="false" ht="19.7" hidden="false" customHeight="false" outlineLevel="0" collapsed="false">
      <c r="A113" s="68"/>
      <c r="B113" s="90" t="s">
        <v>5</v>
      </c>
      <c r="C113" s="29" t="n">
        <f aca="true">IF(C$1&lt;=TODAY(),COUNTIFS($B$2:$B$102, "Alto",C$2:C$102,"Ap"),"")</f>
        <v>0</v>
      </c>
      <c r="D113" s="29" t="n">
        <f aca="true">IF(D$1&lt;=TODAY(),COUNTIFS($B$2:$B$102, "Alto",D$2:D$102,"Ap"),"")</f>
        <v>0</v>
      </c>
      <c r="E113" s="29" t="n">
        <f aca="true">IF(E$1&lt;=TODAY(),COUNTIFS($B$2:$B$102, "Alto",E$2:E$102,"Ap"),"")</f>
        <v>0</v>
      </c>
      <c r="F113" s="29" t="n">
        <f aca="true">IF(F$1&lt;=TODAY(),COUNTIFS($B$2:$B$102, "Alto",F$2:F$102,"Ap"),"")</f>
        <v>0</v>
      </c>
      <c r="G113" s="29" t="n">
        <f aca="true">IF(G$1&lt;=TODAY(),COUNTIFS($B$2:$B$102, "Alto",G$2:G$102,"Ap"),"")</f>
        <v>0</v>
      </c>
      <c r="H113" s="29" t="n">
        <f aca="true">IF(H$1&lt;=TODAY(),COUNTIFS($B$2:$B$102, "Alto",H$2:H$102,"Ap"),"")</f>
        <v>0</v>
      </c>
      <c r="I113" s="29" t="n">
        <f aca="true">IF(I$1&lt;=TODAY(),COUNTIFS($B$2:$B$102, "Alto",I$2:I$102,"Ap"),"")</f>
        <v>0</v>
      </c>
      <c r="J113" s="29" t="n">
        <f aca="true">IF(J$1&lt;=TODAY(),COUNTIFS($B$2:$B$102, "Alto",J$2:J$102,"Ap"),"")</f>
        <v>0</v>
      </c>
      <c r="K113" s="29" t="n">
        <f aca="true">IF(K$1&lt;=TODAY(),COUNTIFS($B$2:$B$102, "Alto",K$2:K$102,"Ap"),"")</f>
        <v>0</v>
      </c>
      <c r="L113" s="29" t="n">
        <f aca="true">IF(L$1&lt;=TODAY(),COUNTIFS($B$2:$B$102, "Alto",L$2:L$102,"Ap"),"")</f>
        <v>0</v>
      </c>
      <c r="M113" s="29" t="n">
        <f aca="true">IF(M$1&lt;=TODAY(),COUNTIFS($B$2:$B$102, "Alto",M$2:M$102,"Ap"),"")</f>
        <v>0</v>
      </c>
      <c r="N113" s="29" t="n">
        <f aca="true">IF(N$1&lt;=TODAY(),COUNTIFS($B$2:$B$102, "Alto",N$2:N$102,"Ap"),"")</f>
        <v>0</v>
      </c>
      <c r="O113" s="69" t="n">
        <f aca="true">IF(O$1&lt;=TODAY(),COUNTIFS($B$2:$B$102, "Alto",O$2:O$102,"Ap"),"")</f>
        <v>0</v>
      </c>
      <c r="P113" s="70" t="n">
        <f aca="true">IF(P$1&lt;=TODAY(),COUNTIFS($B$2:$B$102, "Alto",P$2:P$102,"Ap"),"")</f>
        <v>0</v>
      </c>
      <c r="Q113" s="29" t="n">
        <f aca="true">IF(Q$1&lt;=TODAY(),COUNTIFS($B$2:$B$102, "Alto",Q$2:Q$102,"Ap"),"")</f>
        <v>0</v>
      </c>
      <c r="R113" s="29" t="n">
        <f aca="true">IF(R$1&lt;=TODAY(),COUNTIFS($B$2:$B$102, "Alto",R$2:R$102,"Ap"),"")</f>
        <v>0</v>
      </c>
      <c r="S113" s="29" t="n">
        <f aca="true">IF(S$1&lt;=TODAY(),COUNTIFS($B$2:$B$102, "Alto",S$2:S$102,"Ap"),"")</f>
        <v>0</v>
      </c>
      <c r="T113" s="29" t="n">
        <f aca="true">IF(T$1&lt;=TODAY(),COUNTIFS($B$2:$B$102, "Alto",T$2:T$102,"Ap"),"")</f>
        <v>0</v>
      </c>
      <c r="U113" s="29" t="n">
        <f aca="true">IF(U$1&lt;=TODAY(),COUNTIFS($B$2:$B$102, "Alto",U$2:U$102,"Ap"),"")</f>
        <v>0</v>
      </c>
      <c r="V113" s="29" t="n">
        <f aca="true">IF(V$1&lt;=TODAY(),COUNTIFS($B$2:$B$102, "Alto",V$2:V$102,"Ap"),"")</f>
        <v>0</v>
      </c>
      <c r="W113" s="29" t="str">
        <f aca="true">IF(W$1&lt;=TODAY(),COUNTIFS($B$2:$B$102, "Alto",W$2:W$102,"Ap"),"")</f>
        <v/>
      </c>
      <c r="X113" s="29" t="str">
        <f aca="true">IF(X$1&lt;=TODAY(),COUNTIFS($B$2:$B$102, "Alto",X$2:X$102,"Ap"),"")</f>
        <v/>
      </c>
      <c r="Y113" s="69" t="str">
        <f aca="true">IF(Y$1&lt;=TODAY(),COUNTIFS($B$2:$B$102, "Alto",Y$2:Y$102,"Ap"),"")</f>
        <v/>
      </c>
      <c r="Z113" s="70" t="str">
        <f aca="true">IF(Z$1&lt;=TODAY(),COUNTIFS($B$2:$B$102, "Alto",Z$2:Z$102,"Ap"),"")</f>
        <v/>
      </c>
      <c r="AA113" s="29" t="str">
        <f aca="true">IF(AA$1&lt;=TODAY(),COUNTIFS($B$2:$B$102, "Alto",AA$2:AA$102,"Ap"),"")</f>
        <v/>
      </c>
      <c r="AB113" s="29" t="str">
        <f aca="true">IF(AB$1&lt;=TODAY(),COUNTIFS($B$2:$B$102, "Alto",AB$2:AB$102,"Ap"),"")</f>
        <v/>
      </c>
      <c r="AC113" s="29" t="str">
        <f aca="true">IF(AC$1&lt;=TODAY(),COUNTIFS($B$2:$B$102, "Alto",AC$2:AC$102,"Ap"),"")</f>
        <v/>
      </c>
      <c r="AD113" s="29" t="str">
        <f aca="true">IF(AD$1&lt;=TODAY(),COUNTIFS($B$2:$B$102, "Alto",AD$2:AD$102,"Ap"),"")</f>
        <v/>
      </c>
      <c r="AE113" s="29" t="str">
        <f aca="true">IF(AE$1&lt;=TODAY(),COUNTIFS($B$2:$B$102, "Alto",AE$2:AE$102,"Ap"),"")</f>
        <v/>
      </c>
      <c r="AF113" s="29" t="str">
        <f aca="true">IF(AF$1&lt;=TODAY(),COUNTIFS($B$2:$B$102, "Alto",AF$2:AF$102,"Ap"),"")</f>
        <v/>
      </c>
      <c r="AG113" s="29" t="str">
        <f aca="true">IF(AG$1&lt;=TODAY(),COUNTIFS($B$2:$B$102, "Alto",AG$2:AG$102,"Ap"),"")</f>
        <v/>
      </c>
      <c r="AH113" s="29" t="str">
        <f aca="true">IF(AH$1&lt;=TODAY(),COUNTIFS($B$2:$B$102, "Alto",AH$2:AH$102,"Ap"),"")</f>
        <v/>
      </c>
      <c r="AI113" s="29" t="str">
        <f aca="true">IF(AI$1&lt;=TODAY(),COUNTIFS($B$2:$B$102, "Alto",AI$2:AI$102,"Ap"),"")</f>
        <v/>
      </c>
      <c r="AJ113" s="29" t="str">
        <f aca="true">IF(AJ$1&lt;=TODAY(),COUNTIFS($B$2:$B$102, "Alto",AJ$2:AJ$102,"Ap"),"")</f>
        <v/>
      </c>
      <c r="AK113" s="29" t="str">
        <f aca="true">IF(AK$1&lt;=TODAY(),COUNTIFS($B$2:$B$102, "Alto",AK$2:AK$102,"Ap"),"")</f>
        <v/>
      </c>
      <c r="AL113" s="70" t="str">
        <f aca="true">IF(AL$1&lt;=TODAY(),COUNTIFS($B$2:$B$102, "Alto",AL$2:AL$102,"Ap"),"")</f>
        <v/>
      </c>
      <c r="AM113" s="29" t="str">
        <f aca="true">IF(AM$1&lt;=TODAY(),COUNTIFS($B$2:$B$102, "Alto",AM$2:AM$102,"Ap"),"")</f>
        <v/>
      </c>
      <c r="AN113" s="29" t="str">
        <f aca="true">IF(AN$1&lt;=TODAY(),COUNTIFS($B$2:$B$102, "Alto",AN$2:AN$102,"Ap"),"")</f>
        <v/>
      </c>
      <c r="AO113" s="29" t="str">
        <f aca="true">IF(AO$1&lt;=TODAY(),COUNTIFS($B$2:$B$102, "Alto",AO$2:AO$102,"Ap"),"")</f>
        <v/>
      </c>
      <c r="AP113" s="29" t="str">
        <f aca="true">IF(AP$1&lt;=TODAY(),COUNTIFS($B$2:$B$102, "Alto",AP$2:AP$102,"Ap"),"")</f>
        <v/>
      </c>
      <c r="AQ113" s="29" t="str">
        <f aca="true">IF(AQ$1&lt;=TODAY(),COUNTIFS($B$2:$B$102, "Alto",AQ$2:AQ$102,"Ap"),"")</f>
        <v/>
      </c>
      <c r="AY113" s="8"/>
      <c r="AZ113" s="7"/>
    </row>
    <row r="114" customFormat="false" ht="19.7" hidden="false" customHeight="false" outlineLevel="0" collapsed="false">
      <c r="A114" s="68"/>
      <c r="B114" s="91" t="s">
        <v>111</v>
      </c>
      <c r="C114" s="29" t="n">
        <f aca="true">IF(C$1&lt;=TODAY(),COUNTIFS($B$2:$B$102, "Alto",C$2:C$102,"-"),"")</f>
        <v>0</v>
      </c>
      <c r="D114" s="29" t="n">
        <f aca="true">IF(D$1&lt;=TODAY(),COUNTIFS($B$2:$B$102, "Alto",D$2:D$102,"-"),"")</f>
        <v>0</v>
      </c>
      <c r="E114" s="29" t="n">
        <f aca="true">IF(E$1&lt;=TODAY(),COUNTIFS($B$2:$B$102, "Alto",E$2:E$102,"-"),"")</f>
        <v>0</v>
      </c>
      <c r="F114" s="29" t="n">
        <f aca="true">IF(F$1&lt;=TODAY(),COUNTIFS($B$2:$B$102, "Alto",F$2:F$102,"-"),"")</f>
        <v>0</v>
      </c>
      <c r="G114" s="29" t="n">
        <f aca="true">IF(G$1&lt;=TODAY(),COUNTIFS($B$2:$B$102, "Alto",G$2:G$102,"-"),"")</f>
        <v>0</v>
      </c>
      <c r="H114" s="29" t="n">
        <f aca="true">IF(H$1&lt;=TODAY(),COUNTIFS($B$2:$B$102, "Alto",H$2:H$102,"-"),"")</f>
        <v>0</v>
      </c>
      <c r="I114" s="29" t="n">
        <f aca="true">IF(I$1&lt;=TODAY(),COUNTIFS($B$2:$B$102, "Alto",I$2:I$102,"-"),"")</f>
        <v>0</v>
      </c>
      <c r="J114" s="29" t="n">
        <f aca="true">IF(J$1&lt;=TODAY(),COUNTIFS($B$2:$B$102, "Alto",J$2:J$102,"-"),"")</f>
        <v>0</v>
      </c>
      <c r="K114" s="29" t="n">
        <f aca="true">IF(K$1&lt;=TODAY(),COUNTIFS($B$2:$B$102, "Alto",K$2:K$102,"-"),"")</f>
        <v>0</v>
      </c>
      <c r="L114" s="29" t="n">
        <f aca="true">IF(L$1&lt;=TODAY(),COUNTIFS($B$2:$B$102, "Alto",L$2:L$102,"-"),"")</f>
        <v>0</v>
      </c>
      <c r="M114" s="29" t="n">
        <f aca="true">IF(M$1&lt;=TODAY(),COUNTIFS($B$2:$B$102, "Alto",M$2:M$102,"-"),"")</f>
        <v>0</v>
      </c>
      <c r="N114" s="29" t="n">
        <f aca="true">IF(N$1&lt;=TODAY(),COUNTIFS($B$2:$B$102, "Alto",N$2:N$102,"-"),"")</f>
        <v>0</v>
      </c>
      <c r="O114" s="69" t="n">
        <f aca="true">IF(O$1&lt;=TODAY(),COUNTIFS($B$2:$B$102, "Alto",O$2:O$102,"-"),"")</f>
        <v>0</v>
      </c>
      <c r="P114" s="70" t="n">
        <f aca="true">IF(P$1&lt;=TODAY(),COUNTIFS($B$2:$B$102, "Alto",P$2:P$102,"-"),"")</f>
        <v>0</v>
      </c>
      <c r="Q114" s="29" t="n">
        <f aca="true">IF(Q$1&lt;=TODAY(),COUNTIFS($B$2:$B$102, "Alto",Q$2:Q$102,"-"),"")</f>
        <v>0</v>
      </c>
      <c r="R114" s="29" t="n">
        <f aca="true">IF(R$1&lt;=TODAY(),COUNTIFS($B$2:$B$102, "Alto",R$2:R$102,"-"),"")</f>
        <v>0</v>
      </c>
      <c r="S114" s="29" t="n">
        <f aca="true">IF(S$1&lt;=TODAY(),COUNTIFS($B$2:$B$102, "Alto",S$2:S$102,"-"),"")</f>
        <v>0</v>
      </c>
      <c r="T114" s="29" t="n">
        <f aca="true">IF(T$1&lt;=TODAY(),COUNTIFS($B$2:$B$102, "Alto",T$2:T$102,"-"),"")</f>
        <v>0</v>
      </c>
      <c r="U114" s="29" t="n">
        <f aca="true">IF(U$1&lt;=TODAY(),COUNTIFS($B$2:$B$102, "Alto",U$2:U$102,"-"),"")</f>
        <v>0</v>
      </c>
      <c r="V114" s="29" t="n">
        <f aca="true">IF(V$1&lt;=TODAY(),COUNTIFS($B$2:$B$102, "Alto",V$2:V$102,"-"),"")</f>
        <v>0</v>
      </c>
      <c r="W114" s="29" t="str">
        <f aca="true">IF(W$1&lt;=TODAY(),COUNTIFS($B$2:$B$102, "Alto",W$2:W$102,"-"),"")</f>
        <v/>
      </c>
      <c r="X114" s="29" t="str">
        <f aca="true">IF(X$1&lt;=TODAY(),COUNTIFS($B$2:$B$102, "Alto",X$2:X$102,"-"),"")</f>
        <v/>
      </c>
      <c r="Y114" s="69" t="str">
        <f aca="true">IF(Y$1&lt;=TODAY(),COUNTIFS($B$2:$B$102, "Alto",Y$2:Y$102,"-"),"")</f>
        <v/>
      </c>
      <c r="Z114" s="70" t="str">
        <f aca="true">IF(Z$1&lt;=TODAY(),COUNTIFS($B$2:$B$102, "Alto",Z$2:Z$102,"-"),"")</f>
        <v/>
      </c>
      <c r="AA114" s="29" t="str">
        <f aca="true">IF(AA$1&lt;=TODAY(),COUNTIFS($B$2:$B$102, "Alto",AA$2:AA$102,"-"),"")</f>
        <v/>
      </c>
      <c r="AB114" s="29" t="str">
        <f aca="true">IF(AB$1&lt;=TODAY(),COUNTIFS($B$2:$B$102, "Alto",AB$2:AB$102,"-"),"")</f>
        <v/>
      </c>
      <c r="AC114" s="29" t="str">
        <f aca="true">IF(AC$1&lt;=TODAY(),COUNTIFS($B$2:$B$102, "Alto",AC$2:AC$102,"-"),"")</f>
        <v/>
      </c>
      <c r="AD114" s="29" t="str">
        <f aca="true">IF(AD$1&lt;=TODAY(),COUNTIFS($B$2:$B$102, "Alto",AD$2:AD$102,"-"),"")</f>
        <v/>
      </c>
      <c r="AE114" s="29" t="str">
        <f aca="true">IF(AE$1&lt;=TODAY(),COUNTIFS($B$2:$B$102, "Alto",AE$2:AE$102,"-"),"")</f>
        <v/>
      </c>
      <c r="AF114" s="29" t="str">
        <f aca="true">IF(AF$1&lt;=TODAY(),COUNTIFS($B$2:$B$102, "Alto",AF$2:AF$102,"-"),"")</f>
        <v/>
      </c>
      <c r="AG114" s="29" t="str">
        <f aca="true">IF(AG$1&lt;=TODAY(),COUNTIFS($B$2:$B$102, "Alto",AG$2:AG$102,"-"),"")</f>
        <v/>
      </c>
      <c r="AH114" s="29" t="str">
        <f aca="true">IF(AH$1&lt;=TODAY(),COUNTIFS($B$2:$B$102, "Alto",AH$2:AH$102,"-"),"")</f>
        <v/>
      </c>
      <c r="AI114" s="29" t="str">
        <f aca="true">IF(AI$1&lt;=TODAY(),COUNTIFS($B$2:$B$102, "Alto",AI$2:AI$102,"-"),"")</f>
        <v/>
      </c>
      <c r="AJ114" s="29" t="str">
        <f aca="true">IF(AJ$1&lt;=TODAY(),COUNTIFS($B$2:$B$102, "Alto",AJ$2:AJ$102,"-"),"")</f>
        <v/>
      </c>
      <c r="AK114" s="29" t="str">
        <f aca="true">IF(AK$1&lt;=TODAY(),COUNTIFS($B$2:$B$102, "Alto",AK$2:AK$102,"-"),"")</f>
        <v/>
      </c>
      <c r="AL114" s="70" t="str">
        <f aca="true">IF(AL$1&lt;=TODAY(),COUNTIFS($B$2:$B$102, "Alto",AL$2:AL$102,"-"),"")</f>
        <v/>
      </c>
      <c r="AM114" s="29" t="str">
        <f aca="true">IF(AM$1&lt;=TODAY(),COUNTIFS($B$2:$B$102, "Alto",AM$2:AM$102,"-"),"")</f>
        <v/>
      </c>
      <c r="AN114" s="29" t="str">
        <f aca="true">IF(AN$1&lt;=TODAY(),COUNTIFS($B$2:$B$102, "Alto",AN$2:AN$102,"-"),"")</f>
        <v/>
      </c>
      <c r="AO114" s="29" t="str">
        <f aca="true">IF(AO$1&lt;=TODAY(),COUNTIFS($B$2:$B$102, "Alto",AO$2:AO$102,"-"),"")</f>
        <v/>
      </c>
      <c r="AP114" s="29" t="str">
        <f aca="true">IF(AP$1&lt;=TODAY(),COUNTIFS($B$2:$B$102, "Alto",AP$2:AP$102,"-"),"")</f>
        <v/>
      </c>
      <c r="AQ114" s="29" t="str">
        <f aca="true">IF(AQ$1&lt;=TODAY(),COUNTIFS($B$2:$B$102, "Alto",AQ$2:AQ$102,"-"),"")</f>
        <v/>
      </c>
      <c r="AY114" s="8"/>
      <c r="AZ114" s="7"/>
    </row>
    <row r="115" customFormat="false" ht="19.7" hidden="false" customHeight="false" outlineLevel="0" collapsed="false">
      <c r="A115" s="64"/>
      <c r="B115" s="71" t="s">
        <v>112</v>
      </c>
      <c r="C115" s="72" t="n">
        <f aca="true">IF(C$1&lt;=TODAY(),SUM(C113:C114),"")</f>
        <v>0</v>
      </c>
      <c r="D115" s="72" t="n">
        <f aca="true">IF(D$1&lt;=TODAY(),SUM(D113:D114),"")</f>
        <v>0</v>
      </c>
      <c r="E115" s="72" t="n">
        <f aca="true">IF(E$1&lt;=TODAY(),SUM(E113:E114),"")</f>
        <v>0</v>
      </c>
      <c r="F115" s="72" t="n">
        <f aca="true">IF(F$1&lt;=TODAY(),SUM(F113:F114),"")</f>
        <v>0</v>
      </c>
      <c r="G115" s="72" t="n">
        <f aca="true">IF(G$1&lt;=TODAY(),SUM(G113:G114),"")</f>
        <v>0</v>
      </c>
      <c r="H115" s="72" t="n">
        <f aca="true">IF(H$1&lt;=TODAY(),SUM(H113:H114),"")</f>
        <v>0</v>
      </c>
      <c r="I115" s="72" t="n">
        <f aca="true">IF(I$1&lt;=TODAY(),SUM(I113:I114),"")</f>
        <v>0</v>
      </c>
      <c r="J115" s="72" t="n">
        <f aca="true">IF(J$1&lt;=TODAY(),SUM(J113:J114),"")</f>
        <v>0</v>
      </c>
      <c r="K115" s="72" t="n">
        <f aca="true">IF(K$1&lt;=TODAY(),SUM(K113:K114),"")</f>
        <v>0</v>
      </c>
      <c r="L115" s="72" t="n">
        <f aca="true">IF(L$1&lt;=TODAY(),SUM(L113:L114),"")</f>
        <v>0</v>
      </c>
      <c r="M115" s="72" t="n">
        <f aca="true">IF(M$1&lt;=TODAY(),SUM(M113:M114),"")</f>
        <v>0</v>
      </c>
      <c r="N115" s="72" t="n">
        <f aca="true">IF(N$1&lt;=TODAY(),SUM(N113:N114),"")</f>
        <v>0</v>
      </c>
      <c r="O115" s="73" t="n">
        <f aca="true">IF(O$1&lt;=TODAY(),SUM(O113:O114),"")</f>
        <v>0</v>
      </c>
      <c r="P115" s="74" t="n">
        <f aca="true">IF(P$1&lt;=TODAY(),SUM(P113:P114),"")</f>
        <v>0</v>
      </c>
      <c r="Q115" s="72" t="n">
        <f aca="true">IF(Q$1&lt;=TODAY(),SUM(Q113:Q114),"")</f>
        <v>0</v>
      </c>
      <c r="R115" s="72" t="n">
        <f aca="true">IF(R$1&lt;=TODAY(),SUM(R113:R114),"")</f>
        <v>0</v>
      </c>
      <c r="S115" s="72" t="n">
        <f aca="true">IF(S$1&lt;=TODAY(),SUM(S113:S114),"")</f>
        <v>0</v>
      </c>
      <c r="T115" s="72" t="n">
        <f aca="true">IF(T$1&lt;=TODAY(),SUM(T113:T114),"")</f>
        <v>0</v>
      </c>
      <c r="U115" s="72" t="n">
        <f aca="true">IF(U$1&lt;=TODAY(),SUM(U113:U114),"")</f>
        <v>0</v>
      </c>
      <c r="V115" s="72" t="n">
        <f aca="true">IF(V$1&lt;=TODAY(),SUM(V113:V114),"")</f>
        <v>0</v>
      </c>
      <c r="W115" s="72" t="str">
        <f aca="true">IF(W$1&lt;=TODAY(),SUM(W113:W114),"")</f>
        <v/>
      </c>
      <c r="X115" s="72" t="str">
        <f aca="true">IF(X$1&lt;=TODAY(),SUM(X113:X114),"")</f>
        <v/>
      </c>
      <c r="Y115" s="73" t="str">
        <f aca="true">IF(Y$1&lt;=TODAY(),SUM(Y113:Y114),"")</f>
        <v/>
      </c>
      <c r="Z115" s="74" t="str">
        <f aca="true">IF(Z$1&lt;=TODAY(),SUM(Z113:Z114),"")</f>
        <v/>
      </c>
      <c r="AA115" s="72" t="str">
        <f aca="true">IF(AA$1&lt;=TODAY(),SUM(AA113:AA114),"")</f>
        <v/>
      </c>
      <c r="AB115" s="72" t="str">
        <f aca="true">IF(AB$1&lt;=TODAY(),SUM(AB113:AB114),"")</f>
        <v/>
      </c>
      <c r="AC115" s="72" t="str">
        <f aca="true">IF(AC$1&lt;=TODAY(),SUM(AC113:AC114),"")</f>
        <v/>
      </c>
      <c r="AD115" s="72" t="str">
        <f aca="true">IF(AD$1&lt;=TODAY(),SUM(AD113:AD114),"")</f>
        <v/>
      </c>
      <c r="AE115" s="72" t="str">
        <f aca="true">IF(AE$1&lt;=TODAY(),SUM(AE113:AE114),"")</f>
        <v/>
      </c>
      <c r="AF115" s="72" t="str">
        <f aca="true">IF(AF$1&lt;=TODAY(),SUM(AF113:AF114),"")</f>
        <v/>
      </c>
      <c r="AG115" s="72" t="str">
        <f aca="true">IF(AG$1&lt;=TODAY(),SUM(AG113:AG114),"")</f>
        <v/>
      </c>
      <c r="AH115" s="72" t="str">
        <f aca="true">IF(AH$1&lt;=TODAY(),SUM(AH113:AH114),"")</f>
        <v/>
      </c>
      <c r="AI115" s="72" t="str">
        <f aca="true">IF(AI$1&lt;=TODAY(),SUM(AI113:AI114),"")</f>
        <v/>
      </c>
      <c r="AJ115" s="72" t="str">
        <f aca="true">IF(AJ$1&lt;=TODAY(),SUM(AJ113:AJ114),"")</f>
        <v/>
      </c>
      <c r="AK115" s="72" t="str">
        <f aca="true">IF(AK$1&lt;=TODAY(),SUM(AK113:AK114),"")</f>
        <v/>
      </c>
      <c r="AL115" s="74" t="str">
        <f aca="true">IF(AL$1&lt;=TODAY(),SUM(AL113:AL114),"")</f>
        <v/>
      </c>
      <c r="AM115" s="72" t="str">
        <f aca="true">IF(AM$1&lt;=TODAY(),SUM(AM113:AM114),"")</f>
        <v/>
      </c>
      <c r="AN115" s="72" t="str">
        <f aca="true">IF(AN$1&lt;=TODAY(),SUM(AN113:AN114),"")</f>
        <v/>
      </c>
      <c r="AO115" s="72" t="str">
        <f aca="true">IF(AO$1&lt;=TODAY(),SUM(AO113:AO114),"")</f>
        <v/>
      </c>
      <c r="AP115" s="72" t="str">
        <f aca="true">IF(AP$1&lt;=TODAY(),SUM(AP113:AP114),"")</f>
        <v/>
      </c>
      <c r="AQ115" s="72" t="str">
        <f aca="true">IF(AQ$1&lt;=TODAY(),SUM(AQ113:AQ114),"")</f>
        <v/>
      </c>
      <c r="AY115" s="8"/>
      <c r="AZ115" s="7"/>
    </row>
    <row r="116" customFormat="false" ht="19.7" hidden="false" customHeight="false" outlineLevel="0" collapsed="false">
      <c r="A116" s="75"/>
      <c r="B116" s="75"/>
      <c r="C116" s="92"/>
      <c r="D116" s="92"/>
      <c r="E116" s="92"/>
      <c r="F116" s="92"/>
      <c r="G116" s="93"/>
      <c r="H116" s="92"/>
      <c r="I116" s="92"/>
      <c r="J116" s="92"/>
      <c r="K116" s="92"/>
      <c r="L116" s="92"/>
      <c r="M116" s="92"/>
      <c r="Q116" s="92"/>
      <c r="R116" s="92"/>
      <c r="S116" s="92"/>
      <c r="T116" s="92"/>
      <c r="U116" s="92"/>
      <c r="V116" s="92"/>
      <c r="W116" s="92"/>
      <c r="X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O116" s="92"/>
      <c r="AP116" s="92"/>
      <c r="AQ116" s="92"/>
      <c r="AY116" s="8"/>
      <c r="AZ116" s="7"/>
    </row>
    <row r="117" s="98" customFormat="true" ht="19.7" hidden="false" customHeight="false" outlineLevel="0" collapsed="false">
      <c r="A117" s="94"/>
      <c r="B117" s="95" t="n">
        <f aca="false">LOOKUP(2,1/(C117:AQ117&lt;&gt;""),C117:AQ117)</f>
        <v>0</v>
      </c>
      <c r="C117" s="86" t="n">
        <f aca="true">IF(C$1&lt;=TODAY(),COUNTIFS($B$2:$B$102, "Tenor", C2:C102,"&lt;&gt;*N/A*",C2:C102,"&lt;&gt;",C2:C102,"&lt;&gt;*NM*"),"")</f>
        <v>0</v>
      </c>
      <c r="D117" s="86" t="n">
        <f aca="true">IF(D$1&lt;=TODAY(),COUNTIFS($B$2:$B$102, "Tenor", D2:D102,"&lt;&gt;*N/A*",D2:D102,"&lt;&gt;",D2:D102,"&lt;&gt;*NM*"),"")</f>
        <v>0</v>
      </c>
      <c r="E117" s="86" t="n">
        <f aca="true">IF(E$1&lt;=TODAY(),COUNTIFS($B$2:$B$102, "Tenor", E2:E102,"&lt;&gt;*N/A*",E2:E102,"&lt;&gt;",E2:E102,"&lt;&gt;*NM*"),"")</f>
        <v>0</v>
      </c>
      <c r="F117" s="86" t="n">
        <f aca="true">IF(F$1&lt;=TODAY(),COUNTIFS($B$2:$B$102, "Tenor", F2:F102,"&lt;&gt;*N/A*",F2:F102,"&lt;&gt;",F2:F102,"&lt;&gt;*NM*"),"")</f>
        <v>0</v>
      </c>
      <c r="G117" s="86" t="n">
        <f aca="true">IF(G$1&lt;=TODAY(),COUNTIFS($B$2:$B$102, "Tenor", G2:G102,"&lt;&gt;*N/A*",G2:G102,"&lt;&gt;",G2:G102,"&lt;&gt;*NM*"),"")</f>
        <v>0</v>
      </c>
      <c r="H117" s="86" t="n">
        <f aca="true">IF(H$1&lt;=TODAY(),COUNTIFS($B$2:$B$102, "Tenor", H2:H102,"&lt;&gt;*N/A*",H2:H102,"&lt;&gt;",H2:H102,"&lt;&gt;*NM*"),"")</f>
        <v>0</v>
      </c>
      <c r="I117" s="86" t="n">
        <f aca="true">IF(I$1&lt;=TODAY(),COUNTIFS($B$2:$B$102, "Tenor", I2:I102,"&lt;&gt;*N/A*",I2:I102,"&lt;&gt;",I2:I102,"&lt;&gt;*NM*"),"")</f>
        <v>0</v>
      </c>
      <c r="J117" s="86" t="n">
        <f aca="true">IF(J$1&lt;=TODAY(),COUNTIFS($B$2:$B$102, "Tenor", J2:J102,"&lt;&gt;*N/A*",J2:J102,"&lt;&gt;",J2:J102,"&lt;&gt;*NM*"),"")</f>
        <v>0</v>
      </c>
      <c r="K117" s="86" t="n">
        <f aca="true">IF(K$1&lt;=TODAY(),COUNTIFS($B$2:$B$102, "Tenor", K2:K102,"&lt;&gt;*N/A*",K2:K102,"&lt;&gt;",K2:K102,"&lt;&gt;*NM*"),"")</f>
        <v>0</v>
      </c>
      <c r="L117" s="86" t="n">
        <f aca="true">IF(L$1&lt;=TODAY(),COUNTIFS($B$2:$B$102, "Tenor", L2:L102,"&lt;&gt;*N/A*",L2:L102,"&lt;&gt;",L2:L102,"&lt;&gt;*NM*"),"")</f>
        <v>0</v>
      </c>
      <c r="M117" s="86" t="n">
        <f aca="true">IF(M$1&lt;=TODAY(),COUNTIFS($B$2:$B$102, "Tenor", M2:M102,"&lt;&gt;*N/A*",M2:M102,"&lt;&gt;",M2:M102,"&lt;&gt;*NM*"),"")</f>
        <v>0</v>
      </c>
      <c r="N117" s="86" t="n">
        <f aca="true">IF(N$1&lt;=TODAY(),COUNTIFS($B$2:$B$102, "Tenor", N2:N102,"&lt;&gt;*N/A*",N2:N102,"&lt;&gt;",N2:N102,"&lt;&gt;*NM*"),"")</f>
        <v>0</v>
      </c>
      <c r="O117" s="96" t="n">
        <f aca="true">IF(O$1&lt;=TODAY(),COUNTIFS($B$2:$B$102, "Tenor", O2:O102,"&lt;&gt;*N/A*",O2:O102,"&lt;&gt;",O2:O102,"&lt;&gt;*NM*"),"")</f>
        <v>0</v>
      </c>
      <c r="P117" s="86" t="n">
        <f aca="true">IF(P$1&lt;=TODAY(),COUNTIFS($B$2:$B$102, "Tenor", P2:P102,"&lt;&gt;*N/A*",P2:P102,"&lt;&gt;",P2:P102,"&lt;&gt;*NM*"),"")</f>
        <v>0</v>
      </c>
      <c r="Q117" s="86" t="n">
        <f aca="true">IF(Q$1&lt;=TODAY(),COUNTIFS($B$2:$B$102, "Tenor", Q2:Q102,"&lt;&gt;*N/A*",Q2:Q102,"&lt;&gt;",Q2:Q102,"&lt;&gt;*NM*"),"")</f>
        <v>0</v>
      </c>
      <c r="R117" s="86" t="n">
        <f aca="true">IF(R$1&lt;=TODAY(),COUNTIFS($B$2:$B$102, "Tenor", R2:R102,"&lt;&gt;*N/A*",R2:R102,"&lt;&gt;",R2:R102,"&lt;&gt;*NM*"),"")</f>
        <v>0</v>
      </c>
      <c r="S117" s="86" t="n">
        <f aca="true">IF(S$1&lt;=TODAY(),COUNTIFS($B$2:$B$102, "Tenor", S2:S102,"&lt;&gt;*N/A*",S2:S102,"&lt;&gt;",S2:S102,"&lt;&gt;*NM*"),"")</f>
        <v>0</v>
      </c>
      <c r="T117" s="86" t="n">
        <f aca="true">IF(T$1&lt;=TODAY(),COUNTIFS($B$2:$B$102, "Tenor", T2:T102,"&lt;&gt;*N/A*",T2:T102,"&lt;&gt;",T2:T102,"&lt;&gt;*NM*"),"")</f>
        <v>0</v>
      </c>
      <c r="U117" s="86" t="n">
        <f aca="true">IF(U$1&lt;=TODAY(),COUNTIFS($B$2:$B$102, "Tenor", U2:U102,"&lt;&gt;*N/A*",U2:U102,"&lt;&gt;",U2:U102,"&lt;&gt;*NM*"),"")</f>
        <v>0</v>
      </c>
      <c r="V117" s="86" t="n">
        <f aca="true">IF(V$1&lt;=TODAY(),COUNTIFS($B$2:$B$102, "Tenor", V2:V102,"&lt;&gt;*N/A*",V2:V102,"&lt;&gt;",V2:V102,"&lt;&gt;*NM*"),"")</f>
        <v>0</v>
      </c>
      <c r="W117" s="86" t="str">
        <f aca="true">IF(W$1&lt;=TODAY(),COUNTIFS($B$2:$B$102, "Tenor", W2:W102,"&lt;&gt;*N/A*",W2:W102,"&lt;&gt;",W2:W102,"&lt;&gt;*NM*"),"")</f>
        <v/>
      </c>
      <c r="X117" s="86" t="str">
        <f aca="true">IF(X$1&lt;=TODAY(),COUNTIFS($B$2:$B$102, "Tenor", X2:X102,"&lt;&gt;*N/A*",X2:X102,"&lt;&gt;",X2:X102,"&lt;&gt;*NM*"),"")</f>
        <v/>
      </c>
      <c r="Y117" s="96" t="str">
        <f aca="true">IF(Y$1&lt;=TODAY(),COUNTIFS($B$2:$B$102, "Tenor", Y2:Y102,"&lt;&gt;*N/A*",Y2:Y102,"&lt;&gt;",Y2:Y102,"&lt;&gt;*NM*"),"")</f>
        <v/>
      </c>
      <c r="Z117" s="86" t="str">
        <f aca="true">IF(Z$1&lt;=TODAY(),COUNTIFS($B$2:$B$102, "Tenor", Z2:Z102,"&lt;&gt;*N/A*",Z2:Z102,"&lt;&gt;",Z2:Z102,"&lt;&gt;*NM*"),"")</f>
        <v/>
      </c>
      <c r="AA117" s="86" t="str">
        <f aca="true">IF(AA$1&lt;=TODAY(),COUNTIFS($B$2:$B$102, "Tenor", AA2:AA102,"&lt;&gt;*N/A*",AA2:AA102,"&lt;&gt;",AA2:AA102,"&lt;&gt;*NM*"),"")</f>
        <v/>
      </c>
      <c r="AB117" s="86" t="str">
        <f aca="true">IF(AB$1&lt;=TODAY(),COUNTIFS($B$2:$B$102, "Tenor", AB2:AB102,"&lt;&gt;*N/A*",AB2:AB102,"&lt;&gt;",AB2:AB102,"&lt;&gt;*NM*"),"")</f>
        <v/>
      </c>
      <c r="AC117" s="86" t="str">
        <f aca="true">IF(AC$1&lt;=TODAY(),COUNTIFS($B$2:$B$102, "Tenor", AC2:AC102,"&lt;&gt;*N/A*",AC2:AC102,"&lt;&gt;",AC2:AC102,"&lt;&gt;*NM*"),"")</f>
        <v/>
      </c>
      <c r="AD117" s="86" t="str">
        <f aca="true">IF(AD$1&lt;=TODAY(),COUNTIFS($B$2:$B$102, "Tenor", AD2:AD102,"&lt;&gt;*N/A*",AD2:AD102,"&lt;&gt;",AD2:AD102,"&lt;&gt;*NM*"),"")</f>
        <v/>
      </c>
      <c r="AE117" s="86" t="str">
        <f aca="true">IF(AE$1&lt;=TODAY(),COUNTIFS($B$2:$B$102, "Tenor", AE2:AE102,"&lt;&gt;*N/A*",AE2:AE102,"&lt;&gt;",AE2:AE102,"&lt;&gt;*NM*"),"")</f>
        <v/>
      </c>
      <c r="AF117" s="86" t="str">
        <f aca="true">IF(AF$1&lt;=TODAY(),COUNTIFS($B$2:$B$102, "Tenor", AF2:AF102,"&lt;&gt;*N/A*",AF2:AF102,"&lt;&gt;",AF2:AF102,"&lt;&gt;*NM*"),"")</f>
        <v/>
      </c>
      <c r="AG117" s="86" t="str">
        <f aca="true">IF(AG$1&lt;=TODAY(),COUNTIFS($B$2:$B$102, "Tenor", AG2:AG102,"&lt;&gt;*N/A*",AG2:AG102,"&lt;&gt;",AG2:AG102,"&lt;&gt;*NM*"),"")</f>
        <v/>
      </c>
      <c r="AH117" s="86" t="str">
        <f aca="true">IF(AH$1&lt;=TODAY(),COUNTIFS($B$2:$B$102, "Tenor", AH2:AH102,"&lt;&gt;*N/A*",AH2:AH102,"&lt;&gt;",AH2:AH102,"&lt;&gt;*NM*"),"")</f>
        <v/>
      </c>
      <c r="AI117" s="86" t="str">
        <f aca="true">IF(AI$1&lt;=TODAY(),COUNTIFS($B$2:$B$102, "Tenor", AI2:AI102,"&lt;&gt;*N/A*",AI2:AI102,"&lt;&gt;",AI2:AI102,"&lt;&gt;*NM*"),"")</f>
        <v/>
      </c>
      <c r="AJ117" s="86" t="str">
        <f aca="true">IF(AJ$1&lt;=TODAY(),COUNTIFS($B$2:$B$102, "Tenor", AJ2:AJ102,"&lt;&gt;*N/A*",AJ2:AJ102,"&lt;&gt;",AJ2:AJ102,"&lt;&gt;*NM*"),"")</f>
        <v/>
      </c>
      <c r="AK117" s="86" t="str">
        <f aca="true">IF(AK$1&lt;=TODAY(),COUNTIFS($B$2:$B$102, "Tenor", AK2:AK102,"&lt;&gt;*N/A*",AK2:AK102,"&lt;&gt;",AK2:AK102,"&lt;&gt;*NM*"),"")</f>
        <v/>
      </c>
      <c r="AL117" s="97" t="str">
        <f aca="true">IF(AL$1&lt;=TODAY(),COUNTIFS($B$2:$B$102, "Tenor", AL2:AL102,"&lt;&gt;*N/A*",AL2:AL102,"&lt;&gt;",AL2:AL102,"&lt;&gt;*NM*"),"")</f>
        <v/>
      </c>
      <c r="AM117" s="86" t="str">
        <f aca="true">IF(AM$1&lt;=TODAY(),COUNTIFS($B$2:$B$102, "Tenor", AM2:AM102,"&lt;&gt;*N/A*",AM2:AM102,"&lt;&gt;",AM2:AM102,"&lt;&gt;*NM*"),"")</f>
        <v/>
      </c>
      <c r="AN117" s="86" t="str">
        <f aca="true">IF(AN$1&lt;=TODAY(),COUNTIFS($B$2:$B$102, "Tenor", AN2:AN102,"&lt;&gt;*N/A*",AN2:AN102,"&lt;&gt;",AN2:AN102,"&lt;&gt;*NM*"),"")</f>
        <v/>
      </c>
      <c r="AO117" s="86" t="str">
        <f aca="true">IF(AO$1&lt;=TODAY(),COUNTIFS($B$2:$B$102, "Tenor", AO2:AO102,"&lt;&gt;*N/A*",AO2:AO102,"&lt;&gt;",AO2:AO102,"&lt;&gt;*NM*"),"")</f>
        <v/>
      </c>
      <c r="AP117" s="86" t="str">
        <f aca="true">IF(AP$1&lt;=TODAY(),COUNTIFS($B$2:$B$102, "Tenor", AP2:AP102,"&lt;&gt;*N/A*",AP2:AP102,"&lt;&gt;",AP2:AP102,"&lt;&gt;*NM*"),"")</f>
        <v/>
      </c>
      <c r="AQ117" s="86" t="str">
        <f aca="true">IF(AQ$1&lt;=TODAY(),COUNTIFS($B$2:$B$102, "Tenor", AQ2:AQ102,"&lt;&gt;*N/A*",AQ2:AQ102,"&lt;&gt;",AQ2:AQ102,"&lt;&gt;*NM*"),"")</f>
        <v/>
      </c>
      <c r="AY117" s="99"/>
      <c r="ALG117" s="100"/>
      <c r="ALH117" s="100"/>
      <c r="ALI117" s="100"/>
      <c r="ALJ117" s="100"/>
      <c r="ALK117" s="100"/>
      <c r="ALL117" s="100"/>
      <c r="ALM117" s="100"/>
      <c r="ALN117" s="100"/>
      <c r="ALO117" s="100"/>
      <c r="ALP117" s="100"/>
      <c r="ALQ117" s="100"/>
      <c r="ALR117" s="100"/>
      <c r="ALS117" s="9"/>
      <c r="ALT117" s="9"/>
      <c r="ALU117" s="9"/>
      <c r="ALV117" s="9"/>
      <c r="ALW117" s="10"/>
      <c r="XER117" s="10"/>
      <c r="XES117" s="10"/>
      <c r="XET117" s="10"/>
      <c r="XEU117" s="10"/>
      <c r="XEV117" s="10"/>
      <c r="XEW117" s="10"/>
      <c r="XEX117" s="10"/>
      <c r="XEY117" s="10"/>
      <c r="XEZ117" s="10"/>
      <c r="XFA117" s="10"/>
      <c r="XFB117" s="10"/>
      <c r="XFC117" s="10"/>
      <c r="XFD117" s="10"/>
    </row>
    <row r="118" customFormat="false" ht="19.7" hidden="false" customHeight="false" outlineLevel="0" collapsed="false">
      <c r="A118" s="68"/>
      <c r="B118" s="89" t="s">
        <v>4</v>
      </c>
      <c r="C118" s="65" t="n">
        <f aca="true">IF(C$1&lt;=TODAY(),COUNTIFS($B$2:$B$102, "Tenor",C2:C102,"Y"),"")</f>
        <v>0</v>
      </c>
      <c r="D118" s="65" t="n">
        <f aca="true">IF(D$1&lt;=TODAY(),COUNTIFS($B$2:$B$102, "Tenor",D2:D102,"Y"),"")</f>
        <v>0</v>
      </c>
      <c r="E118" s="65" t="n">
        <f aca="true">IF(E$1&lt;=TODAY(),COUNTIFS($B$2:$B$102, "Tenor",E2:E102,"Y"),"")</f>
        <v>0</v>
      </c>
      <c r="F118" s="65" t="n">
        <f aca="true">IF(F$1&lt;=TODAY(),COUNTIFS($B$2:$B$102, "Tenor",F2:F102,"Y"),"")</f>
        <v>0</v>
      </c>
      <c r="G118" s="65" t="n">
        <f aca="true">IF(G$1&lt;=TODAY(),COUNTIFS($B$2:$B$102, "Tenor",G2:G102,"Y"),"")</f>
        <v>0</v>
      </c>
      <c r="H118" s="65" t="n">
        <f aca="true">IF(H$1&lt;=TODAY(),COUNTIFS($B$2:$B$102, "Tenor",H2:H102,"Y"),"")</f>
        <v>0</v>
      </c>
      <c r="I118" s="65" t="n">
        <f aca="true">IF(I$1&lt;=TODAY(),COUNTIFS($B$2:$B$102, "Tenor",I2:I102,"Y"),"")</f>
        <v>0</v>
      </c>
      <c r="J118" s="65" t="n">
        <f aca="true">IF(J$1&lt;=TODAY(),COUNTIFS($B$2:$B$102, "Tenor",J2:J102,"Y"),"")</f>
        <v>0</v>
      </c>
      <c r="K118" s="65" t="n">
        <f aca="true">IF(K$1&lt;=TODAY(),COUNTIFS($B$2:$B$102, "Tenor",K2:K102,"Y"),"")</f>
        <v>0</v>
      </c>
      <c r="L118" s="65" t="n">
        <f aca="true">IF(L$1&lt;=TODAY(),COUNTIFS($B$2:$B$102, "Tenor",L2:L102,"Y"),"")</f>
        <v>0</v>
      </c>
      <c r="M118" s="65" t="n">
        <f aca="true">IF(M$1&lt;=TODAY(),COUNTIFS($B$2:$B$102, "Tenor",M2:M102,"Y"),"")</f>
        <v>0</v>
      </c>
      <c r="N118" s="65" t="n">
        <f aca="true">IF(N$1&lt;=TODAY(),COUNTIFS($B$2:$B$102, "Tenor",N2:N102,"Y"),"")</f>
        <v>0</v>
      </c>
      <c r="O118" s="66" t="n">
        <f aca="true">IF(O$1&lt;=TODAY(),COUNTIFS($B$2:$B$102, "Tenor",O2:O102,"Y"),"")</f>
        <v>0</v>
      </c>
      <c r="P118" s="67" t="n">
        <f aca="true">IF(P$1&lt;=TODAY(),COUNTIFS($B$2:$B$102, "Tenor",P2:P102,"Y"),"")</f>
        <v>0</v>
      </c>
      <c r="Q118" s="65" t="n">
        <f aca="true">IF(Q$1&lt;=TODAY(),COUNTIFS($B$2:$B$102, "Tenor",Q2:Q102,"Y"),"")</f>
        <v>0</v>
      </c>
      <c r="R118" s="65" t="n">
        <f aca="true">IF(R$1&lt;=TODAY(),COUNTIFS($B$2:$B$102, "Tenor",R2:R102,"Y"),"")</f>
        <v>0</v>
      </c>
      <c r="S118" s="65" t="n">
        <f aca="true">IF(S$1&lt;=TODAY(),COUNTIFS($B$2:$B$102, "Tenor",S2:S102,"Y"),"")</f>
        <v>0</v>
      </c>
      <c r="T118" s="65" t="n">
        <f aca="true">IF(T$1&lt;=TODAY(),COUNTIFS($B$2:$B$102, "Tenor",T2:T102,"Y"),"")</f>
        <v>0</v>
      </c>
      <c r="U118" s="65" t="n">
        <f aca="true">IF(U$1&lt;=TODAY(),COUNTIFS($B$2:$B$102, "Tenor",U2:U102,"Y"),"")</f>
        <v>0</v>
      </c>
      <c r="V118" s="65" t="n">
        <f aca="true">IF(V$1&lt;=TODAY(),COUNTIFS($B$2:$B$102, "Tenor",V2:V102,"Y"),"")</f>
        <v>0</v>
      </c>
      <c r="W118" s="65" t="str">
        <f aca="true">IF(W$1&lt;=TODAY(),COUNTIFS($B$2:$B$102, "Tenor",W2:W102,"Y"),"")</f>
        <v/>
      </c>
      <c r="X118" s="65" t="str">
        <f aca="true">IF(X$1&lt;=TODAY(),COUNTIFS($B$2:$B$102, "Tenor",X2:X102,"Y"),"")</f>
        <v/>
      </c>
      <c r="Y118" s="66" t="str">
        <f aca="true">IF(Y$1&lt;=TODAY(),COUNTIFS($B$2:$B$102, "Tenor",Y2:Y102,"Y"),"")</f>
        <v/>
      </c>
      <c r="Z118" s="67" t="str">
        <f aca="true">IF(Z$1&lt;=TODAY(),COUNTIFS($B$2:$B$102, "Tenor",Z2:Z102,"Y"),"")</f>
        <v/>
      </c>
      <c r="AA118" s="65" t="str">
        <f aca="true">IF(AA$1&lt;=TODAY(),COUNTIFS($B$2:$B$102, "Tenor",AA2:AA102,"Y"),"")</f>
        <v/>
      </c>
      <c r="AB118" s="65" t="str">
        <f aca="true">IF(AB$1&lt;=TODAY(),COUNTIFS($B$2:$B$102, "Tenor",AB2:AB102,"Y"),"")</f>
        <v/>
      </c>
      <c r="AC118" s="65" t="str">
        <f aca="true">IF(AC$1&lt;=TODAY(),COUNTIFS($B$2:$B$102, "Tenor",AC2:AC102,"Y"),"")</f>
        <v/>
      </c>
      <c r="AD118" s="65" t="str">
        <f aca="true">IF(AD$1&lt;=TODAY(),COUNTIFS($B$2:$B$102, "Tenor",AD2:AD102,"Y"),"")</f>
        <v/>
      </c>
      <c r="AE118" s="65" t="str">
        <f aca="true">IF(AE$1&lt;=TODAY(),COUNTIFS($B$2:$B$102, "Tenor",AE2:AE102,"Y"),"")</f>
        <v/>
      </c>
      <c r="AF118" s="65" t="str">
        <f aca="true">IF(AF$1&lt;=TODAY(),COUNTIFS($B$2:$B$102, "Tenor",AF2:AF102,"Y"),"")</f>
        <v/>
      </c>
      <c r="AG118" s="65" t="str">
        <f aca="true">IF(AG$1&lt;=TODAY(),COUNTIFS($B$2:$B$102, "Tenor",AG2:AG102,"Y"),"")</f>
        <v/>
      </c>
      <c r="AH118" s="65" t="str">
        <f aca="true">IF(AH$1&lt;=TODAY(),COUNTIFS($B$2:$B$102, "Tenor",AH2:AH102,"Y"),"")</f>
        <v/>
      </c>
      <c r="AI118" s="65" t="str">
        <f aca="true">IF(AI$1&lt;=TODAY(),COUNTIFS($B$2:$B$102, "Tenor",AI2:AI102,"Y"),"")</f>
        <v/>
      </c>
      <c r="AJ118" s="65" t="str">
        <f aca="true">IF(AJ$1&lt;=TODAY(),COUNTIFS($B$2:$B$102, "Tenor",AJ2:AJ102,"Y"),"")</f>
        <v/>
      </c>
      <c r="AK118" s="65" t="str">
        <f aca="true">IF(AK$1&lt;=TODAY(),COUNTIFS($B$2:$B$102, "Tenor",AK2:AK102,"Y"),"")</f>
        <v/>
      </c>
      <c r="AL118" s="67" t="str">
        <f aca="true">IF(AL$1&lt;=TODAY(),COUNTIFS($B$2:$B$102, "Tenor",AL2:AL102,"Y"),"")</f>
        <v/>
      </c>
      <c r="AM118" s="65" t="str">
        <f aca="true">IF(AM$1&lt;=TODAY(),COUNTIFS($B$2:$B$102, "Tenor",AM2:AM102,"Y"),"")</f>
        <v/>
      </c>
      <c r="AN118" s="65" t="str">
        <f aca="true">IF(AN$1&lt;=TODAY(),COUNTIFS($B$2:$B$102, "Tenor",AN2:AN102,"Y"),"")</f>
        <v/>
      </c>
      <c r="AO118" s="65" t="str">
        <f aca="true">IF(AO$1&lt;=TODAY(),COUNTIFS($B$2:$B$102, "Tenor",AO2:AO102,"Y"),"")</f>
        <v/>
      </c>
      <c r="AP118" s="65" t="str">
        <f aca="true">IF(AP$1&lt;=TODAY(),COUNTIFS($B$2:$B$102, "Tenor",AP2:AP102,"Y"),"")</f>
        <v/>
      </c>
      <c r="AQ118" s="65" t="str">
        <f aca="true">IF(AQ$1&lt;=TODAY(),COUNTIFS($B$2:$B$102, "Tenor",AQ2:AQ102,"Y"),"")</f>
        <v/>
      </c>
      <c r="AY118" s="8"/>
      <c r="AZ118" s="7"/>
    </row>
    <row r="119" customFormat="false" ht="19.7" hidden="false" customHeight="false" outlineLevel="0" collapsed="false">
      <c r="A119" s="68"/>
      <c r="B119" s="90" t="s">
        <v>5</v>
      </c>
      <c r="C119" s="29" t="n">
        <f aca="true">IF(C$1&lt;=TODAY(),COUNTIFS($B$2:$B$102, "Tenor",C$2:C$102,"Ap"),"")</f>
        <v>0</v>
      </c>
      <c r="D119" s="29" t="n">
        <f aca="true">IF(D$1&lt;=TODAY(),COUNTIFS($B$2:$B$102, "Tenor",D$2:D$102,"Ap"),"")</f>
        <v>0</v>
      </c>
      <c r="E119" s="29" t="n">
        <f aca="true">IF(E$1&lt;=TODAY(),COUNTIFS($B$2:$B$102, "Tenor",E$2:E$102,"Ap"),"")</f>
        <v>0</v>
      </c>
      <c r="F119" s="29" t="n">
        <f aca="true">IF(F$1&lt;=TODAY(),COUNTIFS($B$2:$B$102, "Tenor",F$2:F$102,"Ap"),"")</f>
        <v>0</v>
      </c>
      <c r="G119" s="29" t="n">
        <f aca="true">IF(G$1&lt;=TODAY(),COUNTIFS($B$2:$B$102, "Tenor",G$2:G$102,"Ap"),"")</f>
        <v>0</v>
      </c>
      <c r="H119" s="29" t="n">
        <f aca="true">IF(H$1&lt;=TODAY(),COUNTIFS($B$2:$B$102, "Tenor",H$2:H$102,"Ap"),"")</f>
        <v>0</v>
      </c>
      <c r="I119" s="29" t="n">
        <f aca="true">IF(I$1&lt;=TODAY(),COUNTIFS($B$2:$B$102, "Tenor",I$2:I$102,"Ap"),"")</f>
        <v>0</v>
      </c>
      <c r="J119" s="29" t="n">
        <f aca="true">IF(J$1&lt;=TODAY(),COUNTIFS($B$2:$B$102, "Tenor",J$2:J$102,"Ap"),"")</f>
        <v>0</v>
      </c>
      <c r="K119" s="29" t="n">
        <f aca="true">IF(K$1&lt;=TODAY(),COUNTIFS($B$2:$B$102, "Tenor",K$2:K$102,"Ap"),"")</f>
        <v>0</v>
      </c>
      <c r="L119" s="29" t="n">
        <f aca="true">IF(L$1&lt;=TODAY(),COUNTIFS($B$2:$B$102, "Tenor",L$2:L$102,"Ap"),"")</f>
        <v>0</v>
      </c>
      <c r="M119" s="29" t="n">
        <f aca="true">IF(M$1&lt;=TODAY(),COUNTIFS($B$2:$B$102, "Tenor",M$2:M$102,"Ap"),"")</f>
        <v>0</v>
      </c>
      <c r="N119" s="29" t="n">
        <f aca="true">IF(N$1&lt;=TODAY(),COUNTIFS($B$2:$B$102, "Tenor",N$2:N$102,"Ap"),"")</f>
        <v>0</v>
      </c>
      <c r="O119" s="69" t="n">
        <f aca="true">IF(O$1&lt;=TODAY(),COUNTIFS($B$2:$B$102, "Tenor",O$2:O$102,"Ap"),"")</f>
        <v>0</v>
      </c>
      <c r="P119" s="70" t="n">
        <f aca="true">IF(P$1&lt;=TODAY(),COUNTIFS($B$2:$B$102, "Tenor",P$2:P$102,"Ap"),"")</f>
        <v>0</v>
      </c>
      <c r="Q119" s="29" t="n">
        <f aca="true">IF(Q$1&lt;=TODAY(),COUNTIFS($B$2:$B$102, "Tenor",Q$2:Q$102,"Ap"),"")</f>
        <v>0</v>
      </c>
      <c r="R119" s="29" t="n">
        <f aca="true">IF(R$1&lt;=TODAY(),COUNTIFS($B$2:$B$102, "Tenor",R$2:R$102,"Ap"),"")</f>
        <v>0</v>
      </c>
      <c r="S119" s="29" t="n">
        <f aca="true">IF(S$1&lt;=TODAY(),COUNTIFS($B$2:$B$102, "Tenor",S$2:S$102,"Ap"),"")</f>
        <v>0</v>
      </c>
      <c r="T119" s="29" t="n">
        <f aca="true">IF(T$1&lt;=TODAY(),COUNTIFS($B$2:$B$102, "Tenor",T$2:T$102,"Ap"),"")</f>
        <v>0</v>
      </c>
      <c r="U119" s="29" t="n">
        <f aca="true">IF(U$1&lt;=TODAY(),COUNTIFS($B$2:$B$102, "Tenor",U$2:U$102,"Ap"),"")</f>
        <v>0</v>
      </c>
      <c r="V119" s="29" t="n">
        <f aca="true">IF(V$1&lt;=TODAY(),COUNTIFS($B$2:$B$102, "Tenor",V$2:V$102,"Ap"),"")</f>
        <v>0</v>
      </c>
      <c r="W119" s="29" t="str">
        <f aca="true">IF(W$1&lt;=TODAY(),COUNTIFS($B$2:$B$102, "Tenor",W$2:W$102,"Ap"),"")</f>
        <v/>
      </c>
      <c r="X119" s="29" t="str">
        <f aca="true">IF(X$1&lt;=TODAY(),COUNTIFS($B$2:$B$102, "Tenor",X$2:X$102,"Ap"),"")</f>
        <v/>
      </c>
      <c r="Y119" s="69" t="str">
        <f aca="true">IF(Y$1&lt;=TODAY(),COUNTIFS($B$2:$B$102, "Tenor",Y$2:Y$102,"Ap"),"")</f>
        <v/>
      </c>
      <c r="Z119" s="70" t="str">
        <f aca="true">IF(Z$1&lt;=TODAY(),COUNTIFS($B$2:$B$102, "Tenor",Z$2:Z$102,"Ap"),"")</f>
        <v/>
      </c>
      <c r="AA119" s="29" t="str">
        <f aca="true">IF(AA$1&lt;=TODAY(),COUNTIFS($B$2:$B$102, "Tenor",AA$2:AA$102,"Ap"),"")</f>
        <v/>
      </c>
      <c r="AB119" s="29" t="str">
        <f aca="true">IF(AB$1&lt;=TODAY(),COUNTIFS($B$2:$B$102, "Tenor",AB$2:AB$102,"Ap"),"")</f>
        <v/>
      </c>
      <c r="AC119" s="29" t="str">
        <f aca="true">IF(AC$1&lt;=TODAY(),COUNTIFS($B$2:$B$102, "Tenor",AC$2:AC$102,"Ap"),"")</f>
        <v/>
      </c>
      <c r="AD119" s="29" t="str">
        <f aca="true">IF(AD$1&lt;=TODAY(),COUNTIFS($B$2:$B$102, "Tenor",AD$2:AD$102,"Ap"),"")</f>
        <v/>
      </c>
      <c r="AE119" s="29" t="str">
        <f aca="true">IF(AE$1&lt;=TODAY(),COUNTIFS($B$2:$B$102, "Tenor",AE$2:AE$102,"Ap"),"")</f>
        <v/>
      </c>
      <c r="AF119" s="29" t="str">
        <f aca="true">IF(AF$1&lt;=TODAY(),COUNTIFS($B$2:$B$102, "Tenor",AF$2:AF$102,"Ap"),"")</f>
        <v/>
      </c>
      <c r="AG119" s="29" t="str">
        <f aca="true">IF(AG$1&lt;=TODAY(),COUNTIFS($B$2:$B$102, "Tenor",AG$2:AG$102,"Ap"),"")</f>
        <v/>
      </c>
      <c r="AH119" s="29" t="str">
        <f aca="true">IF(AH$1&lt;=TODAY(),COUNTIFS($B$2:$B$102, "Tenor",AH$2:AH$102,"Ap"),"")</f>
        <v/>
      </c>
      <c r="AI119" s="29" t="str">
        <f aca="true">IF(AI$1&lt;=TODAY(),COUNTIFS($B$2:$B$102, "Tenor",AI$2:AI$102,"Ap"),"")</f>
        <v/>
      </c>
      <c r="AJ119" s="29" t="str">
        <f aca="true">IF(AJ$1&lt;=TODAY(),COUNTIFS($B$2:$B$102, "Tenor",AJ$2:AJ$102,"Ap"),"")</f>
        <v/>
      </c>
      <c r="AK119" s="29" t="str">
        <f aca="true">IF(AK$1&lt;=TODAY(),COUNTIFS($B$2:$B$102, "Tenor",AK$2:AK$102,"Ap"),"")</f>
        <v/>
      </c>
      <c r="AL119" s="70" t="str">
        <f aca="true">IF(AL$1&lt;=TODAY(),COUNTIFS($B$2:$B$102, "Tenor",AL$2:AL$102,"Ap"),"")</f>
        <v/>
      </c>
      <c r="AM119" s="29" t="str">
        <f aca="true">IF(AM$1&lt;=TODAY(),COUNTIFS($B$2:$B$102, "Tenor",AM$2:AM$102,"Ap"),"")</f>
        <v/>
      </c>
      <c r="AN119" s="29" t="str">
        <f aca="true">IF(AN$1&lt;=TODAY(),COUNTIFS($B$2:$B$102, "Tenor",AN$2:AN$102,"Ap"),"")</f>
        <v/>
      </c>
      <c r="AO119" s="29" t="str">
        <f aca="true">IF(AO$1&lt;=TODAY(),COUNTIFS($B$2:$B$102, "Tenor",AO$2:AO$102,"Ap"),"")</f>
        <v/>
      </c>
      <c r="AP119" s="29" t="str">
        <f aca="true">IF(AP$1&lt;=TODAY(),COUNTIFS($B$2:$B$102, "Tenor",AP$2:AP$102,"Ap"),"")</f>
        <v/>
      </c>
      <c r="AQ119" s="29" t="str">
        <f aca="true">IF(AQ$1&lt;=TODAY(),COUNTIFS($B$2:$B$102, "Tenor",AQ$2:AQ$102,"Ap"),"")</f>
        <v/>
      </c>
      <c r="AY119" s="8"/>
      <c r="AZ119" s="7"/>
    </row>
    <row r="120" customFormat="false" ht="19.7" hidden="false" customHeight="false" outlineLevel="0" collapsed="false">
      <c r="A120" s="68"/>
      <c r="B120" s="91" t="s">
        <v>111</v>
      </c>
      <c r="C120" s="29" t="n">
        <f aca="true">IF(C$1&lt;=TODAY(),COUNTIFS($B$2:$B$102, "Tenor",C$2:C$102,"-"),"")</f>
        <v>0</v>
      </c>
      <c r="D120" s="29" t="n">
        <f aca="true">IF(D$1&lt;=TODAY(),COUNTIFS($B$2:$B$102, "Tenor",D$2:D$102,"-"),"")</f>
        <v>0</v>
      </c>
      <c r="E120" s="29" t="n">
        <f aca="true">IF(E$1&lt;=TODAY(),COUNTIFS($B$2:$B$102, "Tenor",E$2:E$102,"-"),"")</f>
        <v>0</v>
      </c>
      <c r="F120" s="29" t="n">
        <f aca="true">IF(F$1&lt;=TODAY(),COUNTIFS($B$2:$B$102, "Tenor",F$2:F$102,"-"),"")</f>
        <v>0</v>
      </c>
      <c r="G120" s="29" t="n">
        <f aca="true">IF(G$1&lt;=TODAY(),COUNTIFS($B$2:$B$102, "Tenor",G$2:G$102,"-"),"")</f>
        <v>0</v>
      </c>
      <c r="H120" s="29" t="n">
        <f aca="true">IF(H$1&lt;=TODAY(),COUNTIFS($B$2:$B$102, "Tenor",H$2:H$102,"-"),"")</f>
        <v>0</v>
      </c>
      <c r="I120" s="29" t="n">
        <f aca="true">IF(I$1&lt;=TODAY(),COUNTIFS($B$2:$B$102, "Tenor",I$2:I$102,"-"),"")</f>
        <v>0</v>
      </c>
      <c r="J120" s="29" t="n">
        <f aca="true">IF(J$1&lt;=TODAY(),COUNTIFS($B$2:$B$102, "Tenor",J$2:J$102,"-"),"")</f>
        <v>0</v>
      </c>
      <c r="K120" s="29" t="n">
        <f aca="true">IF(K$1&lt;=TODAY(),COUNTIFS($B$2:$B$102, "Tenor",K$2:K$102,"-"),"")</f>
        <v>0</v>
      </c>
      <c r="L120" s="29" t="n">
        <f aca="true">IF(L$1&lt;=TODAY(),COUNTIFS($B$2:$B$102, "Tenor",L$2:L$102,"-"),"")</f>
        <v>0</v>
      </c>
      <c r="M120" s="29" t="n">
        <f aca="true">IF(M$1&lt;=TODAY(),COUNTIFS($B$2:$B$102, "Tenor",M$2:M$102,"-"),"")</f>
        <v>0</v>
      </c>
      <c r="N120" s="29" t="n">
        <f aca="true">IF(N$1&lt;=TODAY(),COUNTIFS($B$2:$B$102, "Tenor",N$2:N$102,"-"),"")</f>
        <v>0</v>
      </c>
      <c r="O120" s="69" t="n">
        <f aca="true">IF(O$1&lt;=TODAY(),COUNTIFS($B$2:$B$102, "Tenor",O$2:O$102,"-"),"")</f>
        <v>0</v>
      </c>
      <c r="P120" s="70" t="n">
        <f aca="true">IF(P$1&lt;=TODAY(),COUNTIFS($B$2:$B$102, "Tenor",P$2:P$102,"-"),"")</f>
        <v>0</v>
      </c>
      <c r="Q120" s="29" t="n">
        <f aca="true">IF(Q$1&lt;=TODAY(),COUNTIFS($B$2:$B$102, "Tenor",Q$2:Q$102,"-"),"")</f>
        <v>0</v>
      </c>
      <c r="R120" s="29" t="n">
        <f aca="true">IF(R$1&lt;=TODAY(),COUNTIFS($B$2:$B$102, "Tenor",R$2:R$102,"-"),"")</f>
        <v>0</v>
      </c>
      <c r="S120" s="29" t="n">
        <f aca="true">IF(S$1&lt;=TODAY(),COUNTIFS($B$2:$B$102, "Tenor",S$2:S$102,"-"),"")</f>
        <v>0</v>
      </c>
      <c r="T120" s="29" t="n">
        <f aca="true">IF(T$1&lt;=TODAY(),COUNTIFS($B$2:$B$102, "Tenor",T$2:T$102,"-"),"")</f>
        <v>0</v>
      </c>
      <c r="U120" s="29" t="n">
        <f aca="true">IF(U$1&lt;=TODAY(),COUNTIFS($B$2:$B$102, "Tenor",U$2:U$102,"-"),"")</f>
        <v>0</v>
      </c>
      <c r="V120" s="29" t="n">
        <f aca="true">IF(V$1&lt;=TODAY(),COUNTIFS($B$2:$B$102, "Tenor",V$2:V$102,"-"),"")</f>
        <v>0</v>
      </c>
      <c r="W120" s="29" t="str">
        <f aca="true">IF(W$1&lt;=TODAY(),COUNTIFS($B$2:$B$102, "Tenor",W$2:W$102,"-"),"")</f>
        <v/>
      </c>
      <c r="X120" s="29" t="str">
        <f aca="true">IF(X$1&lt;=TODAY(),COUNTIFS($B$2:$B$102, "Tenor",X$2:X$102,"-"),"")</f>
        <v/>
      </c>
      <c r="Y120" s="69" t="str">
        <f aca="true">IF(Y$1&lt;=TODAY(),COUNTIFS($B$2:$B$102, "Tenor",Y$2:Y$102,"-"),"")</f>
        <v/>
      </c>
      <c r="Z120" s="70" t="str">
        <f aca="true">IF(Z$1&lt;=TODAY(),COUNTIFS($B$2:$B$102, "Tenor",Z$2:Z$102,"-"),"")</f>
        <v/>
      </c>
      <c r="AA120" s="29" t="str">
        <f aca="true">IF(AA$1&lt;=TODAY(),COUNTIFS($B$2:$B$102, "Tenor",AA$2:AA$102,"-"),"")</f>
        <v/>
      </c>
      <c r="AB120" s="29" t="str">
        <f aca="true">IF(AB$1&lt;=TODAY(),COUNTIFS($B$2:$B$102, "Tenor",AB$2:AB$102,"-"),"")</f>
        <v/>
      </c>
      <c r="AC120" s="29" t="str">
        <f aca="true">IF(AC$1&lt;=TODAY(),COUNTIFS($B$2:$B$102, "Tenor",AC$2:AC$102,"-"),"")</f>
        <v/>
      </c>
      <c r="AD120" s="29" t="str">
        <f aca="true">IF(AD$1&lt;=TODAY(),COUNTIFS($B$2:$B$102, "Tenor",AD$2:AD$102,"-"),"")</f>
        <v/>
      </c>
      <c r="AE120" s="29" t="str">
        <f aca="true">IF(AE$1&lt;=TODAY(),COUNTIFS($B$2:$B$102, "Tenor",AE$2:AE$102,"-"),"")</f>
        <v/>
      </c>
      <c r="AF120" s="29" t="str">
        <f aca="true">IF(AF$1&lt;=TODAY(),COUNTIFS($B$2:$B$102, "Tenor",AF$2:AF$102,"-"),"")</f>
        <v/>
      </c>
      <c r="AG120" s="29" t="str">
        <f aca="true">IF(AG$1&lt;=TODAY(),COUNTIFS($B$2:$B$102, "Tenor",AG$2:AG$102,"-"),"")</f>
        <v/>
      </c>
      <c r="AH120" s="29" t="str">
        <f aca="true">IF(AH$1&lt;=TODAY(),COUNTIFS($B$2:$B$102, "Tenor",AH$2:AH$102,"-"),"")</f>
        <v/>
      </c>
      <c r="AI120" s="29" t="str">
        <f aca="true">IF(AI$1&lt;=TODAY(),COUNTIFS($B$2:$B$102, "Tenor",AI$2:AI$102,"-"),"")</f>
        <v/>
      </c>
      <c r="AJ120" s="29" t="str">
        <f aca="true">IF(AJ$1&lt;=TODAY(),COUNTIFS($B$2:$B$102, "Tenor",AJ$2:AJ$102,"-"),"")</f>
        <v/>
      </c>
      <c r="AK120" s="29" t="str">
        <f aca="true">IF(AK$1&lt;=TODAY(),COUNTIFS($B$2:$B$102, "Tenor",AK$2:AK$102,"-"),"")</f>
        <v/>
      </c>
      <c r="AL120" s="70" t="str">
        <f aca="true">IF(AL$1&lt;=TODAY(),COUNTIFS($B$2:$B$102, "Tenor",AL$2:AL$102,"-"),"")</f>
        <v/>
      </c>
      <c r="AM120" s="29" t="str">
        <f aca="true">IF(AM$1&lt;=TODAY(),COUNTIFS($B$2:$B$102, "Tenor",AM$2:AM$102,"-"),"")</f>
        <v/>
      </c>
      <c r="AN120" s="29" t="str">
        <f aca="true">IF(AN$1&lt;=TODAY(),COUNTIFS($B$2:$B$102, "Tenor",AN$2:AN$102,"-"),"")</f>
        <v/>
      </c>
      <c r="AO120" s="29" t="str">
        <f aca="true">IF(AO$1&lt;=TODAY(),COUNTIFS($B$2:$B$102, "Tenor",AO$2:AO$102,"-"),"")</f>
        <v/>
      </c>
      <c r="AP120" s="29" t="str">
        <f aca="true">IF(AP$1&lt;=TODAY(),COUNTIFS($B$2:$B$102, "Tenor",AP$2:AP$102,"-"),"")</f>
        <v/>
      </c>
      <c r="AQ120" s="29" t="str">
        <f aca="true">IF(AQ$1&lt;=TODAY(),COUNTIFS($B$2:$B$102, "Tenor",AQ$2:AQ$102,"-"),"")</f>
        <v/>
      </c>
      <c r="AY120" s="8"/>
      <c r="AZ120" s="7"/>
    </row>
    <row r="121" customFormat="false" ht="19.7" hidden="false" customHeight="false" outlineLevel="0" collapsed="false">
      <c r="A121" s="68"/>
      <c r="B121" s="71" t="s">
        <v>113</v>
      </c>
      <c r="C121" s="72" t="n">
        <f aca="true">IF(C$1&lt;=TODAY(),SUM(C119:C120),"")</f>
        <v>0</v>
      </c>
      <c r="D121" s="72" t="n">
        <f aca="true">IF(D$1&lt;=TODAY(),SUM(D119:D120),"")</f>
        <v>0</v>
      </c>
      <c r="E121" s="72" t="n">
        <f aca="true">IF(E$1&lt;=TODAY(),SUM(E119:E120),"")</f>
        <v>0</v>
      </c>
      <c r="F121" s="72" t="n">
        <f aca="true">IF(F$1&lt;=TODAY(),SUM(F119:F120),"")</f>
        <v>0</v>
      </c>
      <c r="G121" s="72" t="n">
        <f aca="true">IF(G$1&lt;=TODAY(),SUM(G119:G120),"")</f>
        <v>0</v>
      </c>
      <c r="H121" s="72" t="n">
        <f aca="true">IF(H$1&lt;=TODAY(),SUM(H119:H120),"")</f>
        <v>0</v>
      </c>
      <c r="I121" s="72" t="n">
        <f aca="true">IF(I$1&lt;=TODAY(),SUM(I119:I120),"")</f>
        <v>0</v>
      </c>
      <c r="J121" s="72" t="n">
        <f aca="true">IF(J$1&lt;=TODAY(),SUM(J119:J120),"")</f>
        <v>0</v>
      </c>
      <c r="K121" s="72" t="n">
        <f aca="true">IF(K$1&lt;=TODAY(),SUM(K119:K120),"")</f>
        <v>0</v>
      </c>
      <c r="L121" s="72" t="n">
        <f aca="true">IF(L$1&lt;=TODAY(),SUM(L119:L120),"")</f>
        <v>0</v>
      </c>
      <c r="M121" s="72" t="n">
        <f aca="true">IF(M$1&lt;=TODAY(),SUM(M119:M120),"")</f>
        <v>0</v>
      </c>
      <c r="N121" s="72" t="n">
        <f aca="true">IF(N$1&lt;=TODAY(),SUM(N119:N120),"")</f>
        <v>0</v>
      </c>
      <c r="O121" s="73" t="n">
        <f aca="true">IF(O$1&lt;=TODAY(),SUM(O119:O120),"")</f>
        <v>0</v>
      </c>
      <c r="P121" s="74" t="n">
        <f aca="true">IF(P$1&lt;=TODAY(),SUM(P119:P120),"")</f>
        <v>0</v>
      </c>
      <c r="Q121" s="72" t="n">
        <f aca="true">IF(Q$1&lt;=TODAY(),SUM(Q119:Q120),"")</f>
        <v>0</v>
      </c>
      <c r="R121" s="72" t="n">
        <f aca="true">IF(R$1&lt;=TODAY(),SUM(R119:R120),"")</f>
        <v>0</v>
      </c>
      <c r="S121" s="72" t="n">
        <f aca="true">IF(S$1&lt;=TODAY(),SUM(S119:S120),"")</f>
        <v>0</v>
      </c>
      <c r="T121" s="72" t="n">
        <f aca="true">IF(T$1&lt;=TODAY(),SUM(T119:T120),"")</f>
        <v>0</v>
      </c>
      <c r="U121" s="72" t="n">
        <f aca="true">IF(U$1&lt;=TODAY(),SUM(U119:U120),"")</f>
        <v>0</v>
      </c>
      <c r="V121" s="72" t="n">
        <f aca="true">IF(V$1&lt;=TODAY(),SUM(V119:V120),"")</f>
        <v>0</v>
      </c>
      <c r="W121" s="72" t="str">
        <f aca="true">IF(W$1&lt;=TODAY(),SUM(W119:W120),"")</f>
        <v/>
      </c>
      <c r="X121" s="72" t="str">
        <f aca="true">IF(X$1&lt;=TODAY(),SUM(X119:X120),"")</f>
        <v/>
      </c>
      <c r="Y121" s="73" t="str">
        <f aca="true">IF(Y$1&lt;=TODAY(),SUM(Y119:Y120),"")</f>
        <v/>
      </c>
      <c r="Z121" s="74" t="str">
        <f aca="true">IF(Z$1&lt;=TODAY(),SUM(Z119:Z120),"")</f>
        <v/>
      </c>
      <c r="AA121" s="72" t="str">
        <f aca="true">IF(AA$1&lt;=TODAY(),SUM(AA119:AA120),"")</f>
        <v/>
      </c>
      <c r="AB121" s="72" t="str">
        <f aca="true">IF(AB$1&lt;=TODAY(),SUM(AB119:AB120),"")</f>
        <v/>
      </c>
      <c r="AC121" s="72" t="str">
        <f aca="true">IF(AC$1&lt;=TODAY(),SUM(AC119:AC120),"")</f>
        <v/>
      </c>
      <c r="AD121" s="72" t="str">
        <f aca="true">IF(AD$1&lt;=TODAY(),SUM(AD119:AD120),"")</f>
        <v/>
      </c>
      <c r="AE121" s="72" t="str">
        <f aca="true">IF(AE$1&lt;=TODAY(),SUM(AE119:AE120),"")</f>
        <v/>
      </c>
      <c r="AF121" s="72" t="str">
        <f aca="true">IF(AF$1&lt;=TODAY(),SUM(AF119:AF120),"")</f>
        <v/>
      </c>
      <c r="AG121" s="72" t="str">
        <f aca="true">IF(AG$1&lt;=TODAY(),SUM(AG119:AG120),"")</f>
        <v/>
      </c>
      <c r="AH121" s="72" t="str">
        <f aca="true">IF(AH$1&lt;=TODAY(),SUM(AH119:AH120),"")</f>
        <v/>
      </c>
      <c r="AI121" s="72" t="str">
        <f aca="true">IF(AI$1&lt;=TODAY(),SUM(AI119:AI120),"")</f>
        <v/>
      </c>
      <c r="AJ121" s="72" t="str">
        <f aca="true">IF(AJ$1&lt;=TODAY(),SUM(AJ119:AJ120),"")</f>
        <v/>
      </c>
      <c r="AK121" s="72" t="str">
        <f aca="true">IF(AK$1&lt;=TODAY(),SUM(AK119:AK120),"")</f>
        <v/>
      </c>
      <c r="AL121" s="74" t="str">
        <f aca="true">IF(AL$1&lt;=TODAY(),SUM(AL119:AL120),"")</f>
        <v/>
      </c>
      <c r="AM121" s="72" t="str">
        <f aca="true">IF(AM$1&lt;=TODAY(),SUM(AM119:AM120),"")</f>
        <v/>
      </c>
      <c r="AN121" s="72" t="str">
        <f aca="true">IF(AN$1&lt;=TODAY(),SUM(AN119:AN120),"")</f>
        <v/>
      </c>
      <c r="AO121" s="72" t="str">
        <f aca="true">IF(AO$1&lt;=TODAY(),SUM(AO119:AO120),"")</f>
        <v/>
      </c>
      <c r="AP121" s="72" t="str">
        <f aca="true">IF(AP$1&lt;=TODAY(),SUM(AP119:AP120),"")</f>
        <v/>
      </c>
      <c r="AQ121" s="72" t="str">
        <f aca="true">IF(AQ$1&lt;=TODAY(),SUM(AQ119:AQ120),"")</f>
        <v/>
      </c>
      <c r="AY121" s="8"/>
      <c r="AZ121" s="7"/>
    </row>
    <row r="122" s="83" customFormat="true" ht="19.7" hidden="false" customHeight="false" outlineLevel="0" collapsed="false">
      <c r="A122" s="75"/>
      <c r="B122" s="75"/>
      <c r="C122" s="92"/>
      <c r="D122" s="92"/>
      <c r="E122" s="92"/>
      <c r="F122" s="92"/>
      <c r="G122" s="93"/>
      <c r="H122" s="92"/>
      <c r="I122" s="92"/>
      <c r="J122" s="92"/>
      <c r="K122" s="92"/>
      <c r="L122" s="92"/>
      <c r="M122" s="92"/>
      <c r="N122" s="92"/>
      <c r="O122" s="101"/>
      <c r="P122" s="102"/>
      <c r="Q122" s="92"/>
      <c r="R122" s="92"/>
      <c r="S122" s="92"/>
      <c r="T122" s="92"/>
      <c r="U122" s="92"/>
      <c r="V122" s="92"/>
      <c r="W122" s="92"/>
      <c r="X122" s="92"/>
      <c r="Y122" s="101"/>
      <c r="Z122" s="10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102"/>
      <c r="AM122" s="4"/>
      <c r="AN122" s="4"/>
      <c r="AO122" s="92"/>
      <c r="AP122" s="92"/>
      <c r="AQ122" s="92"/>
      <c r="AY122" s="84"/>
      <c r="ALG122" s="85"/>
      <c r="ALH122" s="85"/>
      <c r="ALI122" s="85"/>
      <c r="ALJ122" s="85"/>
      <c r="ALK122" s="85"/>
      <c r="ALL122" s="85"/>
      <c r="ALM122" s="85"/>
      <c r="ALN122" s="85"/>
      <c r="ALO122" s="85"/>
      <c r="ALP122" s="85"/>
      <c r="ALQ122" s="85"/>
      <c r="ALR122" s="85"/>
      <c r="ALS122" s="9"/>
      <c r="ALT122" s="9"/>
      <c r="ALU122" s="9"/>
      <c r="ALV122" s="9"/>
      <c r="ALW122" s="10"/>
      <c r="XER122" s="10"/>
      <c r="XES122" s="10"/>
      <c r="XET122" s="10"/>
      <c r="XEU122" s="10"/>
      <c r="XEV122" s="10"/>
      <c r="XEW122" s="10"/>
      <c r="XEX122" s="10"/>
      <c r="XEY122" s="10"/>
      <c r="XEZ122" s="10"/>
      <c r="XFA122" s="10"/>
      <c r="XFB122" s="10"/>
      <c r="XFC122" s="10"/>
      <c r="XFD122" s="10"/>
    </row>
    <row r="123" s="87" customFormat="true" ht="19.7" hidden="false" customHeight="false" outlineLevel="0" collapsed="false">
      <c r="A123" s="59"/>
      <c r="B123" s="95" t="n">
        <f aca="false">LOOKUP(2,1/(C123:AQ123&lt;&gt;""),C123:AQ123)</f>
        <v>0</v>
      </c>
      <c r="C123" s="86" t="n">
        <f aca="true">IF(C$1&lt;=TODAY(),COUNTIFS($B2:$B102, "Bass", C2:C102,"&lt;&gt;*N/A*",C2:C102,"&lt;&gt;",C2:C102,"&lt;&gt;*NM*"),"")</f>
        <v>0</v>
      </c>
      <c r="D123" s="86" t="n">
        <f aca="true">IF(D$1&lt;=TODAY(),COUNTIFS($B2:$B102, "Bass", D2:D102,"&lt;&gt;*N/A*",D2:D102,"&lt;&gt;",D2:D102,"&lt;&gt;*NM*"),"")</f>
        <v>0</v>
      </c>
      <c r="E123" s="86" t="n">
        <f aca="true">IF(E$1&lt;=TODAY(),COUNTIFS($B2:$B102, "Bass", E2:E102,"&lt;&gt;*N/A*",E2:E102,"&lt;&gt;",E2:E102,"&lt;&gt;*NM*"),"")</f>
        <v>0</v>
      </c>
      <c r="F123" s="86" t="n">
        <f aca="true">IF(F$1&lt;=TODAY(),COUNTIFS($B2:$B102, "Bass", F2:F102,"&lt;&gt;*N/A*",F2:F102,"&lt;&gt;",F2:F102,"&lt;&gt;*NM*"),"")</f>
        <v>0</v>
      </c>
      <c r="G123" s="86" t="n">
        <f aca="true">IF(G$1&lt;=TODAY(),COUNTIFS($B2:$B102, "Bass", G2:G102,"&lt;&gt;*N/A*",G2:G102,"&lt;&gt;",G2:G102,"&lt;&gt;*NM*"),"")</f>
        <v>0</v>
      </c>
      <c r="H123" s="86" t="n">
        <f aca="true">IF(H$1&lt;=TODAY(),COUNTIFS($B2:$B102, "Bass", H2:H102,"&lt;&gt;*N/A*",H2:H102,"&lt;&gt;",H2:H102,"&lt;&gt;*NM*"),"")</f>
        <v>0</v>
      </c>
      <c r="I123" s="86" t="n">
        <f aca="true">IF(I$1&lt;=TODAY(),COUNTIFS($B2:$B102, "Bass", I2:I102,"&lt;&gt;*N/A*",I2:I102,"&lt;&gt;",I2:I102,"&lt;&gt;*NM*"),"")</f>
        <v>0</v>
      </c>
      <c r="J123" s="86" t="n">
        <f aca="true">IF(J$1&lt;=TODAY(),COUNTIFS($B2:$B102, "Bass", J2:J102,"&lt;&gt;*N/A*",J2:J102,"&lt;&gt;",J2:J102,"&lt;&gt;*NM*"),"")</f>
        <v>0</v>
      </c>
      <c r="K123" s="86" t="n">
        <f aca="true">IF(K$1&lt;=TODAY(),COUNTIFS($B2:$B102, "Bass", K2:K102,"&lt;&gt;*N/A*",K2:K102,"&lt;&gt;",K2:K102,"&lt;&gt;*NM*"),"")</f>
        <v>0</v>
      </c>
      <c r="L123" s="86" t="n">
        <f aca="true">IF(L$1&lt;=TODAY(),COUNTIFS($B2:$B102, "Bass", L2:L102,"&lt;&gt;*N/A*",L2:L102,"&lt;&gt;",L2:L102,"&lt;&gt;*NM*"),"")</f>
        <v>0</v>
      </c>
      <c r="M123" s="86" t="n">
        <f aca="true">IF(M$1&lt;=TODAY(),COUNTIFS($B2:$B102, "Bass", M2:M102,"&lt;&gt;*N/A*",M2:M102,"&lt;&gt;",M2:M102,"&lt;&gt;*NM*"),"")</f>
        <v>0</v>
      </c>
      <c r="N123" s="61" t="n">
        <f aca="true">IF(N$1&lt;=TODAY(),COUNTIFS($B2:$B102, "Bass", N2:N102,"&lt;&gt;*N/A*",N2:N102,"&lt;&gt;",N2:N102,"&lt;&gt;*NM*"),"")</f>
        <v>0</v>
      </c>
      <c r="O123" s="62" t="n">
        <f aca="true">IF(O$1&lt;=TODAY(),COUNTIFS($B2:$B102, "Bass", O2:O102,"&lt;&gt;*N/A*",O2:O102,"&lt;&gt;",O2:O102,"&lt;&gt;*NM*"),"")</f>
        <v>0</v>
      </c>
      <c r="P123" s="63" t="n">
        <f aca="true">IF(P$1&lt;=TODAY(),COUNTIFS($B2:$B102, "Bass", P2:P102,"&lt;&gt;*N/A*",P2:P102,"&lt;&gt;",P2:P102,"&lt;&gt;*NM*"),"")</f>
        <v>0</v>
      </c>
      <c r="Q123" s="86" t="n">
        <f aca="true">IF(Q$1&lt;=TODAY(),COUNTIFS($B2:$B102, "Bass", Q2:Q102,"&lt;&gt;*N/A*",Q2:Q102,"&lt;&gt;",Q2:Q102,"&lt;&gt;*NM*"),"")</f>
        <v>0</v>
      </c>
      <c r="R123" s="86" t="n">
        <f aca="true">IF(R$1&lt;=TODAY(),COUNTIFS($B2:$B102, "Bass", R2:R102,"&lt;&gt;*N/A*",R2:R102,"&lt;&gt;",R2:R102,"&lt;&gt;*NM*"),"")</f>
        <v>0</v>
      </c>
      <c r="S123" s="86" t="n">
        <f aca="true">IF(S$1&lt;=TODAY(),COUNTIFS($B2:$B102, "Bass", S2:S102,"&lt;&gt;*N/A*",S2:S102,"&lt;&gt;",S2:S102,"&lt;&gt;*NM*"),"")</f>
        <v>0</v>
      </c>
      <c r="T123" s="86" t="n">
        <f aca="true">IF(T$1&lt;=TODAY(),COUNTIFS($B2:$B102, "Bass", T2:T102,"&lt;&gt;*N/A*",T2:T102,"&lt;&gt;",T2:T102,"&lt;&gt;*NM*"),"")</f>
        <v>0</v>
      </c>
      <c r="U123" s="86" t="n">
        <f aca="true">IF(U$1&lt;=TODAY(),COUNTIFS($B2:$B102, "Bass", U2:U102,"&lt;&gt;*N/A*",U2:U102,"&lt;&gt;",U2:U102,"&lt;&gt;*NM*"),"")</f>
        <v>0</v>
      </c>
      <c r="V123" s="86" t="n">
        <f aca="true">IF(V$1&lt;=TODAY(),COUNTIFS($B2:$B102, "Bass", V2:V102,"&lt;&gt;*N/A*",V2:V102,"&lt;&gt;",V2:V102,"&lt;&gt;*NM*"),"")</f>
        <v>0</v>
      </c>
      <c r="W123" s="86" t="str">
        <f aca="true">IF(W$1&lt;=TODAY(),COUNTIFS($B2:$B102, "Bass", W2:W102,"&lt;&gt;*N/A*",W2:W102,"&lt;&gt;",W2:W102,"&lt;&gt;*NM*"),"")</f>
        <v/>
      </c>
      <c r="X123" s="86" t="str">
        <f aca="true">IF(X$1&lt;=TODAY(),COUNTIFS($B2:$B102, "Bass", X2:X102,"&lt;&gt;*N/A*",X2:X102,"&lt;&gt;",X2:X102,"&lt;&gt;*NM*"),"")</f>
        <v/>
      </c>
      <c r="Y123" s="62" t="str">
        <f aca="true">IF(Y$1&lt;=TODAY(),COUNTIFS($B2:$B102, "Bass", Y2:Y102,"&lt;&gt;*N/A*",Y2:Y102,"&lt;&gt;",Y2:Y102,"&lt;&gt;*NM*"),"")</f>
        <v/>
      </c>
      <c r="Z123" s="63" t="str">
        <f aca="true">IF(Z$1&lt;=TODAY(),COUNTIFS($B2:$B102, "Bass", Z2:Z102,"&lt;&gt;*N/A*",Z2:Z102,"&lt;&gt;",Z2:Z102,"&lt;&gt;*NM*"),"")</f>
        <v/>
      </c>
      <c r="AA123" s="86" t="str">
        <f aca="true">IF(AA$1&lt;=TODAY(),COUNTIFS($B2:$B102, "Bass", AA2:AA102,"&lt;&gt;*N/A*",AA2:AA102,"&lt;&gt;",AA2:AA102,"&lt;&gt;*NM*"),"")</f>
        <v/>
      </c>
      <c r="AB123" s="86" t="str">
        <f aca="true">IF(AB$1&lt;=TODAY(),COUNTIFS($B2:$B102, "Bass", AB2:AB102,"&lt;&gt;*N/A*",AB2:AB102,"&lt;&gt;",AB2:AB102,"&lt;&gt;*NM*"),"")</f>
        <v/>
      </c>
      <c r="AC123" s="86" t="str">
        <f aca="true">IF(AC$1&lt;=TODAY(),COUNTIFS($B2:$B102, "Bass", AC2:AC102,"&lt;&gt;*N/A*",AC2:AC102,"&lt;&gt;",AC2:AC102,"&lt;&gt;*NM*"),"")</f>
        <v/>
      </c>
      <c r="AD123" s="86" t="str">
        <f aca="true">IF(AD$1&lt;=TODAY(),COUNTIFS($B2:$B102, "Bass", AD2:AD102,"&lt;&gt;*N/A*",AD2:AD102,"&lt;&gt;",AD2:AD102,"&lt;&gt;*NM*"),"")</f>
        <v/>
      </c>
      <c r="AE123" s="86" t="str">
        <f aca="true">IF(AE$1&lt;=TODAY(),COUNTIFS($B2:$B102, "Bass", AE2:AE102,"&lt;&gt;*N/A*",AE2:AE102,"&lt;&gt;",AE2:AE102,"&lt;&gt;*NM*"),"")</f>
        <v/>
      </c>
      <c r="AF123" s="86" t="str">
        <f aca="true">IF(AF$1&lt;=TODAY(),COUNTIFS($B2:$B102, "Bass", AF2:AF102,"&lt;&gt;*N/A*",AF2:AF102,"&lt;&gt;",AF2:AF102,"&lt;&gt;*NM*"),"")</f>
        <v/>
      </c>
      <c r="AG123" s="86" t="str">
        <f aca="true">IF(AG$1&lt;=TODAY(),COUNTIFS($B2:$B102, "Bass", AG2:AG102,"&lt;&gt;*N/A*",AG2:AG102,"&lt;&gt;",AG2:AG102,"&lt;&gt;*NM*"),"")</f>
        <v/>
      </c>
      <c r="AH123" s="86" t="str">
        <f aca="true">IF(AH$1&lt;=TODAY(),COUNTIFS($B2:$B102, "Bass", AH2:AH102,"&lt;&gt;*N/A*",AH2:AH102,"&lt;&gt;",AH2:AH102,"&lt;&gt;*NM*"),"")</f>
        <v/>
      </c>
      <c r="AI123" s="86" t="str">
        <f aca="true">IF(AI$1&lt;=TODAY(),COUNTIFS($B2:$B102, "Bass", AI2:AI102,"&lt;&gt;*N/A*",AI2:AI102,"&lt;&gt;",AI2:AI102,"&lt;&gt;*NM*"),"")</f>
        <v/>
      </c>
      <c r="AJ123" s="86" t="str">
        <f aca="true">IF(AJ$1&lt;=TODAY(),COUNTIFS($B2:$B102, "Bass", AJ2:AJ102,"&lt;&gt;*N/A*",AJ2:AJ102,"&lt;&gt;",AJ2:AJ102,"&lt;&gt;*NM*"),"")</f>
        <v/>
      </c>
      <c r="AK123" s="86" t="str">
        <f aca="true">IF(AK$1&lt;=TODAY(),COUNTIFS($B2:$B102, "Bass", AK2:AK102,"&lt;&gt;*N/A*",AK2:AK102,"&lt;&gt;",AK2:AK102,"&lt;&gt;*NM*"),"")</f>
        <v/>
      </c>
      <c r="AL123" s="63" t="str">
        <f aca="true">IF(AL$1&lt;=TODAY(),COUNTIFS($B2:$B102, "Bass", AL2:AL102,"&lt;&gt;*N/A*",AL2:AL102,"&lt;&gt;",AL2:AL102,"&lt;&gt;*NM*"),"")</f>
        <v/>
      </c>
      <c r="AM123" s="86" t="str">
        <f aca="true">IF(AM$1&lt;=TODAY(),COUNTIFS($B2:$B102, "Bass", AM2:AM102,"&lt;&gt;*N/A*",AM2:AM102,"&lt;&gt;",AM2:AM102,"&lt;&gt;*NM*"),"")</f>
        <v/>
      </c>
      <c r="AN123" s="86" t="str">
        <f aca="true">IF(AN$1&lt;=TODAY(),COUNTIFS($B2:$B102, "Bass", AN2:AN102,"&lt;&gt;*N/A*",AN2:AN102,"&lt;&gt;",AN2:AN102,"&lt;&gt;*NM*"),"")</f>
        <v/>
      </c>
      <c r="AO123" s="86" t="str">
        <f aca="true">IF(AO$1&lt;=TODAY(),COUNTIFS($B2:$B102, "Bass", AO2:AO102,"&lt;&gt;*N/A*",AO2:AO102,"&lt;&gt;",AO2:AO102,"&lt;&gt;*NM*"),"")</f>
        <v/>
      </c>
      <c r="AP123" s="86" t="str">
        <f aca="true">IF(AP$1&lt;=TODAY(),COUNTIFS($B2:$B102, "Bass", AP2:AP102,"&lt;&gt;*N/A*",AP2:AP102,"&lt;&gt;",AP2:AP102,"&lt;&gt;*NM*"),"")</f>
        <v/>
      </c>
      <c r="AQ123" s="86" t="str">
        <f aca="true">IF(AQ$1&lt;=TODAY(),COUNTIFS($B2:$B102, "Bass", AQ2:AQ102,"&lt;&gt;*N/A*",AQ2:AQ102,"&lt;&gt;",AQ2:AQ102,"&lt;&gt;*NM*"),"")</f>
        <v/>
      </c>
      <c r="AY123" s="88"/>
      <c r="ALG123" s="9"/>
      <c r="ALH123" s="9"/>
      <c r="ALI123" s="9"/>
      <c r="ALJ123" s="9"/>
      <c r="ALK123" s="9"/>
      <c r="ALL123" s="9"/>
      <c r="ALM123" s="9"/>
      <c r="ALN123" s="9"/>
      <c r="ALO123" s="9"/>
      <c r="ALP123" s="9"/>
      <c r="ALQ123" s="9"/>
      <c r="ALR123" s="9"/>
      <c r="ALS123" s="9"/>
      <c r="ALT123" s="9"/>
      <c r="ALU123" s="9"/>
      <c r="ALV123" s="9"/>
      <c r="ALW123" s="10"/>
      <c r="XER123" s="10"/>
      <c r="XES123" s="10"/>
      <c r="XET123" s="10"/>
      <c r="XEU123" s="10"/>
      <c r="XEV123" s="10"/>
      <c r="XEW123" s="10"/>
      <c r="XEX123" s="10"/>
      <c r="XEY123" s="10"/>
      <c r="XEZ123" s="10"/>
      <c r="XFA123" s="10"/>
      <c r="XFB123" s="10"/>
      <c r="XFC123" s="10"/>
      <c r="XFD123" s="10"/>
    </row>
    <row r="124" customFormat="false" ht="19.7" hidden="false" customHeight="false" outlineLevel="0" collapsed="false">
      <c r="A124" s="103" t="s">
        <v>114</v>
      </c>
      <c r="B124" s="89" t="s">
        <v>4</v>
      </c>
      <c r="C124" s="65" t="n">
        <f aca="true">IF(C$1&lt;=TODAY(),COUNTIFS($B$2:$B$102, "Bass",C2:C102,"Y"),"")</f>
        <v>0</v>
      </c>
      <c r="D124" s="65" t="n">
        <f aca="true">IF(D$1&lt;=TODAY(),COUNTIFS($B$2:$B$102, "Bass",D2:D102,"Y"),"")</f>
        <v>0</v>
      </c>
      <c r="E124" s="65" t="n">
        <f aca="true">IF(E$1&lt;=TODAY(),COUNTIFS($B$2:$B$102, "Bass",E2:E102,"Y"),"")</f>
        <v>0</v>
      </c>
      <c r="F124" s="65" t="n">
        <f aca="true">IF(F$1&lt;=TODAY(),COUNTIFS($B$2:$B$102, "Bass",F2:F102,"Y"),"")</f>
        <v>0</v>
      </c>
      <c r="G124" s="65" t="n">
        <f aca="true">IF(G$1&lt;=TODAY(),COUNTIFS($B$2:$B$102, "Bass",G2:G102,"Y"),"")</f>
        <v>0</v>
      </c>
      <c r="H124" s="65" t="n">
        <f aca="true">IF(H$1&lt;=TODAY(),COUNTIFS($B$2:$B$102, "Bass",H2:H102,"Y"),"")</f>
        <v>0</v>
      </c>
      <c r="I124" s="65" t="n">
        <f aca="true">IF(I$1&lt;=TODAY(),COUNTIFS($B$2:$B$102, "Bass",I2:I102,"Y"),"")</f>
        <v>0</v>
      </c>
      <c r="J124" s="65" t="n">
        <f aca="true">IF(J$1&lt;=TODAY(),COUNTIFS($B$2:$B$102, "Bass",J2:J102,"Y"),"")</f>
        <v>0</v>
      </c>
      <c r="K124" s="65" t="n">
        <f aca="true">IF(K$1&lt;=TODAY(),COUNTIFS($B$2:$B$102, "Bass",K2:K102,"Y"),"")</f>
        <v>0</v>
      </c>
      <c r="L124" s="65" t="n">
        <f aca="true">IF(L$1&lt;=TODAY(),COUNTIFS($B$2:$B$102, "Bass",L2:L102,"Y"),"")</f>
        <v>0</v>
      </c>
      <c r="M124" s="65" t="n">
        <f aca="true">IF(M$1&lt;=TODAY(),COUNTIFS($B$2:$B$102, "Bass",M2:M102,"Y"),"")</f>
        <v>0</v>
      </c>
      <c r="N124" s="65" t="n">
        <f aca="true">IF(N$1&lt;=TODAY(),COUNTIFS($B$2:$B$102, "Bass",N2:N102,"Y"),"")</f>
        <v>0</v>
      </c>
      <c r="O124" s="66" t="n">
        <f aca="true">IF(O$1&lt;=TODAY(),COUNTIFS($B$2:$B$102, "Bass",O2:O102,"Y"),"")</f>
        <v>0</v>
      </c>
      <c r="P124" s="67" t="n">
        <f aca="true">IF(P$1&lt;=TODAY(),COUNTIFS($B$2:$B$102, "Bass",P2:P102,"Y"),"")</f>
        <v>0</v>
      </c>
      <c r="Q124" s="65" t="n">
        <f aca="true">IF(Q$1&lt;=TODAY(),COUNTIFS($B$2:$B$102, "Bass",Q2:Q102,"Y"),"")</f>
        <v>0</v>
      </c>
      <c r="R124" s="65" t="n">
        <f aca="true">IF(R$1&lt;=TODAY(),COUNTIFS($B$2:$B$102, "Bass",R2:R102,"Y"),"")</f>
        <v>0</v>
      </c>
      <c r="S124" s="65" t="n">
        <f aca="true">IF(S$1&lt;=TODAY(),COUNTIFS($B$2:$B$102, "Bass",S2:S102,"Y"),"")</f>
        <v>0</v>
      </c>
      <c r="T124" s="65" t="n">
        <f aca="true">IF(T$1&lt;=TODAY(),COUNTIFS($B$2:$B$102, "Bass",T2:T102,"Y"),"")</f>
        <v>0</v>
      </c>
      <c r="U124" s="65" t="n">
        <f aca="true">IF(U$1&lt;=TODAY(),COUNTIFS($B$2:$B$102, "Bass",U2:U102,"Y"),"")</f>
        <v>0</v>
      </c>
      <c r="V124" s="65" t="n">
        <f aca="true">IF(V$1&lt;=TODAY(),COUNTIFS($B$2:$B$102, "Bass",V2:V102,"Y"),"")</f>
        <v>0</v>
      </c>
      <c r="W124" s="65" t="str">
        <f aca="true">IF(W$1&lt;=TODAY(),COUNTIFS($B$2:$B$102, "Bass",W2:W102,"Y"),"")</f>
        <v/>
      </c>
      <c r="X124" s="65" t="str">
        <f aca="true">IF(X$1&lt;=TODAY(),COUNTIFS($B$2:$B$102, "Bass",X2:X102,"Y"),"")</f>
        <v/>
      </c>
      <c r="Y124" s="66" t="str">
        <f aca="true">IF(Y$1&lt;=TODAY(),COUNTIFS($B$2:$B$102, "Bass",Y2:Y102,"Y"),"")</f>
        <v/>
      </c>
      <c r="Z124" s="67" t="str">
        <f aca="true">IF(Z$1&lt;=TODAY(),COUNTIFS($B$2:$B$102, "Bass",Z2:Z102,"Y"),"")</f>
        <v/>
      </c>
      <c r="AA124" s="65" t="str">
        <f aca="true">IF(AA$1&lt;=TODAY(),COUNTIFS($B$2:$B$102, "Bass",AA2:AA102,"Y"),"")</f>
        <v/>
      </c>
      <c r="AB124" s="65" t="str">
        <f aca="true">IF(AB$1&lt;=TODAY(),COUNTIFS($B$2:$B$102, "Bass",AB2:AB102,"Y"),"")</f>
        <v/>
      </c>
      <c r="AC124" s="65" t="str">
        <f aca="true">IF(AC$1&lt;=TODAY(),COUNTIFS($B$2:$B$102, "Bass",AC2:AC102,"Y"),"")</f>
        <v/>
      </c>
      <c r="AD124" s="65" t="str">
        <f aca="true">IF(AD$1&lt;=TODAY(),COUNTIFS($B$2:$B$102, "Bass",AD2:AD102,"Y"),"")</f>
        <v/>
      </c>
      <c r="AE124" s="65" t="str">
        <f aca="true">IF(AE$1&lt;=TODAY(),COUNTIFS($B$2:$B$102, "Bass",AE2:AE102,"Y"),"")</f>
        <v/>
      </c>
      <c r="AF124" s="65" t="str">
        <f aca="true">IF(AF$1&lt;=TODAY(),COUNTIFS($B$2:$B$102, "Bass",AF2:AF102,"Y"),"")</f>
        <v/>
      </c>
      <c r="AG124" s="65" t="str">
        <f aca="true">IF(AG$1&lt;=TODAY(),COUNTIFS($B$2:$B$102, "Bass",AG2:AG102,"Y"),"")</f>
        <v/>
      </c>
      <c r="AH124" s="65" t="str">
        <f aca="true">IF(AH$1&lt;=TODAY(),COUNTIFS($B$2:$B$102, "Bass",AH2:AH102,"Y"),"")</f>
        <v/>
      </c>
      <c r="AI124" s="65" t="str">
        <f aca="true">IF(AI$1&lt;=TODAY(),COUNTIFS($B$2:$B$102, "Bass",AI2:AI102,"Y"),"")</f>
        <v/>
      </c>
      <c r="AJ124" s="65" t="str">
        <f aca="true">IF(AJ$1&lt;=TODAY(),COUNTIFS($B$2:$B$102, "Bass",AJ2:AJ102,"Y"),"")</f>
        <v/>
      </c>
      <c r="AK124" s="65" t="str">
        <f aca="true">IF(AK$1&lt;=TODAY(),COUNTIFS($B$2:$B$102, "Bass",AK2:AK102,"Y"),"")</f>
        <v/>
      </c>
      <c r="AL124" s="67" t="str">
        <f aca="true">IF(AL$1&lt;=TODAY(),COUNTIFS($B$2:$B$102, "Bass",AL2:AL102,"Y"),"")</f>
        <v/>
      </c>
      <c r="AM124" s="65" t="str">
        <f aca="true">IF(AM$1&lt;=TODAY(),COUNTIFS($B$2:$B$102, "Bass",AM2:AM102,"Y"),"")</f>
        <v/>
      </c>
      <c r="AN124" s="65" t="str">
        <f aca="true">IF(AN$1&lt;=TODAY(),COUNTIFS($B$2:$B$102, "Bass",AN2:AN102,"Y"),"")</f>
        <v/>
      </c>
      <c r="AO124" s="65" t="str">
        <f aca="true">IF(AO$1&lt;=TODAY(),COUNTIFS($B$2:$B$102, "Bass",AO2:AO102,"Y"),"")</f>
        <v/>
      </c>
      <c r="AP124" s="65" t="str">
        <f aca="true">IF(AP$1&lt;=TODAY(),COUNTIFS($B$2:$B$102, "Bass",AP2:AP102,"Y"),"")</f>
        <v/>
      </c>
      <c r="AQ124" s="65" t="str">
        <f aca="true">IF(AQ$1&lt;=TODAY(),COUNTIFS($B$2:$B$102, "Bass",AQ2:AQ102,"Y"),"")</f>
        <v/>
      </c>
      <c r="AX124" s="8"/>
      <c r="AZ124" s="7"/>
    </row>
    <row r="125" customFormat="false" ht="19.7" hidden="false" customHeight="false" outlineLevel="0" collapsed="false">
      <c r="A125" s="68"/>
      <c r="B125" s="90" t="s">
        <v>5</v>
      </c>
      <c r="C125" s="29" t="n">
        <f aca="true">IF(C$1&lt;=TODAY(),COUNTIFS($B$2:$B$102, "Bass",C$2:C$102,"Ap"),"")</f>
        <v>0</v>
      </c>
      <c r="D125" s="29" t="n">
        <f aca="true">IF(D$1&lt;=TODAY(),COUNTIFS($B$2:$B$102, "Bass",D$2:D$102,"Ap"),"")</f>
        <v>0</v>
      </c>
      <c r="E125" s="29" t="n">
        <f aca="true">IF(E$1&lt;=TODAY(),COUNTIFS($B$2:$B$102, "Bass",E$2:E$102,"Ap"),"")</f>
        <v>0</v>
      </c>
      <c r="F125" s="29" t="n">
        <f aca="true">IF(F$1&lt;=TODAY(),COUNTIFS($B$2:$B$102, "Bass",F$2:F$102,"Ap"),"")</f>
        <v>0</v>
      </c>
      <c r="G125" s="29" t="n">
        <f aca="true">IF(G$1&lt;=TODAY(),COUNTIFS($B$2:$B$102, "Bass",G$2:G$102,"Ap"),"")</f>
        <v>0</v>
      </c>
      <c r="H125" s="29" t="n">
        <f aca="true">IF(H$1&lt;=TODAY(),COUNTIFS($B$2:$B$102, "Bass",H$2:H$102,"Ap"),"")</f>
        <v>0</v>
      </c>
      <c r="I125" s="29" t="n">
        <f aca="true">IF(I$1&lt;=TODAY(),COUNTIFS($B$2:$B$102, "Bass",I$2:I$102,"Ap"),"")</f>
        <v>0</v>
      </c>
      <c r="J125" s="29" t="n">
        <f aca="true">IF(J$1&lt;=TODAY(),COUNTIFS($B$2:$B$102, "Bass",J$2:J$102,"Ap"),"")</f>
        <v>0</v>
      </c>
      <c r="K125" s="29" t="n">
        <f aca="true">IF(K$1&lt;=TODAY(),COUNTIFS($B$2:$B$102, "Bass",K$2:K$102,"Ap"),"")</f>
        <v>0</v>
      </c>
      <c r="L125" s="29" t="n">
        <f aca="true">IF(L$1&lt;=TODAY(),COUNTIFS($B$2:$B$102, "Bass",L$2:L$102,"Ap"),"")</f>
        <v>0</v>
      </c>
      <c r="M125" s="29" t="n">
        <f aca="true">IF(M$1&lt;=TODAY(),COUNTIFS($B$2:$B$102, "Bass",M$2:M$102,"Ap"),"")</f>
        <v>0</v>
      </c>
      <c r="N125" s="29" t="n">
        <f aca="true">IF(N$1&lt;=TODAY(),COUNTIFS($B$2:$B$102, "Bass",N$2:N$102,"Ap"),"")</f>
        <v>0</v>
      </c>
      <c r="O125" s="69" t="n">
        <f aca="true">IF(O$1&lt;=TODAY(),COUNTIFS($B$2:$B$102, "Bass",O$2:O$102,"Ap"),"")</f>
        <v>0</v>
      </c>
      <c r="P125" s="70" t="n">
        <f aca="true">IF(P$1&lt;=TODAY(),COUNTIFS($B$2:$B$102, "Bass",P$2:P$102,"Ap"),"")</f>
        <v>0</v>
      </c>
      <c r="Q125" s="29" t="n">
        <f aca="true">IF(Q$1&lt;=TODAY(),COUNTIFS($B$2:$B$102, "Bass",Q$2:Q$102,"Ap"),"")</f>
        <v>0</v>
      </c>
      <c r="R125" s="29" t="n">
        <f aca="true">IF(R$1&lt;=TODAY(),COUNTIFS($B$2:$B$102, "Bass",R$2:R$102,"Ap"),"")</f>
        <v>0</v>
      </c>
      <c r="S125" s="29" t="n">
        <f aca="true">IF(S$1&lt;=TODAY(),COUNTIFS($B$2:$B$102, "Bass",S$2:S$102,"Ap"),"")</f>
        <v>0</v>
      </c>
      <c r="T125" s="29" t="n">
        <f aca="true">IF(T$1&lt;=TODAY(),COUNTIFS($B$2:$B$102, "Bass",T$2:T$102,"Ap"),"")</f>
        <v>0</v>
      </c>
      <c r="U125" s="29" t="n">
        <f aca="true">IF(U$1&lt;=TODAY(),COUNTIFS($B$2:$B$102, "Bass",U$2:U$102,"Ap"),"")</f>
        <v>0</v>
      </c>
      <c r="V125" s="29" t="n">
        <f aca="true">IF(V$1&lt;=TODAY(),COUNTIFS($B$2:$B$102, "Bass",V$2:V$102,"Ap"),"")</f>
        <v>0</v>
      </c>
      <c r="W125" s="29" t="str">
        <f aca="true">IF(W$1&lt;=TODAY(),COUNTIFS($B$2:$B$102, "Bass",W$2:W$102,"Ap"),"")</f>
        <v/>
      </c>
      <c r="X125" s="29" t="str">
        <f aca="true">IF(X$1&lt;=TODAY(),COUNTIFS($B$2:$B$102, "Bass",X$2:X$102,"Ap"),"")</f>
        <v/>
      </c>
      <c r="Y125" s="69" t="str">
        <f aca="true">IF(Y$1&lt;=TODAY(),COUNTIFS($B$2:$B$102, "Bass",Y$2:Y$102,"Ap"),"")</f>
        <v/>
      </c>
      <c r="Z125" s="70" t="str">
        <f aca="true">IF(Z$1&lt;=TODAY(),COUNTIFS($B$2:$B$102, "Bass",Z$2:Z$102,"Ap"),"")</f>
        <v/>
      </c>
      <c r="AA125" s="29" t="str">
        <f aca="true">IF(AA$1&lt;=TODAY(),COUNTIFS($B$2:$B$102, "Bass",AA$2:AA$102,"Ap"),"")</f>
        <v/>
      </c>
      <c r="AB125" s="29" t="str">
        <f aca="true">IF(AB$1&lt;=TODAY(),COUNTIFS($B$2:$B$102, "Bass",AB$2:AB$102,"Ap"),"")</f>
        <v/>
      </c>
      <c r="AC125" s="29" t="str">
        <f aca="true">IF(AC$1&lt;=TODAY(),COUNTIFS($B$2:$B$102, "Bass",AC$2:AC$102,"Ap"),"")</f>
        <v/>
      </c>
      <c r="AD125" s="29" t="str">
        <f aca="true">IF(AD$1&lt;=TODAY(),COUNTIFS($B$2:$B$102, "Bass",AD$2:AD$102,"Ap"),"")</f>
        <v/>
      </c>
      <c r="AE125" s="29" t="str">
        <f aca="true">IF(AE$1&lt;=TODAY(),COUNTIFS($B$2:$B$102, "Bass",AE$2:AE$102,"Ap"),"")</f>
        <v/>
      </c>
      <c r="AF125" s="29" t="str">
        <f aca="true">IF(AF$1&lt;=TODAY(),COUNTIFS($B$2:$B$102, "Bass",AF$2:AF$102,"Ap"),"")</f>
        <v/>
      </c>
      <c r="AG125" s="29" t="str">
        <f aca="true">IF(AG$1&lt;=TODAY(),COUNTIFS($B$2:$B$102, "Bass",AG$2:AG$102,"Ap"),"")</f>
        <v/>
      </c>
      <c r="AH125" s="29" t="str">
        <f aca="true">IF(AH$1&lt;=TODAY(),COUNTIFS($B$2:$B$102, "Bass",AH$2:AH$102,"Ap"),"")</f>
        <v/>
      </c>
      <c r="AI125" s="29" t="str">
        <f aca="true">IF(AI$1&lt;=TODAY(),COUNTIFS($B$2:$B$102, "Bass",AI$2:AI$102,"Ap"),"")</f>
        <v/>
      </c>
      <c r="AJ125" s="29" t="str">
        <f aca="true">IF(AJ$1&lt;=TODAY(),COUNTIFS($B$2:$B$102, "Bass",AJ$2:AJ$102,"Ap"),"")</f>
        <v/>
      </c>
      <c r="AK125" s="29" t="str">
        <f aca="true">IF(AK$1&lt;=TODAY(),COUNTIFS($B$2:$B$102, "Bass",AK$2:AK$102,"Ap"),"")</f>
        <v/>
      </c>
      <c r="AL125" s="70" t="str">
        <f aca="true">IF(AL$1&lt;=TODAY(),COUNTIFS($B$2:$B$102, "Bass",AL$2:AL$102,"Ap"),"")</f>
        <v/>
      </c>
      <c r="AM125" s="29" t="str">
        <f aca="true">IF(AM$1&lt;=TODAY(),COUNTIFS($B$2:$B$102, "Bass",AM$2:AM$102,"Ap"),"")</f>
        <v/>
      </c>
      <c r="AN125" s="29" t="str">
        <f aca="true">IF(AN$1&lt;=TODAY(),COUNTIFS($B$2:$B$102, "Bass",AN$2:AN$102,"Ap"),"")</f>
        <v/>
      </c>
      <c r="AO125" s="29" t="str">
        <f aca="true">IF(AO$1&lt;=TODAY(),COUNTIFS($B$2:$B$102, "Bass",AO$2:AO$102,"Ap"),"")</f>
        <v/>
      </c>
      <c r="AP125" s="29" t="str">
        <f aca="true">IF(AP$1&lt;=TODAY(),COUNTIFS($B$2:$B$102, "Bass",AP$2:AP$102,"Ap"),"")</f>
        <v/>
      </c>
      <c r="AQ125" s="29" t="str">
        <f aca="true">IF(AQ$1&lt;=TODAY(),COUNTIFS($B$2:$B$102, "Bass",AQ$2:AQ$102,"Ap"),"")</f>
        <v/>
      </c>
      <c r="AX125" s="8"/>
      <c r="AZ125" s="7"/>
    </row>
    <row r="126" customFormat="false" ht="19.7" hidden="false" customHeight="false" outlineLevel="0" collapsed="false">
      <c r="A126" s="68"/>
      <c r="B126" s="91" t="s">
        <v>12</v>
      </c>
      <c r="C126" s="29" t="n">
        <f aca="true">IF(C$1&lt;=TODAY(),COUNTIFS($B$2:$B$102, "Bass",C$2:C$102,"-"),"")</f>
        <v>0</v>
      </c>
      <c r="D126" s="29" t="n">
        <f aca="true">IF(D$1&lt;=TODAY(),COUNTIFS($B$2:$B$102, "Bass",D$2:D$102,"-"),"")</f>
        <v>0</v>
      </c>
      <c r="E126" s="29" t="n">
        <f aca="true">IF(E$1&lt;=TODAY(),COUNTIFS($B$2:$B$102, "Bass",E$2:E$102,"-"),"")</f>
        <v>0</v>
      </c>
      <c r="F126" s="29" t="n">
        <f aca="true">IF(F$1&lt;=TODAY(),COUNTIFS($B$2:$B$102, "Bass",F$2:F$102,"-"),"")</f>
        <v>0</v>
      </c>
      <c r="G126" s="29" t="n">
        <f aca="true">IF(G$1&lt;=TODAY(),COUNTIFS($B$2:$B$102, "Bass",G$2:G$102,"-"),"")</f>
        <v>0</v>
      </c>
      <c r="H126" s="29" t="n">
        <f aca="true">IF(H$1&lt;=TODAY(),COUNTIFS($B$2:$B$102, "Bass",H$2:H$102,"-"),"")</f>
        <v>0</v>
      </c>
      <c r="I126" s="29" t="n">
        <f aca="true">IF(I$1&lt;=TODAY(),COUNTIFS($B$2:$B$102, "Bass",I$2:I$102,"-"),"")</f>
        <v>0</v>
      </c>
      <c r="J126" s="29" t="n">
        <f aca="true">IF(J$1&lt;=TODAY(),COUNTIFS($B$2:$B$102, "Bass",J$2:J$102,"-"),"")</f>
        <v>0</v>
      </c>
      <c r="K126" s="29" t="n">
        <f aca="true">IF(K$1&lt;=TODAY(),COUNTIFS($B$2:$B$102, "Bass",K$2:K$102,"-"),"")</f>
        <v>0</v>
      </c>
      <c r="L126" s="29" t="n">
        <f aca="true">IF(L$1&lt;=TODAY(),COUNTIFS($B$2:$B$102, "Bass",L$2:L$102,"-"),"")</f>
        <v>0</v>
      </c>
      <c r="M126" s="29" t="n">
        <f aca="true">IF(M$1&lt;=TODAY(),COUNTIFS($B$2:$B$102, "Bass",M$2:M$102,"-"),"")</f>
        <v>0</v>
      </c>
      <c r="N126" s="29" t="n">
        <f aca="true">IF(N$1&lt;=TODAY(),COUNTIFS($B$2:$B$102, "Bass",N$2:N$102,"-"),"")</f>
        <v>0</v>
      </c>
      <c r="O126" s="69" t="n">
        <f aca="true">IF(O$1&lt;=TODAY(),COUNTIFS($B$2:$B$102, "Bass",O$2:O$102,"-"),"")</f>
        <v>0</v>
      </c>
      <c r="P126" s="70" t="n">
        <f aca="true">IF(P$1&lt;=TODAY(),COUNTIFS($B$2:$B$102, "Bass",P$2:P$102,"-"),"")</f>
        <v>0</v>
      </c>
      <c r="Q126" s="29" t="n">
        <f aca="true">IF(Q$1&lt;=TODAY(),COUNTIFS($B$2:$B$102, "Bass",Q$2:Q$102,"-"),"")</f>
        <v>0</v>
      </c>
      <c r="R126" s="29" t="n">
        <f aca="true">IF(R$1&lt;=TODAY(),COUNTIFS($B$2:$B$102, "Bass",R$2:R$102,"-"),"")</f>
        <v>0</v>
      </c>
      <c r="S126" s="29" t="n">
        <f aca="true">IF(S$1&lt;=TODAY(),COUNTIFS($B$2:$B$102, "Bass",S$2:S$102,"-"),"")</f>
        <v>0</v>
      </c>
      <c r="T126" s="29" t="n">
        <f aca="true">IF(T$1&lt;=TODAY(),COUNTIFS($B$2:$B$102, "Bass",T$2:T$102,"-"),"")</f>
        <v>0</v>
      </c>
      <c r="U126" s="29" t="n">
        <f aca="true">IF(U$1&lt;=TODAY(),COUNTIFS($B$2:$B$102, "Bass",U$2:U$102,"-"),"")</f>
        <v>0</v>
      </c>
      <c r="V126" s="29" t="n">
        <f aca="true">IF(V$1&lt;=TODAY(),COUNTIFS($B$2:$B$102, "Bass",V$2:V$102,"-"),"")</f>
        <v>0</v>
      </c>
      <c r="W126" s="29" t="str">
        <f aca="true">IF(W$1&lt;=TODAY(),COUNTIFS($B$2:$B$102, "Bass",W$2:W$102,"-"),"")</f>
        <v/>
      </c>
      <c r="X126" s="29" t="str">
        <f aca="true">IF(X$1&lt;=TODAY(),COUNTIFS($B$2:$B$102, "Bass",X$2:X$102,"-"),"")</f>
        <v/>
      </c>
      <c r="Y126" s="69" t="str">
        <f aca="true">IF(Y$1&lt;=TODAY(),COUNTIFS($B$2:$B$102, "Bass",Y$2:Y$102,"-"),"")</f>
        <v/>
      </c>
      <c r="Z126" s="70" t="str">
        <f aca="true">IF(Z$1&lt;=TODAY(),COUNTIFS($B$2:$B$102, "Bass",Z$2:Z$102,"-"),"")</f>
        <v/>
      </c>
      <c r="AA126" s="29" t="str">
        <f aca="true">IF(AA$1&lt;=TODAY(),COUNTIFS($B$2:$B$102, "Bass",AA$2:AA$102,"-"),"")</f>
        <v/>
      </c>
      <c r="AB126" s="29" t="str">
        <f aca="true">IF(AB$1&lt;=TODAY(),COUNTIFS($B$2:$B$102, "Bass",AB$2:AB$102,"-"),"")</f>
        <v/>
      </c>
      <c r="AC126" s="29" t="str">
        <f aca="true">IF(AC$1&lt;=TODAY(),COUNTIFS($B$2:$B$102, "Bass",AC$2:AC$102,"-"),"")</f>
        <v/>
      </c>
      <c r="AD126" s="29" t="str">
        <f aca="true">IF(AD$1&lt;=TODAY(),COUNTIFS($B$2:$B$102, "Bass",AD$2:AD$102,"-"),"")</f>
        <v/>
      </c>
      <c r="AE126" s="29" t="str">
        <f aca="true">IF(AE$1&lt;=TODAY(),COUNTIFS($B$2:$B$102, "Bass",AE$2:AE$102,"-"),"")</f>
        <v/>
      </c>
      <c r="AF126" s="29" t="str">
        <f aca="true">IF(AF$1&lt;=TODAY(),COUNTIFS($B$2:$B$102, "Bass",AF$2:AF$102,"-"),"")</f>
        <v/>
      </c>
      <c r="AG126" s="29" t="str">
        <f aca="true">IF(AG$1&lt;=TODAY(),COUNTIFS($B$2:$B$102, "Bass",AG$2:AG$102,"-"),"")</f>
        <v/>
      </c>
      <c r="AH126" s="29" t="str">
        <f aca="true">IF(AH$1&lt;=TODAY(),COUNTIFS($B$2:$B$102, "Bass",AH$2:AH$102,"-"),"")</f>
        <v/>
      </c>
      <c r="AI126" s="29" t="str">
        <f aca="true">IF(AI$1&lt;=TODAY(),COUNTIFS($B$2:$B$102, "Bass",AI$2:AI$102,"-"),"")</f>
        <v/>
      </c>
      <c r="AJ126" s="29" t="str">
        <f aca="true">IF(AJ$1&lt;=TODAY(),COUNTIFS($B$2:$B$102, "Bass",AJ$2:AJ$102,"-"),"")</f>
        <v/>
      </c>
      <c r="AK126" s="29" t="str">
        <f aca="true">IF(AK$1&lt;=TODAY(),COUNTIFS($B$2:$B$102, "Bass",AK$2:AK$102,"-"),"")</f>
        <v/>
      </c>
      <c r="AL126" s="70" t="str">
        <f aca="true">IF(AL$1&lt;=TODAY(),COUNTIFS($B$2:$B$102, "Bass",AL$2:AL$102,"-"),"")</f>
        <v/>
      </c>
      <c r="AM126" s="29" t="str">
        <f aca="true">IF(AM$1&lt;=TODAY(),COUNTIFS($B$2:$B$102, "Bass",AM$2:AM$102,"-"),"")</f>
        <v/>
      </c>
      <c r="AN126" s="29" t="str">
        <f aca="true">IF(AN$1&lt;=TODAY(),COUNTIFS($B$2:$B$102, "Bass",AN$2:AN$102,"-"),"")</f>
        <v/>
      </c>
      <c r="AO126" s="29" t="str">
        <f aca="true">IF(AO$1&lt;=TODAY(),COUNTIFS($B$2:$B$102, "Bass",AO$2:AO$102,"-"),"")</f>
        <v/>
      </c>
      <c r="AP126" s="29" t="str">
        <f aca="true">IF(AP$1&lt;=TODAY(),COUNTIFS($B$2:$B$102, "Bass",AP$2:AP$102,"-"),"")</f>
        <v/>
      </c>
      <c r="AQ126" s="29" t="str">
        <f aca="true">IF(AQ$1&lt;=TODAY(),COUNTIFS($B$2:$B$102, "Bass",AQ$2:AQ$102,"-"),"")</f>
        <v/>
      </c>
      <c r="AX126" s="8"/>
      <c r="AZ126" s="7"/>
    </row>
    <row r="127" customFormat="false" ht="19.7" hidden="false" customHeight="false" outlineLevel="0" collapsed="false">
      <c r="A127" s="68"/>
      <c r="B127" s="71" t="s">
        <v>115</v>
      </c>
      <c r="C127" s="72" t="n">
        <f aca="true">IF(C$1&lt;=TODAY(),SUM(C125:C126),"")</f>
        <v>0</v>
      </c>
      <c r="D127" s="72" t="n">
        <f aca="true">IF(D$1&lt;=TODAY(),SUM(D125:D126),"")</f>
        <v>0</v>
      </c>
      <c r="E127" s="72" t="n">
        <f aca="true">IF(E$1&lt;=TODAY(),SUM(E125:E126),"")</f>
        <v>0</v>
      </c>
      <c r="F127" s="72" t="n">
        <f aca="true">IF(F$1&lt;=TODAY(),SUM(F125:F126),"")</f>
        <v>0</v>
      </c>
      <c r="G127" s="72" t="n">
        <f aca="true">IF(G$1&lt;=TODAY(),SUM(G125:G126),"")</f>
        <v>0</v>
      </c>
      <c r="H127" s="72" t="n">
        <f aca="true">IF(H$1&lt;=TODAY(),SUM(H125:H126),"")</f>
        <v>0</v>
      </c>
      <c r="I127" s="72" t="n">
        <f aca="true">IF(I$1&lt;=TODAY(),SUM(I125:I126),"")</f>
        <v>0</v>
      </c>
      <c r="J127" s="72" t="n">
        <f aca="true">IF(J$1&lt;=TODAY(),SUM(J125:J126),"")</f>
        <v>0</v>
      </c>
      <c r="K127" s="72" t="n">
        <f aca="true">IF(K$1&lt;=TODAY(),SUM(K125:K126),"")</f>
        <v>0</v>
      </c>
      <c r="L127" s="72" t="n">
        <f aca="true">IF(L$1&lt;=TODAY(),SUM(L125:L126),"")</f>
        <v>0</v>
      </c>
      <c r="M127" s="72" t="n">
        <f aca="true">IF(M$1&lt;=TODAY(),SUM(M125:M126),"")</f>
        <v>0</v>
      </c>
      <c r="N127" s="72" t="n">
        <f aca="true">IF(N$1&lt;=TODAY(),SUM(N125:N126),"")</f>
        <v>0</v>
      </c>
      <c r="O127" s="73" t="n">
        <f aca="true">IF(O$1&lt;=TODAY(),SUM(O125:O126),"")</f>
        <v>0</v>
      </c>
      <c r="P127" s="74" t="n">
        <f aca="true">IF(P$1&lt;=TODAY(),SUM(P125:P126),"")</f>
        <v>0</v>
      </c>
      <c r="Q127" s="72" t="n">
        <f aca="true">IF(Q$1&lt;=TODAY(),SUM(Q125:Q126),"")</f>
        <v>0</v>
      </c>
      <c r="R127" s="72" t="n">
        <f aca="true">IF(R$1&lt;=TODAY(),SUM(R125:R126),"")</f>
        <v>0</v>
      </c>
      <c r="S127" s="72" t="n">
        <f aca="true">IF(S$1&lt;=TODAY(),SUM(S125:S126),"")</f>
        <v>0</v>
      </c>
      <c r="T127" s="72" t="n">
        <f aca="true">IF(T$1&lt;=TODAY(),SUM(T125:T126),"")</f>
        <v>0</v>
      </c>
      <c r="U127" s="72" t="n">
        <f aca="true">IF(U$1&lt;=TODAY(),SUM(U125:U126),"")</f>
        <v>0</v>
      </c>
      <c r="V127" s="72" t="n">
        <f aca="true">IF(V$1&lt;=TODAY(),SUM(V125:V126),"")</f>
        <v>0</v>
      </c>
      <c r="W127" s="72" t="str">
        <f aca="true">IF(W$1&lt;=TODAY(),SUM(W125:W126),"")</f>
        <v/>
      </c>
      <c r="X127" s="72" t="str">
        <f aca="true">IF(X$1&lt;=TODAY(),SUM(X125:X126),"")</f>
        <v/>
      </c>
      <c r="Y127" s="73" t="str">
        <f aca="true">IF(Y$1&lt;=TODAY(),SUM(Y125:Y126),"")</f>
        <v/>
      </c>
      <c r="Z127" s="74" t="str">
        <f aca="true">IF(Z$1&lt;=TODAY(),SUM(Z125:Z126),"")</f>
        <v/>
      </c>
      <c r="AA127" s="72" t="str">
        <f aca="true">IF(AA$1&lt;=TODAY(),SUM(AA125:AA126),"")</f>
        <v/>
      </c>
      <c r="AB127" s="72" t="str">
        <f aca="true">IF(AB$1&lt;=TODAY(),SUM(AB125:AB126),"")</f>
        <v/>
      </c>
      <c r="AC127" s="72" t="str">
        <f aca="true">IF(AC$1&lt;=TODAY(),SUM(AC125:AC126),"")</f>
        <v/>
      </c>
      <c r="AD127" s="72" t="str">
        <f aca="true">IF(AD$1&lt;=TODAY(),SUM(AD125:AD126),"")</f>
        <v/>
      </c>
      <c r="AE127" s="72" t="str">
        <f aca="true">IF(AE$1&lt;=TODAY(),SUM(AE125:AE126),"")</f>
        <v/>
      </c>
      <c r="AF127" s="72" t="str">
        <f aca="true">IF(AF$1&lt;=TODAY(),SUM(AF125:AF126),"")</f>
        <v/>
      </c>
      <c r="AG127" s="72" t="str">
        <f aca="true">IF(AG$1&lt;=TODAY(),SUM(AG125:AG126),"")</f>
        <v/>
      </c>
      <c r="AH127" s="72" t="str">
        <f aca="true">IF(AH$1&lt;=TODAY(),SUM(AH125:AH126),"")</f>
        <v/>
      </c>
      <c r="AI127" s="72" t="str">
        <f aca="true">IF(AI$1&lt;=TODAY(),SUM(AI125:AI126),"")</f>
        <v/>
      </c>
      <c r="AJ127" s="72" t="str">
        <f aca="true">IF(AJ$1&lt;=TODAY(),SUM(AJ125:AJ126),"")</f>
        <v/>
      </c>
      <c r="AK127" s="72" t="str">
        <f aca="true">IF(AK$1&lt;=TODAY(),SUM(AK125:AK126),"")</f>
        <v/>
      </c>
      <c r="AL127" s="74" t="str">
        <f aca="true">IF(AL$1&lt;=TODAY(),SUM(AL125:AL126),"")</f>
        <v/>
      </c>
      <c r="AM127" s="72" t="str">
        <f aca="true">IF(AM$1&lt;=TODAY(),SUM(AM125:AM126),"")</f>
        <v/>
      </c>
      <c r="AN127" s="72" t="str">
        <f aca="true">IF(AN$1&lt;=TODAY(),SUM(AN125:AN126),"")</f>
        <v/>
      </c>
      <c r="AO127" s="72" t="str">
        <f aca="true">IF(AO$1&lt;=TODAY(),SUM(AO125:AO126),"")</f>
        <v/>
      </c>
      <c r="AP127" s="72" t="str">
        <f aca="true">IF(AP$1&lt;=TODAY(),SUM(AP125:AP126),"")</f>
        <v/>
      </c>
      <c r="AQ127" s="72" t="str">
        <f aca="true">IF(AQ$1&lt;=TODAY(),SUM(AQ125:AQ126),"")</f>
        <v/>
      </c>
      <c r="AX127" s="8"/>
      <c r="AZ127" s="7"/>
    </row>
    <row r="128" s="83" customFormat="true" ht="19.7" hidden="false" customHeight="false" outlineLevel="0" collapsed="false">
      <c r="A128" s="75"/>
      <c r="B128" s="75"/>
      <c r="C128" s="92"/>
      <c r="D128" s="92"/>
      <c r="E128" s="92"/>
      <c r="F128" s="92"/>
      <c r="G128" s="93"/>
      <c r="H128" s="92"/>
      <c r="I128" s="92"/>
      <c r="J128" s="92"/>
      <c r="K128" s="92"/>
      <c r="L128" s="92"/>
      <c r="M128" s="92"/>
      <c r="N128" s="92"/>
      <c r="O128" s="101"/>
      <c r="P128" s="102"/>
      <c r="Q128" s="92"/>
      <c r="R128" s="92"/>
      <c r="S128" s="92"/>
      <c r="T128" s="92"/>
      <c r="U128" s="92"/>
      <c r="V128" s="92"/>
      <c r="W128" s="92"/>
      <c r="X128" s="92"/>
      <c r="Y128" s="101"/>
      <c r="Z128" s="10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102"/>
      <c r="AM128" s="4"/>
      <c r="AN128" s="4"/>
      <c r="AO128" s="92"/>
      <c r="AP128" s="92"/>
      <c r="AQ128" s="92"/>
      <c r="AX128" s="84"/>
      <c r="ALG128" s="85"/>
      <c r="ALH128" s="85"/>
      <c r="ALI128" s="85"/>
      <c r="ALJ128" s="85"/>
      <c r="ALK128" s="85"/>
      <c r="ALL128" s="85"/>
      <c r="ALM128" s="85"/>
      <c r="ALN128" s="85"/>
      <c r="ALO128" s="85"/>
      <c r="ALP128" s="85"/>
      <c r="ALQ128" s="85"/>
      <c r="ALR128" s="85"/>
      <c r="ALS128" s="9"/>
      <c r="ALT128" s="9"/>
      <c r="ALU128" s="9"/>
      <c r="ALV128" s="9"/>
      <c r="ALW128" s="10"/>
      <c r="XER128" s="10"/>
      <c r="XES128" s="10"/>
      <c r="XET128" s="10"/>
      <c r="XEU128" s="10"/>
      <c r="XEV128" s="10"/>
      <c r="XEW128" s="10"/>
      <c r="XEX128" s="10"/>
      <c r="XEY128" s="10"/>
      <c r="XEZ128" s="10"/>
      <c r="XFA128" s="10"/>
      <c r="XFB128" s="10"/>
      <c r="XFC128" s="10"/>
      <c r="XFD128" s="10"/>
    </row>
    <row r="129" customFormat="false" ht="19.7" hidden="false" customHeight="false" outlineLevel="0" collapsed="false">
      <c r="A129" s="68"/>
      <c r="B129" s="68"/>
      <c r="C129" s="4"/>
      <c r="D129" s="4"/>
      <c r="E129" s="4"/>
      <c r="F129" s="4"/>
      <c r="G129" s="104"/>
      <c r="H129" s="4"/>
      <c r="I129" s="4"/>
      <c r="J129" s="4"/>
      <c r="K129" s="4"/>
      <c r="L129" s="4"/>
      <c r="M129" s="4"/>
      <c r="Q129" s="4"/>
      <c r="R129" s="4"/>
      <c r="S129" s="4"/>
      <c r="T129" s="4"/>
      <c r="U129" s="4"/>
      <c r="V129" s="4"/>
      <c r="W129" s="4"/>
      <c r="X129" s="4"/>
      <c r="AA129" s="4"/>
      <c r="AB129" s="4"/>
      <c r="AC129" s="4"/>
      <c r="AD129" s="4"/>
      <c r="AE129" s="4"/>
      <c r="AF129" s="4"/>
      <c r="AG129" s="4"/>
      <c r="AH129" s="4"/>
      <c r="AI129" s="7"/>
      <c r="AJ129" s="26"/>
      <c r="AK129" s="105"/>
      <c r="AL129" s="106"/>
      <c r="AM129" s="107"/>
      <c r="AN129" s="107"/>
      <c r="AO129" s="105"/>
      <c r="AP129" s="105"/>
      <c r="AQ129" s="105"/>
      <c r="AR129" s="9"/>
      <c r="AS129" s="9"/>
      <c r="AY129" s="8"/>
      <c r="AZ129" s="7"/>
    </row>
    <row r="130" customFormat="false" ht="19.7" hidden="false" customHeight="false" outlineLevel="0" collapsed="false">
      <c r="A130" s="56"/>
      <c r="B130" s="64"/>
      <c r="C130" s="108"/>
      <c r="G130" s="2"/>
      <c r="K130" s="3"/>
      <c r="AR130" s="9"/>
      <c r="AS130" s="9"/>
      <c r="AY130" s="8"/>
      <c r="AZ130" s="7"/>
    </row>
    <row r="131" customFormat="false" ht="35.05" hidden="false" customHeight="false" outlineLevel="0" collapsed="false">
      <c r="A131" s="109" t="s">
        <v>116</v>
      </c>
      <c r="B131" s="56" t="s">
        <v>117</v>
      </c>
      <c r="C131" s="13" t="n">
        <f aca="false">C1</f>
        <v>44957</v>
      </c>
      <c r="D131" s="13" t="n">
        <f aca="false">D1</f>
        <v>44964</v>
      </c>
      <c r="E131" s="13" t="n">
        <f aca="false">E1</f>
        <v>44971</v>
      </c>
      <c r="F131" s="13" t="n">
        <f aca="false">F1</f>
        <v>44978</v>
      </c>
      <c r="G131" s="13" t="n">
        <f aca="false">G1</f>
        <v>44985</v>
      </c>
      <c r="H131" s="13" t="n">
        <f aca="false">H1</f>
        <v>44992</v>
      </c>
      <c r="I131" s="13" t="n">
        <f aca="false">I1</f>
        <v>44999</v>
      </c>
      <c r="J131" s="13" t="n">
        <f aca="false">J1</f>
        <v>45006</v>
      </c>
      <c r="K131" s="13" t="n">
        <f aca="false">K1</f>
        <v>45013</v>
      </c>
      <c r="L131" s="13" t="n">
        <f aca="false">L1</f>
        <v>45020</v>
      </c>
      <c r="M131" s="13" t="n">
        <f aca="false">M1</f>
        <v>45027</v>
      </c>
      <c r="N131" s="13" t="n">
        <f aca="false">N1</f>
        <v>45034</v>
      </c>
      <c r="O131" s="13" t="n">
        <f aca="false">O1</f>
        <v>45041</v>
      </c>
      <c r="P131" s="13" t="n">
        <f aca="false">P1</f>
        <v>45055</v>
      </c>
      <c r="Q131" s="13" t="n">
        <f aca="false">Q1</f>
        <v>45062</v>
      </c>
      <c r="R131" s="13" t="n">
        <f aca="false">R1</f>
        <v>45069</v>
      </c>
      <c r="S131" s="13" t="n">
        <f aca="false">S1</f>
        <v>45076</v>
      </c>
      <c r="T131" s="13" t="n">
        <f aca="false">T1</f>
        <v>45083</v>
      </c>
      <c r="U131" s="13" t="n">
        <f aca="false">U1</f>
        <v>45090</v>
      </c>
      <c r="V131" s="13" t="n">
        <f aca="false">V1</f>
        <v>45097</v>
      </c>
      <c r="W131" s="13" t="n">
        <f aca="false">W1</f>
        <v>45104</v>
      </c>
      <c r="X131" s="13" t="n">
        <f aca="false">X1</f>
        <v>45111</v>
      </c>
      <c r="Y131" s="13" t="n">
        <f aca="false">Y1</f>
        <v>45118</v>
      </c>
      <c r="Z131" s="13" t="n">
        <f aca="false">Z1</f>
        <v>45125</v>
      </c>
      <c r="AA131" s="13" t="n">
        <f aca="false">AA1</f>
        <v>45132</v>
      </c>
      <c r="AB131" s="13" t="n">
        <f aca="false">AB1</f>
        <v>45139</v>
      </c>
      <c r="AC131" s="13" t="n">
        <f aca="false">AC1</f>
        <v>45146</v>
      </c>
      <c r="AD131" s="13" t="n">
        <f aca="false">AD1</f>
        <v>45153</v>
      </c>
      <c r="AE131" s="13" t="n">
        <f aca="false">AE1</f>
        <v>45160</v>
      </c>
      <c r="AF131" s="13" t="n">
        <f aca="false">AF1</f>
        <v>45167</v>
      </c>
      <c r="AG131" s="13" t="n">
        <f aca="false">AG1</f>
        <v>45174</v>
      </c>
      <c r="AH131" s="13" t="n">
        <f aca="false">AH1</f>
        <v>45181</v>
      </c>
      <c r="AI131" s="13" t="n">
        <f aca="false">AI1</f>
        <v>45188</v>
      </c>
      <c r="AJ131" s="13" t="n">
        <f aca="false">AJ1</f>
        <v>45195</v>
      </c>
      <c r="AK131" s="13" t="n">
        <f aca="false">AK1</f>
        <v>45202</v>
      </c>
      <c r="AL131" s="13" t="n">
        <f aca="false">AL1</f>
        <v>45216</v>
      </c>
      <c r="AM131" s="13" t="n">
        <f aca="false">AM1</f>
        <v>45223</v>
      </c>
      <c r="AN131" s="13" t="n">
        <f aca="false">AN1</f>
        <v>45230</v>
      </c>
      <c r="AO131" s="13" t="n">
        <f aca="false">AO1</f>
        <v>45237</v>
      </c>
      <c r="AP131" s="13" t="n">
        <f aca="false">AP1</f>
        <v>45244</v>
      </c>
      <c r="AQ131" s="13" t="n">
        <f aca="false">AQ1</f>
        <v>45258</v>
      </c>
      <c r="AR131" s="9"/>
      <c r="AS131" s="9"/>
      <c r="AY131" s="8"/>
      <c r="AZ131" s="7"/>
    </row>
    <row r="132" customFormat="false" ht="19.7" hidden="false" customHeight="false" outlineLevel="0" collapsed="false">
      <c r="A132" s="56"/>
      <c r="B132" s="110"/>
      <c r="C132" s="111" t="n">
        <f aca="false">COUNTA($C131:C131)</f>
        <v>1</v>
      </c>
      <c r="D132" s="111" t="n">
        <f aca="false">COUNTA($C131:D131)</f>
        <v>2</v>
      </c>
      <c r="E132" s="111" t="n">
        <f aca="false">COUNTA($C131:E131)</f>
        <v>3</v>
      </c>
      <c r="F132" s="111" t="n">
        <f aca="false">COUNTA($C131:F131)</f>
        <v>4</v>
      </c>
      <c r="G132" s="111" t="n">
        <f aca="false">COUNTA($C131:G131)</f>
        <v>5</v>
      </c>
      <c r="H132" s="111" t="n">
        <f aca="false">COUNTA($C131:H131)</f>
        <v>6</v>
      </c>
      <c r="I132" s="111" t="n">
        <f aca="false">COUNTA($C131:I131)</f>
        <v>7</v>
      </c>
      <c r="J132" s="111" t="n">
        <f aca="false">COUNTA($C131:J131)</f>
        <v>8</v>
      </c>
      <c r="K132" s="111" t="n">
        <f aca="false">COUNTA($C131:K131)</f>
        <v>9</v>
      </c>
      <c r="L132" s="111" t="n">
        <f aca="false">COUNTA($C131:L131)</f>
        <v>10</v>
      </c>
      <c r="M132" s="111" t="n">
        <f aca="false">COUNTA($C131:M131)</f>
        <v>11</v>
      </c>
      <c r="N132" s="112" t="n">
        <f aca="false">COUNTA($C131:N131)</f>
        <v>12</v>
      </c>
      <c r="O132" s="113" t="n">
        <f aca="false">COUNTA($C131:O131)</f>
        <v>13</v>
      </c>
      <c r="P132" s="114" t="n">
        <f aca="false">COUNTA($C131:P131)</f>
        <v>14</v>
      </c>
      <c r="Q132" s="111" t="n">
        <f aca="false">COUNTA($C131:Q131)</f>
        <v>15</v>
      </c>
      <c r="R132" s="111" t="n">
        <f aca="false">COUNTA($C131:R131)</f>
        <v>16</v>
      </c>
      <c r="S132" s="111" t="n">
        <f aca="false">COUNTA($C131:S131)</f>
        <v>17</v>
      </c>
      <c r="T132" s="111" t="n">
        <f aca="false">COUNTA($C131:T131)</f>
        <v>18</v>
      </c>
      <c r="U132" s="111" t="n">
        <f aca="false">COUNTA($C131:U131)</f>
        <v>19</v>
      </c>
      <c r="V132" s="111" t="n">
        <f aca="false">COUNTA($C131:V131)</f>
        <v>20</v>
      </c>
      <c r="W132" s="111" t="n">
        <f aca="false">COUNTA($C131:W131)</f>
        <v>21</v>
      </c>
      <c r="X132" s="111" t="n">
        <f aca="false">COUNTA($C131:X131)</f>
        <v>22</v>
      </c>
      <c r="Y132" s="113" t="n">
        <f aca="false">COUNTA($C131:Y131)</f>
        <v>23</v>
      </c>
      <c r="Z132" s="114" t="n">
        <f aca="false">COUNTA($C131:Z131)</f>
        <v>24</v>
      </c>
      <c r="AA132" s="111" t="n">
        <f aca="false">COUNTA($C131:AA131)</f>
        <v>25</v>
      </c>
      <c r="AB132" s="111" t="n">
        <f aca="false">COUNTA($C131:AB131)</f>
        <v>26</v>
      </c>
      <c r="AC132" s="111" t="n">
        <f aca="false">COUNTA($C131:AC131)</f>
        <v>27</v>
      </c>
      <c r="AD132" s="111" t="n">
        <f aca="false">COUNTA($C131:AD131)</f>
        <v>28</v>
      </c>
      <c r="AE132" s="111" t="n">
        <f aca="false">COUNTA($C131:AE131)</f>
        <v>29</v>
      </c>
      <c r="AF132" s="111" t="n">
        <f aca="false">COUNTA($C131:AF131)</f>
        <v>30</v>
      </c>
      <c r="AG132" s="111" t="n">
        <f aca="false">COUNTA($C131:AG131)</f>
        <v>31</v>
      </c>
      <c r="AH132" s="111" t="n">
        <f aca="false">COUNTA($C131:AH131)</f>
        <v>32</v>
      </c>
      <c r="AI132" s="111" t="n">
        <f aca="false">COUNTA($C131:AI131)</f>
        <v>33</v>
      </c>
      <c r="AJ132" s="111" t="n">
        <f aca="false">COUNTA($C131:AK131)</f>
        <v>35</v>
      </c>
      <c r="AK132" s="111" t="n">
        <f aca="false">COUNTA($C131:AL131)</f>
        <v>36</v>
      </c>
      <c r="AL132" s="114" t="n">
        <f aca="false">COUNTA($C131:AM131)</f>
        <v>37</v>
      </c>
      <c r="AM132" s="112" t="n">
        <f aca="false">COUNTA($C131:AN131)</f>
        <v>38</v>
      </c>
      <c r="AN132" s="112" t="n">
        <f aca="false">COUNTA($C131:AO131)</f>
        <v>39</v>
      </c>
      <c r="AO132" s="111" t="n">
        <f aca="false">COUNTA($C131:AP131)</f>
        <v>40</v>
      </c>
      <c r="AP132" s="111" t="n">
        <f aca="false">COUNTA($C131:AQ131)</f>
        <v>41</v>
      </c>
      <c r="AQ132" s="111" t="n">
        <f aca="false">COUNTA($C131:AQ131)</f>
        <v>41</v>
      </c>
      <c r="AR132" s="115"/>
      <c r="AS132" s="115"/>
      <c r="AY132" s="8"/>
      <c r="AZ132" s="7"/>
    </row>
    <row r="133" customFormat="false" ht="19.7" hidden="false" customHeight="false" outlineLevel="0" collapsed="false">
      <c r="A133" s="56"/>
      <c r="B133" s="109"/>
      <c r="C133" s="116" t="n">
        <f aca="true">IF(C$1&lt;=TODAY(),COUNTIFS(C2:C102,"&lt;&gt;N/A*",C2:C102,"&lt;&gt;"),"")</f>
        <v>100</v>
      </c>
      <c r="D133" s="116" t="n">
        <f aca="true">IF(D$1&lt;=TODAY(),COUNTIFS(D2:D102,"&lt;&gt;N/A*",D2:D102,"&lt;&gt;"),"")</f>
        <v>100</v>
      </c>
      <c r="E133" s="116" t="n">
        <f aca="true">IF(E$1&lt;=TODAY(),COUNTIFS(E2:E102,"&lt;&gt;N/A*",E2:E102,"&lt;&gt;"),"")</f>
        <v>100</v>
      </c>
      <c r="F133" s="116" t="n">
        <f aca="true">IF(F$1&lt;=TODAY(),COUNTIFS(F2:F102,"&lt;&gt;N/A*",F2:F102,"&lt;&gt;"),"")</f>
        <v>100</v>
      </c>
      <c r="G133" s="116" t="n">
        <f aca="true">IF(G$1&lt;=TODAY(),COUNTIFS(G2:G102,"&lt;&gt;N/A*",G2:G102,"&lt;&gt;"),"")</f>
        <v>100</v>
      </c>
      <c r="H133" s="116" t="n">
        <f aca="true">IF(H$1&lt;=TODAY(),COUNTIFS(H2:H102,"&lt;&gt;N/A*",H2:H102,"&lt;&gt;"),"")</f>
        <v>100</v>
      </c>
      <c r="I133" s="116" t="n">
        <f aca="true">IF(I$1&lt;=TODAY(),COUNTIFS(I2:I102,"&lt;&gt;N/A*",I2:I102,"&lt;&gt;"),"")</f>
        <v>100</v>
      </c>
      <c r="J133" s="116" t="n">
        <f aca="true">IF(J$1&lt;=TODAY(),COUNTIFS(J2:J102,"&lt;&gt;N/A*",J2:J102,"&lt;&gt;"),"")</f>
        <v>100</v>
      </c>
      <c r="K133" s="116" t="n">
        <f aca="true">IF(K$1&lt;=TODAY(),COUNTIFS(K2:K102,"&lt;&gt;N/A*",K2:K102,"&lt;&gt;"),"")</f>
        <v>100</v>
      </c>
      <c r="L133" s="116" t="n">
        <f aca="true">IF(L$1&lt;=TODAY(),COUNTIFS(L2:L102,"&lt;&gt;N/A*",L2:L102,"&lt;&gt;"),"")</f>
        <v>100</v>
      </c>
      <c r="M133" s="116" t="n">
        <f aca="true">IF(M$1&lt;=TODAY(),COUNTIFS(M2:M102,"&lt;&gt;N/A*",M2:M102,"&lt;&gt;"),"")</f>
        <v>100</v>
      </c>
      <c r="N133" s="117" t="n">
        <f aca="true">IF(N$1&lt;=TODAY(),COUNTIFS(N2:N102,"&lt;&gt;N/A*",N2:N102,"&lt;&gt;"),"")</f>
        <v>100</v>
      </c>
      <c r="O133" s="118" t="n">
        <f aca="true">IF(O$1&lt;=TODAY(),COUNTIFS(O2:O102,"&lt;&gt;N/A*",O2:O102,"&lt;&gt;"),"")</f>
        <v>100</v>
      </c>
      <c r="P133" s="119" t="n">
        <f aca="true">IF(P$1&lt;=TODAY(),COUNTIFS(P2:P102,"&lt;&gt;N/A*",P2:P102,"&lt;&gt;"),"")</f>
        <v>100</v>
      </c>
      <c r="Q133" s="116" t="n">
        <f aca="true">IF(Q$1&lt;=TODAY(),COUNTIFS(Q2:Q102,"&lt;&gt;N/A*",Q2:Q102,"&lt;&gt;"),"")</f>
        <v>100</v>
      </c>
      <c r="R133" s="116" t="n">
        <f aca="true">IF(R$1&lt;=TODAY(),COUNTIFS(R2:R102,"&lt;&gt;N/A*",R2:R102,"&lt;&gt;"),"")</f>
        <v>100</v>
      </c>
      <c r="S133" s="116" t="n">
        <f aca="true">IF(S$1&lt;=TODAY(),COUNTIFS(S2:S102,"&lt;&gt;N/A*",S2:S102,"&lt;&gt;"),"")</f>
        <v>100</v>
      </c>
      <c r="T133" s="116" t="n">
        <f aca="true">IF(T$1&lt;=TODAY(),COUNTIFS(T2:T102,"&lt;&gt;N/A*",T2:T102,"&lt;&gt;"),"")</f>
        <v>100</v>
      </c>
      <c r="U133" s="116" t="n">
        <f aca="true">IF(U$1&lt;=TODAY(),COUNTIFS(U2:U102,"&lt;&gt;N/A*",U2:U102,"&lt;&gt;"),"")</f>
        <v>100</v>
      </c>
      <c r="V133" s="116" t="n">
        <f aca="true">IF(V$1&lt;=TODAY(),COUNTIFS(V2:V102,"&lt;&gt;N/A*",V2:V102,"&lt;&gt;"),"")</f>
        <v>100</v>
      </c>
      <c r="W133" s="116" t="str">
        <f aca="true">IF(W$1&lt;=TODAY(),COUNTIFS(W2:W102,"&lt;&gt;N/A*",W2:W102,"&lt;&gt;"),"")</f>
        <v/>
      </c>
      <c r="X133" s="116" t="str">
        <f aca="true">IF(X$1&lt;=TODAY(),COUNTIFS(X2:X102,"&lt;&gt;N/A*",X2:X102,"&lt;&gt;"),"")</f>
        <v/>
      </c>
      <c r="Y133" s="118" t="str">
        <f aca="true">IF(Y$1&lt;=TODAY(),COUNTIFS(Y2:Y102,"&lt;&gt;N/A*",Y2:Y102,"&lt;&gt;"),"")</f>
        <v/>
      </c>
      <c r="Z133" s="119" t="str">
        <f aca="true">IF(Z$1&lt;=TODAY(),COUNTIFS(Z2:Z102,"&lt;&gt;N/A*",Z2:Z102,"&lt;&gt;"),"")</f>
        <v/>
      </c>
      <c r="AA133" s="116" t="str">
        <f aca="true">IF(AA$1&lt;=TODAY(),COUNTIFS(AA2:AA102,"&lt;&gt;N/A*",AA2:AA102,"&lt;&gt;"),"")</f>
        <v/>
      </c>
      <c r="AB133" s="116" t="str">
        <f aca="true">IF(AB$1&lt;=TODAY(),COUNTIFS(AB2:AB102,"&lt;&gt;N/A*",AB2:AB102,"&lt;&gt;"),"")</f>
        <v/>
      </c>
      <c r="AC133" s="116" t="str">
        <f aca="true">IF(AC$1&lt;=TODAY(),COUNTIFS(AC2:AC102,"&lt;&gt;N/A*",AC2:AC102,"&lt;&gt;"),"")</f>
        <v/>
      </c>
      <c r="AD133" s="116" t="str">
        <f aca="true">IF(AD$1&lt;=TODAY(),COUNTIFS(AD2:AD102,"&lt;&gt;N/A*",AD2:AD102,"&lt;&gt;"),"")</f>
        <v/>
      </c>
      <c r="AE133" s="116" t="str">
        <f aca="true">IF(AE$1&lt;=TODAY(),COUNTIFS(AE2:AE102,"&lt;&gt;N/A*",AE2:AE102,"&lt;&gt;"),"")</f>
        <v/>
      </c>
      <c r="AF133" s="116" t="str">
        <f aca="true">IF(AF$1&lt;=TODAY(),COUNTIFS(AF2:AF102,"&lt;&gt;N/A*",AF2:AF102,"&lt;&gt;"),"")</f>
        <v/>
      </c>
      <c r="AG133" s="116" t="str">
        <f aca="true">IF(AG$1&lt;=TODAY(),COUNTIFS(AG2:AG102,"&lt;&gt;N/A*",AG2:AG102,"&lt;&gt;"),"")</f>
        <v/>
      </c>
      <c r="AH133" s="116" t="str">
        <f aca="true">IF(AH$1&lt;=TODAY(),COUNTIFS(AH2:AH102,"&lt;&gt;N/A*",AH2:AH102,"&lt;&gt;"),"")</f>
        <v/>
      </c>
      <c r="AI133" s="116" t="str">
        <f aca="true">IF(AI$1&lt;=TODAY(),COUNTIFS(AI2:AI102,"&lt;&gt;N/A*",AI2:AI102,"&lt;&gt;"),"")</f>
        <v/>
      </c>
      <c r="AJ133" s="116" t="str">
        <f aca="true">IF(AJ$1&lt;=TODAY(),COUNTIFS(AJ2:AJ102,"&lt;&gt;N/A*",AJ2:AJ102,"&lt;&gt;"),"")</f>
        <v/>
      </c>
      <c r="AK133" s="116" t="str">
        <f aca="true">IF(AK$1&lt;=TODAY(),COUNTIFS(AK2:AK102,"&lt;&gt;N/A*",AK2:AK102,"&lt;&gt;"),"")</f>
        <v/>
      </c>
      <c r="AL133" s="119" t="str">
        <f aca="true">IF(AL$1&lt;=TODAY(),COUNTIFS(AL2:AL102,"&lt;&gt;N/A*",AL2:AL102,"&lt;&gt;"),"")</f>
        <v/>
      </c>
      <c r="AM133" s="117" t="str">
        <f aca="true">IF(AM$1&lt;=TODAY(),COUNTIFS(AM2:AM102,"&lt;&gt;N/A*",AM2:AM102,"&lt;&gt;"),"")</f>
        <v/>
      </c>
      <c r="AN133" s="117" t="str">
        <f aca="true">IF(AN$1&lt;=TODAY(),COUNTIFS(AN2:AN102,"&lt;&gt;N/A*",AN2:AN102,"&lt;&gt;"),"")</f>
        <v/>
      </c>
      <c r="AO133" s="116" t="str">
        <f aca="true">IF(AO$1&lt;=TODAY(),COUNTIFS(AO2:AO102,"&lt;&gt;N/A*",AO2:AO102,"&lt;&gt;"),"")</f>
        <v/>
      </c>
      <c r="AP133" s="116" t="str">
        <f aca="true">IF(AP$1&lt;=TODAY(),COUNTIFS(AP2:AP102,"&lt;&gt;N/A*",AP2:AP102,"&lt;&gt;"),"")</f>
        <v/>
      </c>
      <c r="AQ133" s="116" t="str">
        <f aca="true">IF(AQ$1&lt;=TODAY(),COUNTIFS(AQ2:AQ102,"&lt;&gt;N/A*",AQ2:AQ102,"&lt;&gt;"),"")</f>
        <v/>
      </c>
      <c r="AR133" s="9"/>
      <c r="AY133" s="8"/>
      <c r="AZ133" s="7"/>
    </row>
    <row r="134" customFormat="false" ht="19.7" hidden="false" customHeight="false" outlineLevel="0" collapsed="false">
      <c r="A134" s="56"/>
      <c r="B134" s="56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120"/>
      <c r="O134" s="121"/>
      <c r="P134" s="122"/>
      <c r="Q134" s="37"/>
      <c r="R134" s="37"/>
      <c r="S134" s="37"/>
      <c r="T134" s="37"/>
      <c r="U134" s="37"/>
      <c r="V134" s="37"/>
      <c r="W134" s="37"/>
      <c r="X134" s="37"/>
      <c r="Y134" s="121"/>
      <c r="Z134" s="122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122"/>
      <c r="AM134" s="120"/>
      <c r="AN134" s="120"/>
      <c r="AO134" s="37"/>
      <c r="AP134" s="37"/>
      <c r="AQ134" s="37"/>
      <c r="AY134" s="8"/>
      <c r="AZ134" s="7"/>
    </row>
    <row r="135" customFormat="false" ht="19.7" hidden="false" customHeight="false" outlineLevel="0" collapsed="false">
      <c r="A135" s="123" t="s">
        <v>118</v>
      </c>
      <c r="B135" s="123"/>
      <c r="C135" s="37"/>
      <c r="D135" s="116"/>
      <c r="E135" s="37"/>
      <c r="F135" s="37"/>
      <c r="G135" s="37"/>
      <c r="H135" s="37"/>
      <c r="I135" s="37"/>
      <c r="J135" s="37"/>
      <c r="K135" s="37"/>
      <c r="L135" s="37"/>
      <c r="M135" s="37"/>
      <c r="N135" s="120"/>
      <c r="O135" s="121"/>
      <c r="P135" s="122"/>
      <c r="Q135" s="37"/>
      <c r="R135" s="37"/>
      <c r="S135" s="37"/>
      <c r="T135" s="37"/>
      <c r="U135" s="37"/>
      <c r="V135" s="37"/>
      <c r="W135" s="37"/>
      <c r="X135" s="37"/>
      <c r="Y135" s="121"/>
      <c r="Z135" s="122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122"/>
      <c r="AM135" s="120"/>
      <c r="AN135" s="120"/>
      <c r="AO135" s="37"/>
      <c r="AP135" s="37"/>
      <c r="AQ135" s="37"/>
      <c r="AY135" s="8"/>
      <c r="AZ135" s="7"/>
    </row>
    <row r="136" customFormat="false" ht="19.7" hidden="false" customHeight="false" outlineLevel="0" collapsed="false">
      <c r="A136" s="124" t="s">
        <v>4</v>
      </c>
      <c r="B136" s="124" t="s">
        <v>119</v>
      </c>
      <c r="C136" s="125" t="n">
        <f aca="true">IF(C$1&lt;=TODAY(),COUNTIFS(C$2:C$102,$A136),"")</f>
        <v>63</v>
      </c>
      <c r="D136" s="125" t="n">
        <f aca="true">IF(D$1&lt;=TODAY(),COUNTIFS(D$2:D$102,$A136),"")</f>
        <v>65</v>
      </c>
      <c r="E136" s="125" t="n">
        <f aca="true">IF(E$1&lt;=TODAY(),COUNTIFS(E$2:E$102,$A136),"")</f>
        <v>71</v>
      </c>
      <c r="F136" s="125" t="n">
        <f aca="true">IF(F$1&lt;=TODAY(),COUNTIFS(F$2:F$102,$A136),"")</f>
        <v>71</v>
      </c>
      <c r="G136" s="125" t="n">
        <f aca="true">IF(G$1&lt;=TODAY(),COUNTIFS(G$2:G$102,$A136),"")</f>
        <v>67</v>
      </c>
      <c r="H136" s="125" t="n">
        <f aca="true">IF(H$1&lt;=TODAY(),COUNTIFS(H$2:H$102,$A136),"")</f>
        <v>72</v>
      </c>
      <c r="I136" s="125" t="n">
        <f aca="true">IF(I$1&lt;=TODAY(),COUNTIFS(I$2:I$102,$A136),"")</f>
        <v>65</v>
      </c>
      <c r="J136" s="125" t="n">
        <f aca="true">IF(J$1&lt;=TODAY(),COUNTIFS(J$2:J$102,$A136),"")</f>
        <v>70</v>
      </c>
      <c r="K136" s="125" t="n">
        <f aca="true">IF(K$1&lt;=TODAY(),COUNTIFS(K$2:K$102,$A136),"")</f>
        <v>72</v>
      </c>
      <c r="L136" s="125" t="n">
        <f aca="true">IF(L$1&lt;=TODAY(),COUNTIFS(L$2:L$102,$A136),"")</f>
        <v>70</v>
      </c>
      <c r="M136" s="125" t="n">
        <f aca="true">IF(M$1&lt;=TODAY(),COUNTIFS(M$2:M$102,$A136),"")</f>
        <v>65</v>
      </c>
      <c r="N136" s="126" t="n">
        <f aca="true">IF(N$1&lt;=TODAY(),COUNTIFS(N$2:N$102,$A136),"")</f>
        <v>69</v>
      </c>
      <c r="O136" s="127" t="n">
        <f aca="true">IF(O$1&lt;=TODAY(),COUNTIFS(O$2:O$102,$A136),"")</f>
        <v>68</v>
      </c>
      <c r="P136" s="128" t="n">
        <f aca="true">IF(P$1&lt;=TODAY(),COUNTIFS(P$2:P$102,$A136),"")</f>
        <v>70</v>
      </c>
      <c r="Q136" s="125" t="n">
        <f aca="true">IF(Q$1&lt;=TODAY(),COUNTIFS(Q$2:Q$102,$A136),"")</f>
        <v>55</v>
      </c>
      <c r="R136" s="125" t="n">
        <f aca="true">IF(R$1&lt;=TODAY(),COUNTIFS(R$2:R$102,$A136),"")</f>
        <v>61</v>
      </c>
      <c r="S136" s="125" t="n">
        <f aca="true">IF(S$1&lt;=TODAY(),COUNTIFS(S$2:S$102,$A136),"")</f>
        <v>66</v>
      </c>
      <c r="T136" s="125" t="n">
        <f aca="true">IF(T$1&lt;=TODAY(),COUNTIFS(T$2:T$102,$A136),"")</f>
        <v>65</v>
      </c>
      <c r="U136" s="125" t="n">
        <f aca="true">IF(U$1&lt;=TODAY(),COUNTIFS(U$2:U$102,$A136),"")</f>
        <v>69</v>
      </c>
      <c r="V136" s="125" t="n">
        <f aca="true">IF(V$1&lt;=TODAY(),COUNTIFS(V$2:V$102,$A136),"")</f>
        <v>62</v>
      </c>
      <c r="W136" s="125" t="str">
        <f aca="true">IF(W$1&lt;=TODAY(),COUNTIFS(W$2:W$102,$A136),"")</f>
        <v/>
      </c>
      <c r="X136" s="125" t="str">
        <f aca="true">IF(X$1&lt;=TODAY(),COUNTIFS(X$2:X$102,$A136),"")</f>
        <v/>
      </c>
      <c r="Y136" s="127" t="str">
        <f aca="true">IF(Y$1&lt;=TODAY(),COUNTIFS(Y$2:Y$102,$A136),"")</f>
        <v/>
      </c>
      <c r="Z136" s="128" t="str">
        <f aca="true">IF(Z$1&lt;=TODAY(),COUNTIFS(Z$2:Z$102,$A136),"")</f>
        <v/>
      </c>
      <c r="AA136" s="125" t="str">
        <f aca="true">IF(AA$1&lt;=TODAY(),COUNTIFS(AA$2:AA$102,$A136),"")</f>
        <v/>
      </c>
      <c r="AB136" s="125" t="str">
        <f aca="true">IF(AB$1&lt;=TODAY(),COUNTIFS(AB$2:AB$102,$A136),"")</f>
        <v/>
      </c>
      <c r="AC136" s="125" t="str">
        <f aca="true">IF(AC$1&lt;=TODAY(),COUNTIFS(AC$2:AC$102,$A136),"")</f>
        <v/>
      </c>
      <c r="AD136" s="125" t="str">
        <f aca="true">IF(AD$1&lt;=TODAY(),COUNTIFS(AD$2:AD$102,$A136),"")</f>
        <v/>
      </c>
      <c r="AE136" s="125" t="str">
        <f aca="true">IF(AE$1&lt;=TODAY(),COUNTIFS(AE$2:AE$102,$A136),"")</f>
        <v/>
      </c>
      <c r="AF136" s="125" t="str">
        <f aca="true">IF(AF$1&lt;=TODAY(),COUNTIFS(AF$2:AF$102,$A136),"")</f>
        <v/>
      </c>
      <c r="AG136" s="125" t="str">
        <f aca="true">IF(AG$1&lt;=TODAY(),COUNTIFS(AG$2:AG$102,$A136),"")</f>
        <v/>
      </c>
      <c r="AH136" s="125" t="str">
        <f aca="true">IF(AH$1&lt;=TODAY(),COUNTIFS(AH$2:AH$102,$A136),"")</f>
        <v/>
      </c>
      <c r="AI136" s="125" t="str">
        <f aca="true">IF(AI$1&lt;=TODAY(),COUNTIFS(AI$2:AI$102,$A136),"")</f>
        <v/>
      </c>
      <c r="AJ136" s="125" t="str">
        <f aca="true">IF(AJ$1&lt;=TODAY(),COUNTIFS(AJ$2:AJ$102,$A136),"")</f>
        <v/>
      </c>
      <c r="AK136" s="125" t="str">
        <f aca="true">IF(AK$1&lt;=TODAY(),COUNTIFS(AK$2:AK$102,$A136),"")</f>
        <v/>
      </c>
      <c r="AL136" s="128" t="str">
        <f aca="true">IF(AL$1&lt;=TODAY(),COUNTIFS(AL$2:AL$102,$A136),"")</f>
        <v/>
      </c>
      <c r="AM136" s="126" t="str">
        <f aca="true">IF(AM$1&lt;=TODAY(),COUNTIFS(AM$2:AM$102,$A136),"")</f>
        <v/>
      </c>
      <c r="AN136" s="126" t="str">
        <f aca="true">IF(AN$1&lt;=TODAY(),COUNTIFS(AN$2:AN$102,$A136),"")</f>
        <v/>
      </c>
      <c r="AO136" s="125" t="str">
        <f aca="true">IF(AO$1&lt;=TODAY(),COUNTIFS(AO$2:AO$102,$A136),"")</f>
        <v/>
      </c>
      <c r="AP136" s="125" t="str">
        <f aca="true">IF(AP$1&lt;=TODAY(),COUNTIFS(AP$2:AP$102,$A136),"")</f>
        <v/>
      </c>
      <c r="AQ136" s="125" t="str">
        <f aca="true">IF(AQ$1&lt;=TODAY(),COUNTIFS(AQ$2:AQ$102,$A136),"")</f>
        <v/>
      </c>
      <c r="AY136" s="8"/>
      <c r="AZ136" s="7"/>
    </row>
    <row r="137" customFormat="false" ht="19.7" hidden="false" customHeight="false" outlineLevel="0" collapsed="false">
      <c r="A137" s="57" t="s">
        <v>5</v>
      </c>
      <c r="B137" s="57" t="s">
        <v>120</v>
      </c>
      <c r="C137" s="116" t="n">
        <f aca="true">IF(C$1&lt;=TODAY(),COUNTIFS(C$2:C$102,$A137),"")</f>
        <v>14</v>
      </c>
      <c r="D137" s="116" t="n">
        <f aca="true">IF(D$1&lt;=TODAY(),COUNTIFS(D$2:D$102,$A137),"")</f>
        <v>14</v>
      </c>
      <c r="E137" s="116" t="n">
        <f aca="true">IF(E$1&lt;=TODAY(),COUNTIFS(E$2:E$102,$A137),"")</f>
        <v>11</v>
      </c>
      <c r="F137" s="116" t="n">
        <f aca="true">IF(F$1&lt;=TODAY(),COUNTIFS(F$2:F$102,$A137),"")</f>
        <v>8</v>
      </c>
      <c r="G137" s="116" t="n">
        <f aca="true">IF(G$1&lt;=TODAY(),COUNTIFS(G$2:G$102,$A137),"")</f>
        <v>12</v>
      </c>
      <c r="H137" s="116" t="n">
        <f aca="true">IF(H$1&lt;=TODAY(),COUNTIFS(H$2:H$102,$A137),"")</f>
        <v>12</v>
      </c>
      <c r="I137" s="116" t="n">
        <f aca="true">IF(I$1&lt;=TODAY(),COUNTIFS(I$2:I$102,$A137),"")</f>
        <v>14</v>
      </c>
      <c r="J137" s="116" t="n">
        <f aca="true">IF(J$1&lt;=TODAY(),COUNTIFS(J$2:J$102,$A137),"")</f>
        <v>17</v>
      </c>
      <c r="K137" s="116" t="n">
        <f aca="true">IF(K$1&lt;=TODAY(),COUNTIFS(K$2:K$102,$A137),"")</f>
        <v>16</v>
      </c>
      <c r="L137" s="116" t="n">
        <f aca="true">IF(L$1&lt;=TODAY(),COUNTIFS(L$2:L$102,$A137),"")</f>
        <v>17</v>
      </c>
      <c r="M137" s="116" t="n">
        <f aca="true">IF(M$1&lt;=TODAY(),COUNTIFS(M$2:M$102,$A137),"")</f>
        <v>22</v>
      </c>
      <c r="N137" s="117" t="n">
        <f aca="true">IF(N$1&lt;=TODAY(),COUNTIFS(N$2:N$102,$A137),"")</f>
        <v>18</v>
      </c>
      <c r="O137" s="118" t="n">
        <f aca="true">IF(O$1&lt;=TODAY(),COUNTIFS(O$2:O$102,$A137),"")</f>
        <v>17</v>
      </c>
      <c r="P137" s="119" t="n">
        <f aca="true">IF(P$1&lt;=TODAY(),COUNTIFS(P$2:P$102,$A137),"")</f>
        <v>8</v>
      </c>
      <c r="Q137" s="116" t="n">
        <f aca="true">IF(Q$1&lt;=TODAY(),COUNTIFS(Q$2:Q$102,$A137),"")</f>
        <v>23</v>
      </c>
      <c r="R137" s="116" t="n">
        <f aca="true">IF(R$1&lt;=TODAY(),COUNTIFS(R$2:R$102,$A137),"")</f>
        <v>20</v>
      </c>
      <c r="S137" s="116" t="n">
        <f aca="true">IF(S$1&lt;=TODAY(),COUNTIFS(S$2:S$102,$A137),"")</f>
        <v>15</v>
      </c>
      <c r="T137" s="116" t="n">
        <f aca="true">IF(T$1&lt;=TODAY(),COUNTIFS(T$2:T$102,$A137),"")</f>
        <v>15</v>
      </c>
      <c r="U137" s="116" t="n">
        <f aca="true">IF(U$1&lt;=TODAY(),COUNTIFS(U$2:U$102,$A137),"")</f>
        <v>11</v>
      </c>
      <c r="V137" s="116" t="n">
        <f aca="true">IF(V$1&lt;=TODAY(),COUNTIFS(V$2:V$102,$A137),"")</f>
        <v>20</v>
      </c>
      <c r="W137" s="116" t="str">
        <f aca="true">IF(W$1&lt;=TODAY(),COUNTIFS(W$2:W$102,$A137),"")</f>
        <v/>
      </c>
      <c r="X137" s="116" t="str">
        <f aca="true">IF(X$1&lt;=TODAY(),COUNTIFS(X$2:X$102,$A137),"")</f>
        <v/>
      </c>
      <c r="Y137" s="118" t="str">
        <f aca="true">IF(Y$1&lt;=TODAY(),COUNTIFS(Y$2:Y$102,$A137),"")</f>
        <v/>
      </c>
      <c r="Z137" s="119" t="str">
        <f aca="true">IF(Z$1&lt;=TODAY(),COUNTIFS(Z$2:Z$102,$A137),"")</f>
        <v/>
      </c>
      <c r="AA137" s="116" t="str">
        <f aca="true">IF(AA$1&lt;=TODAY(),COUNTIFS(AA$2:AA$102,$A137),"")</f>
        <v/>
      </c>
      <c r="AB137" s="116" t="str">
        <f aca="true">IF(AB$1&lt;=TODAY(),COUNTIFS(AB$2:AB$102,$A137),"")</f>
        <v/>
      </c>
      <c r="AC137" s="116" t="str">
        <f aca="true">IF(AC$1&lt;=TODAY(),COUNTIFS(AC$2:AC$102,$A137),"")</f>
        <v/>
      </c>
      <c r="AD137" s="116" t="str">
        <f aca="true">IF(AD$1&lt;=TODAY(),COUNTIFS(AD$2:AD$102,$A137),"")</f>
        <v/>
      </c>
      <c r="AE137" s="116" t="str">
        <f aca="true">IF(AE$1&lt;=TODAY(),COUNTIFS(AE$2:AE$102,$A137),"")</f>
        <v/>
      </c>
      <c r="AF137" s="116" t="str">
        <f aca="true">IF(AF$1&lt;=TODAY(),COUNTIFS(AF$2:AF$102,$A137),"")</f>
        <v/>
      </c>
      <c r="AG137" s="116" t="str">
        <f aca="true">IF(AG$1&lt;=TODAY(),COUNTIFS(AG$2:AG$102,$A137),"")</f>
        <v/>
      </c>
      <c r="AH137" s="116" t="str">
        <f aca="true">IF(AH$1&lt;=TODAY(),COUNTIFS(AH$2:AH$102,$A137),"")</f>
        <v/>
      </c>
      <c r="AI137" s="116" t="str">
        <f aca="true">IF(AI$1&lt;=TODAY(),COUNTIFS(AI$2:AI$102,$A137),"")</f>
        <v/>
      </c>
      <c r="AJ137" s="116" t="str">
        <f aca="true">IF(AJ$1&lt;=TODAY(),COUNTIFS(AJ$2:AJ$102,$A137),"")</f>
        <v/>
      </c>
      <c r="AK137" s="116" t="str">
        <f aca="true">IF(AK$1&lt;=TODAY(),COUNTIFS(AK$2:AK$102,$A137),"")</f>
        <v/>
      </c>
      <c r="AL137" s="119" t="str">
        <f aca="true">IF(AL$1&lt;=TODAY(),COUNTIFS(AL$2:AL$102,$A137),"")</f>
        <v/>
      </c>
      <c r="AM137" s="117" t="str">
        <f aca="true">IF(AM$1&lt;=TODAY(),COUNTIFS(AM$2:AM$102,$A137),"")</f>
        <v/>
      </c>
      <c r="AN137" s="117" t="str">
        <f aca="true">IF(AN$1&lt;=TODAY(),COUNTIFS(AN$2:AN$102,$A137),"")</f>
        <v/>
      </c>
      <c r="AO137" s="116" t="str">
        <f aca="true">IF(AO$1&lt;=TODAY(),COUNTIFS(AO$2:AO$102,$A137),"")</f>
        <v/>
      </c>
      <c r="AP137" s="116" t="str">
        <f aca="true">IF(AP$1&lt;=TODAY(),COUNTIFS(AP$2:AP$102,$A137),"")</f>
        <v/>
      </c>
      <c r="AQ137" s="116" t="str">
        <f aca="true">IF(AQ$1&lt;=TODAY(),COUNTIFS(AQ$2:AQ$102,$A137),"")</f>
        <v/>
      </c>
      <c r="AY137" s="8"/>
      <c r="AZ137" s="7"/>
    </row>
    <row r="138" s="134" customFormat="true" ht="19.7" hidden="false" customHeight="false" outlineLevel="0" collapsed="false">
      <c r="A138" s="129" t="s">
        <v>12</v>
      </c>
      <c r="B138" s="129" t="s">
        <v>121</v>
      </c>
      <c r="C138" s="130" t="n">
        <f aca="true">IF(C$1&lt;=TODAY(),COUNTIFS(C$2:C$102,$A138),"")</f>
        <v>9</v>
      </c>
      <c r="D138" s="130" t="n">
        <f aca="true">IF(D$1&lt;=TODAY(),COUNTIFS(D$2:D$102,$A138),"")</f>
        <v>6</v>
      </c>
      <c r="E138" s="130" t="n">
        <f aca="true">IF(E$1&lt;=TODAY(),COUNTIFS(E$2:E$102,$A138),"")</f>
        <v>3</v>
      </c>
      <c r="F138" s="130" t="n">
        <f aca="true">IF(F$1&lt;=TODAY(),COUNTIFS(F$2:F$102,$A138),"")</f>
        <v>6</v>
      </c>
      <c r="G138" s="130" t="n">
        <f aca="true">IF(G$1&lt;=TODAY(),COUNTIFS(G$2:G$102,$A138),"")</f>
        <v>7</v>
      </c>
      <c r="H138" s="130" t="n">
        <f aca="true">IF(H$1&lt;=TODAY(),COUNTIFS(H$2:H$102,$A138),"")</f>
        <v>2</v>
      </c>
      <c r="I138" s="130" t="n">
        <f aca="true">IF(I$1&lt;=TODAY(),COUNTIFS(I$2:I$102,$A138),"")</f>
        <v>7</v>
      </c>
      <c r="J138" s="130" t="n">
        <f aca="true">IF(J$1&lt;=TODAY(),COUNTIFS(J$2:J$102,$A138),"")</f>
        <v>0</v>
      </c>
      <c r="K138" s="130" t="n">
        <f aca="true">IF(K$1&lt;=TODAY(),COUNTIFS(K$2:K$102,$A138),"")</f>
        <v>0</v>
      </c>
      <c r="L138" s="130" t="n">
        <f aca="true">IF(L$1&lt;=TODAY(),COUNTIFS(L$2:L$102,$A138),"")</f>
        <v>0</v>
      </c>
      <c r="M138" s="130" t="n">
        <f aca="true">IF(M$1&lt;=TODAY(),COUNTIFS(M$2:M$102,$A138),"")</f>
        <v>0</v>
      </c>
      <c r="N138" s="131" t="n">
        <f aca="true">IF(N$1&lt;=TODAY(),COUNTIFS(N$2:N$102,$A138),"")</f>
        <v>0</v>
      </c>
      <c r="O138" s="132" t="n">
        <f aca="true">IF(O$1&lt;=TODAY(),COUNTIFS(O$2:O$102,$A138),"")</f>
        <v>2</v>
      </c>
      <c r="P138" s="133" t="n">
        <f aca="true">IF(P$1&lt;=TODAY(),COUNTIFS(P$2:P$102,$A138),"")</f>
        <v>7</v>
      </c>
      <c r="Q138" s="130" t="n">
        <f aca="true">IF(Q$1&lt;=TODAY(),COUNTIFS(Q$2:Q$102,$A138),"")</f>
        <v>6</v>
      </c>
      <c r="R138" s="130" t="n">
        <f aca="true">IF(R$1&lt;=TODAY(),COUNTIFS(R$2:R$102,$A138),"")</f>
        <v>3</v>
      </c>
      <c r="S138" s="130" t="n">
        <f aca="true">IF(S$1&lt;=TODAY(),COUNTIFS(S$2:S$102,$A138),"")</f>
        <v>3</v>
      </c>
      <c r="T138" s="130" t="n">
        <f aca="true">IF(T$1&lt;=TODAY(),COUNTIFS(T$2:T$102,$A138),"")</f>
        <v>4</v>
      </c>
      <c r="U138" s="130" t="n">
        <f aca="true">IF(U$1&lt;=TODAY(),COUNTIFS(U$2:U$102,$A138),"")</f>
        <v>4</v>
      </c>
      <c r="V138" s="130" t="n">
        <f aca="true">IF(V$1&lt;=TODAY(),COUNTIFS(V$2:V$102,$A138),"")</f>
        <v>2</v>
      </c>
      <c r="W138" s="130" t="str">
        <f aca="true">IF(W$1&lt;=TODAY(),COUNTIFS(W$2:W$102,$A138),"")</f>
        <v/>
      </c>
      <c r="X138" s="130" t="str">
        <f aca="true">IF(X$1&lt;=TODAY(),COUNTIFS(X$2:X$102,$A138),"")</f>
        <v/>
      </c>
      <c r="Y138" s="132" t="str">
        <f aca="true">IF(Y$1&lt;=TODAY(),COUNTIFS(Y$2:Y$102,$A138),"")</f>
        <v/>
      </c>
      <c r="Z138" s="133" t="str">
        <f aca="true">IF(Z$1&lt;=TODAY(),COUNTIFS(Z$2:Z$102,$A138),"")</f>
        <v/>
      </c>
      <c r="AA138" s="130" t="str">
        <f aca="true">IF(AA$1&lt;=TODAY(),COUNTIFS(AA$2:AA$102,$A138),"")</f>
        <v/>
      </c>
      <c r="AB138" s="130" t="str">
        <f aca="true">IF(AB$1&lt;=TODAY(),COUNTIFS(AB$2:AB$102,$A138),"")</f>
        <v/>
      </c>
      <c r="AC138" s="130" t="str">
        <f aca="true">IF(AC$1&lt;=TODAY(),COUNTIFS(AC$2:AC$102,$A138),"")</f>
        <v/>
      </c>
      <c r="AD138" s="130" t="str">
        <f aca="true">IF(AD$1&lt;=TODAY(),COUNTIFS(AD$2:AD$102,$A138),"")</f>
        <v/>
      </c>
      <c r="AE138" s="130" t="str">
        <f aca="true">IF(AE$1&lt;=TODAY(),COUNTIFS(AE$2:AE$102,$A138),"")</f>
        <v/>
      </c>
      <c r="AF138" s="130" t="str">
        <f aca="true">IF(AF$1&lt;=TODAY(),COUNTIFS(AF$2:AF$102,$A138),"")</f>
        <v/>
      </c>
      <c r="AG138" s="130" t="str">
        <f aca="true">IF(AG$1&lt;=TODAY(),COUNTIFS(AG$2:AG$102,$A138),"")</f>
        <v/>
      </c>
      <c r="AH138" s="130" t="str">
        <f aca="true">IF(AH$1&lt;=TODAY(),COUNTIFS(AH$2:AH$102,$A138),"")</f>
        <v/>
      </c>
      <c r="AI138" s="130" t="str">
        <f aca="true">IF(AI$1&lt;=TODAY(),COUNTIFS(AI$2:AI$102,$A138),"")</f>
        <v/>
      </c>
      <c r="AJ138" s="130" t="str">
        <f aca="true">IF(AJ$1&lt;=TODAY(),COUNTIFS(AJ$2:AJ$102,$A138),"")</f>
        <v/>
      </c>
      <c r="AK138" s="130" t="str">
        <f aca="true">IF(AK$1&lt;=TODAY(),COUNTIFS(AK$2:AK$102,$A138),"")</f>
        <v/>
      </c>
      <c r="AL138" s="133" t="str">
        <f aca="true">IF(AL$1&lt;=TODAY(),COUNTIFS(AL$2:AL$102,$A138),"")</f>
        <v/>
      </c>
      <c r="AM138" s="131" t="str">
        <f aca="true">IF(AM$1&lt;=TODAY(),COUNTIFS(AM$2:AM$102,$A138),"")</f>
        <v/>
      </c>
      <c r="AN138" s="131" t="str">
        <f aca="true">IF(AN$1&lt;=TODAY(),COUNTIFS(AN$2:AN$102,$A138),"")</f>
        <v/>
      </c>
      <c r="AO138" s="130" t="str">
        <f aca="true">IF(AO$1&lt;=TODAY(),COUNTIFS(AO$2:AO$102,$A138),"")</f>
        <v/>
      </c>
      <c r="AP138" s="130" t="str">
        <f aca="true">IF(AP$1&lt;=TODAY(),COUNTIFS(AP$2:AP$102,$A138),"")</f>
        <v/>
      </c>
      <c r="AQ138" s="130" t="str">
        <f aca="true">IF(AQ$1&lt;=TODAY(),COUNTIFS(AQ$2:AQ$102,$A138),"")</f>
        <v/>
      </c>
      <c r="AY138" s="135"/>
      <c r="ALG138" s="136"/>
      <c r="ALH138" s="136"/>
      <c r="ALI138" s="136"/>
      <c r="ALJ138" s="136"/>
      <c r="ALK138" s="136"/>
      <c r="ALL138" s="136"/>
      <c r="ALM138" s="136"/>
      <c r="ALN138" s="136"/>
      <c r="ALO138" s="136"/>
      <c r="ALP138" s="136"/>
      <c r="ALQ138" s="136"/>
      <c r="ALR138" s="136"/>
      <c r="ALS138" s="136"/>
      <c r="ALT138" s="136"/>
      <c r="ALU138" s="136"/>
      <c r="ALV138" s="136"/>
      <c r="ALW138" s="10"/>
      <c r="XER138" s="10"/>
      <c r="XES138" s="10"/>
      <c r="XET138" s="10"/>
      <c r="XEU138" s="10"/>
      <c r="XEV138" s="10"/>
      <c r="XEW138" s="10"/>
      <c r="XEX138" s="10"/>
      <c r="XEY138" s="10"/>
      <c r="XEZ138" s="10"/>
      <c r="XFA138" s="10"/>
      <c r="XFB138" s="10"/>
      <c r="XFC138" s="10"/>
      <c r="XFD138" s="10"/>
    </row>
    <row r="139" customFormat="false" ht="19.7" hidden="false" customHeight="false" outlineLevel="0" collapsed="false">
      <c r="A139" s="137" t="s">
        <v>122</v>
      </c>
      <c r="B139" s="56"/>
      <c r="C139" s="138" t="n">
        <f aca="false">IF(C$136="","",SUM(C137:C138))</f>
        <v>23</v>
      </c>
      <c r="D139" s="138" t="n">
        <f aca="false">IF(D$136="","",SUM(D137:D138))</f>
        <v>20</v>
      </c>
      <c r="E139" s="138" t="n">
        <f aca="false">IF(E$136="","",SUM(E137:E138))</f>
        <v>14</v>
      </c>
      <c r="F139" s="138" t="n">
        <f aca="false">IF(F$136="","",SUM(F137:F138))</f>
        <v>14</v>
      </c>
      <c r="G139" s="138" t="n">
        <f aca="false">IF(G$136="","",SUM(G137:G138))</f>
        <v>19</v>
      </c>
      <c r="H139" s="138" t="n">
        <f aca="false">IF(H$136="","",SUM(H137:H138))</f>
        <v>14</v>
      </c>
      <c r="I139" s="138" t="n">
        <f aca="false">IF(I$136="","",SUM(I137:I138))</f>
        <v>21</v>
      </c>
      <c r="J139" s="138" t="n">
        <f aca="false">IF(J$136="","",SUM(J137:J138))</f>
        <v>17</v>
      </c>
      <c r="K139" s="138" t="n">
        <f aca="false">IF(K$136="","",SUM(K137:K138))</f>
        <v>16</v>
      </c>
      <c r="L139" s="138" t="n">
        <f aca="false">IF(L$136="","",SUM(L137:L138))</f>
        <v>17</v>
      </c>
      <c r="M139" s="138" t="n">
        <f aca="false">IF(M$136="","",SUM(M137:M138))</f>
        <v>22</v>
      </c>
      <c r="N139" s="139" t="n">
        <f aca="false">IF(N$136="","",SUM(N137:N138))</f>
        <v>18</v>
      </c>
      <c r="O139" s="140" t="n">
        <f aca="false">IF(O$136="","",SUM(O137:O138))</f>
        <v>19</v>
      </c>
      <c r="P139" s="141" t="n">
        <f aca="false">IF(P$136="","",SUM(P137:P138))</f>
        <v>15</v>
      </c>
      <c r="Q139" s="138" t="n">
        <f aca="false">IF(Q$136="","",SUM(Q137:Q138))</f>
        <v>29</v>
      </c>
      <c r="R139" s="138" t="n">
        <f aca="false">IF(R$136="","",SUM(R137:R138))</f>
        <v>23</v>
      </c>
      <c r="S139" s="138" t="n">
        <f aca="false">IF(S$136="","",SUM(S137:S138))</f>
        <v>18</v>
      </c>
      <c r="T139" s="138" t="n">
        <f aca="false">IF(T$136="","",SUM(T137:T138))</f>
        <v>19</v>
      </c>
      <c r="U139" s="138" t="n">
        <f aca="false">IF(U$136="","",SUM(U137:U138))</f>
        <v>15</v>
      </c>
      <c r="V139" s="138" t="n">
        <f aca="false">IF(V$136="","",SUM(V137:V138))</f>
        <v>22</v>
      </c>
      <c r="W139" s="138" t="str">
        <f aca="false">IF(W$136="","",SUM(W137:W138))</f>
        <v/>
      </c>
      <c r="X139" s="138" t="str">
        <f aca="false">IF(X$136="","",SUM(X137:X138))</f>
        <v/>
      </c>
      <c r="Y139" s="140" t="str">
        <f aca="false">IF(Y$136="","",SUM(Y137:Y138))</f>
        <v/>
      </c>
      <c r="Z139" s="141" t="str">
        <f aca="false">IF(Z$136="","",SUM(Z137:Z138))</f>
        <v/>
      </c>
      <c r="AA139" s="138" t="str">
        <f aca="false">IF(AA$136="","",SUM(AA137:AA138))</f>
        <v/>
      </c>
      <c r="AB139" s="138" t="str">
        <f aca="false">IF(AB$136="","",SUM(AB137:AB138))</f>
        <v/>
      </c>
      <c r="AC139" s="138" t="str">
        <f aca="false">IF(AC$136="","",SUM(AC137:AC138))</f>
        <v/>
      </c>
      <c r="AD139" s="138" t="str">
        <f aca="false">IF(AD$136="","",SUM(AD137:AD138))</f>
        <v/>
      </c>
      <c r="AE139" s="138" t="str">
        <f aca="false">IF(AE$136="","",SUM(AE137:AE138))</f>
        <v/>
      </c>
      <c r="AF139" s="138" t="str">
        <f aca="false">IF(AF$136="","",SUM(AF137:AF138))</f>
        <v/>
      </c>
      <c r="AG139" s="138" t="str">
        <f aca="false">IF(AG$136="","",SUM(AG137:AG138))</f>
        <v/>
      </c>
      <c r="AH139" s="138" t="str">
        <f aca="false">IF(AH$136="","",SUM(AH137:AH138))</f>
        <v/>
      </c>
      <c r="AI139" s="138" t="str">
        <f aca="false">IF(AI$136="","",SUM(AI137:AI138))</f>
        <v/>
      </c>
      <c r="AJ139" s="138" t="str">
        <f aca="false">IF(AJ$136="","",SUM(AJ137:AJ138))</f>
        <v/>
      </c>
      <c r="AK139" s="138" t="str">
        <f aca="false">IF(AK$136="","",SUM(AK137:AK138))</f>
        <v/>
      </c>
      <c r="AL139" s="141" t="str">
        <f aca="false">IF(AL$136="","",SUM(AL137:AL138))</f>
        <v/>
      </c>
      <c r="AM139" s="139" t="str">
        <f aca="false">IF(AM$136="","",SUM(AM137:AM138))</f>
        <v/>
      </c>
      <c r="AN139" s="139" t="str">
        <f aca="false">IF(AN$136="","",SUM(AN137:AN138))</f>
        <v/>
      </c>
      <c r="AO139" s="138" t="str">
        <f aca="false">IF(AO$136="","",SUM(AO137:AO138))</f>
        <v/>
      </c>
      <c r="AP139" s="138" t="str">
        <f aca="false">IF(AP$136="","",SUM(AP137:AP138))</f>
        <v/>
      </c>
      <c r="AQ139" s="138" t="str">
        <f aca="false">IF(AQ$136="","",SUM(AQ137:AQ138))</f>
        <v/>
      </c>
      <c r="AY139" s="8"/>
      <c r="AZ139" s="7"/>
    </row>
    <row r="140" customFormat="false" ht="19.7" hidden="false" customHeight="false" outlineLevel="0" collapsed="false">
      <c r="A140" s="56"/>
      <c r="B140" s="142"/>
      <c r="C140" s="7" t="n">
        <f aca="false">SUM(C136:C138)</f>
        <v>86</v>
      </c>
      <c r="D140" s="7" t="n">
        <f aca="false">SUM(D136:D138)</f>
        <v>85</v>
      </c>
      <c r="E140" s="7" t="n">
        <f aca="false">SUM(E136:E138)</f>
        <v>85</v>
      </c>
      <c r="F140" s="7" t="n">
        <f aca="false">SUM(F136:F138)</f>
        <v>85</v>
      </c>
      <c r="G140" s="7" t="n">
        <f aca="false">SUM(G136:G138)</f>
        <v>86</v>
      </c>
      <c r="H140" s="7" t="n">
        <f aca="false">SUM(H136:H138)</f>
        <v>86</v>
      </c>
      <c r="I140" s="7" t="n">
        <f aca="false">SUM(I136:I138)</f>
        <v>86</v>
      </c>
      <c r="J140" s="7" t="n">
        <f aca="false">SUM(J136:J138)</f>
        <v>87</v>
      </c>
      <c r="AJ140" s="2"/>
      <c r="AY140" s="8"/>
      <c r="AZ140" s="7"/>
    </row>
    <row r="141" customFormat="false" ht="26.85" hidden="false" customHeight="true" outlineLevel="0" collapsed="false">
      <c r="A141" s="109" t="s">
        <v>123</v>
      </c>
      <c r="B141" s="56"/>
      <c r="D141" s="143"/>
      <c r="G141" s="2"/>
      <c r="AJ141" s="2"/>
      <c r="AR141" s="9"/>
      <c r="AS141" s="9"/>
      <c r="AY141" s="8"/>
      <c r="AZ141" s="7"/>
    </row>
    <row r="142" customFormat="false" ht="19.7" hidden="false" customHeight="false" outlineLevel="0" collapsed="false">
      <c r="A142" s="124" t="s">
        <v>4</v>
      </c>
      <c r="B142" s="142"/>
      <c r="C142" s="144" t="n">
        <f aca="false">IF(C$133="","",C136/C$133)</f>
        <v>0.63</v>
      </c>
      <c r="D142" s="144" t="n">
        <f aca="false">IF(D$133="","",D136/D$133)</f>
        <v>0.65</v>
      </c>
      <c r="E142" s="144" t="n">
        <f aca="false">IF(E$133="","",E136/E$133)</f>
        <v>0.71</v>
      </c>
      <c r="F142" s="144" t="n">
        <f aca="false">IF(F$133="","",F136/F$133)</f>
        <v>0.71</v>
      </c>
      <c r="G142" s="144" t="n">
        <f aca="false">IF(G$133="","",G136/G$133)</f>
        <v>0.67</v>
      </c>
      <c r="H142" s="144" t="n">
        <f aca="false">IF(H$133="","",H136/H$133)</f>
        <v>0.72</v>
      </c>
      <c r="I142" s="144" t="n">
        <f aca="false">IF(I$133="","",I136/I$133)</f>
        <v>0.65</v>
      </c>
      <c r="J142" s="144" t="n">
        <f aca="false">IF(J$133="","",J136/J$133)</f>
        <v>0.7</v>
      </c>
      <c r="K142" s="144" t="n">
        <f aca="false">IF(K$133="","",K136/K$133)</f>
        <v>0.72</v>
      </c>
      <c r="L142" s="144" t="n">
        <f aca="false">IF(L$133="","",L136/L$133)</f>
        <v>0.7</v>
      </c>
      <c r="M142" s="144" t="n">
        <f aca="false">IF(M$133="","",M136/M$133)</f>
        <v>0.65</v>
      </c>
      <c r="N142" s="144" t="n">
        <f aca="false">IF(N$133="","",N136/N$133)</f>
        <v>0.69</v>
      </c>
      <c r="O142" s="145" t="n">
        <f aca="false">IF(O$133="","",O136/O$133)</f>
        <v>0.68</v>
      </c>
      <c r="P142" s="146" t="n">
        <f aca="false">IF(P$133="","",P136/P$133)</f>
        <v>0.7</v>
      </c>
      <c r="Q142" s="144" t="n">
        <f aca="false">IF(Q$133="","",Q136/Q$133)</f>
        <v>0.55</v>
      </c>
      <c r="R142" s="144" t="n">
        <f aca="false">IF(R$133="","",R136/R$133)</f>
        <v>0.61</v>
      </c>
      <c r="S142" s="144" t="n">
        <f aca="false">IF(S$133="","",S136/S$133)</f>
        <v>0.66</v>
      </c>
      <c r="T142" s="144" t="n">
        <f aca="false">IF(T$133="","",T136/T$133)</f>
        <v>0.65</v>
      </c>
      <c r="U142" s="144" t="n">
        <f aca="false">IF(U$133="","",U136/U$133)</f>
        <v>0.69</v>
      </c>
      <c r="V142" s="144" t="n">
        <f aca="false">IF(V$133="","",V136/V$133)</f>
        <v>0.62</v>
      </c>
      <c r="W142" s="144" t="str">
        <f aca="false">IF(W$133="","",W136/W$133)</f>
        <v/>
      </c>
      <c r="X142" s="144" t="str">
        <f aca="false">IF(X$133="","",X136/X$133)</f>
        <v/>
      </c>
      <c r="Y142" s="145" t="str">
        <f aca="false">IF(Y$133="","",Y136/Y$133)</f>
        <v/>
      </c>
      <c r="Z142" s="146" t="str">
        <f aca="false">IF(Z$133="","",Z136/Z$133)</f>
        <v/>
      </c>
      <c r="AA142" s="144" t="str">
        <f aca="false">IF(AA$133="","",AA136/AA$133)</f>
        <v/>
      </c>
      <c r="AB142" s="144" t="str">
        <f aca="false">IF(AB$133="","",AB136/AB$133)</f>
        <v/>
      </c>
      <c r="AC142" s="144" t="str">
        <f aca="false">IF(AC$133="","",AC136/AC$133)</f>
        <v/>
      </c>
      <c r="AD142" s="144" t="str">
        <f aca="false">IF(AD$133="","",AD136/AD$133)</f>
        <v/>
      </c>
      <c r="AE142" s="144" t="str">
        <f aca="false">IF(AE$133="","",AE136/AE$133)</f>
        <v/>
      </c>
      <c r="AF142" s="144" t="str">
        <f aca="false">IF(AF$133="","",AF136/AF$133)</f>
        <v/>
      </c>
      <c r="AG142" s="144" t="str">
        <f aca="false">IF(AG$133="","",AG136/AG$133)</f>
        <v/>
      </c>
      <c r="AH142" s="144" t="str">
        <f aca="false">IF(AH$133="","",AH136/AH$133)</f>
        <v/>
      </c>
      <c r="AI142" s="144" t="str">
        <f aca="false">IF(AI$133="","",AI136/AI$133)</f>
        <v/>
      </c>
      <c r="AJ142" s="144" t="str">
        <f aca="false">IF(AJ$133="","",AJ136/AJ$133)</f>
        <v/>
      </c>
      <c r="AK142" s="144" t="str">
        <f aca="false">IF(AK$133="","",AK136/AK$133)</f>
        <v/>
      </c>
      <c r="AL142" s="146" t="str">
        <f aca="false">IF(AL$133="","",AL136/AL$133)</f>
        <v/>
      </c>
      <c r="AM142" s="144" t="str">
        <f aca="false">IF(AM$133="","",AM136/AM$133)</f>
        <v/>
      </c>
      <c r="AN142" s="144" t="str">
        <f aca="false">IF(AN$133="","",AN136/AN$133)</f>
        <v/>
      </c>
      <c r="AO142" s="144" t="str">
        <f aca="false">IF(AO$133="","",AO136/AO$133)</f>
        <v/>
      </c>
      <c r="AP142" s="144" t="str">
        <f aca="false">IF(AP$133="","",AP136/AP$133)</f>
        <v/>
      </c>
      <c r="AQ142" s="144" t="str">
        <f aca="false">IF(AQ$133="","",AQ136/AQ$133)</f>
        <v/>
      </c>
      <c r="AR142" s="9"/>
      <c r="AS142" s="9"/>
      <c r="AY142" s="8"/>
      <c r="AZ142" s="7"/>
    </row>
    <row r="143" customFormat="false" ht="19.7" hidden="false" customHeight="false" outlineLevel="0" collapsed="false">
      <c r="A143" s="57" t="s">
        <v>5</v>
      </c>
      <c r="B143" s="56"/>
      <c r="C143" s="147" t="n">
        <f aca="false">IF(C$133="","",C137/C$133)</f>
        <v>0.14</v>
      </c>
      <c r="D143" s="147" t="n">
        <f aca="false">IF(D$133="","",D137/D$133)</f>
        <v>0.14</v>
      </c>
      <c r="E143" s="147" t="n">
        <f aca="false">IF(E$133="","",E137/E$133)</f>
        <v>0.11</v>
      </c>
      <c r="F143" s="147" t="n">
        <f aca="false">IF(F$133="","",F137/F$133)</f>
        <v>0.08</v>
      </c>
      <c r="G143" s="147" t="n">
        <f aca="false">IF(G$133="","",G137/G$133)</f>
        <v>0.12</v>
      </c>
      <c r="H143" s="147" t="n">
        <f aca="false">IF(H$133="","",H137/H$133)</f>
        <v>0.12</v>
      </c>
      <c r="I143" s="147" t="n">
        <f aca="false">IF(I$133="","",I137/I$133)</f>
        <v>0.14</v>
      </c>
      <c r="J143" s="147" t="n">
        <f aca="false">IF(J$133="","",J137/J$133)</f>
        <v>0.17</v>
      </c>
      <c r="K143" s="147" t="n">
        <f aca="false">IF(K$133="","",K137/K$133)</f>
        <v>0.16</v>
      </c>
      <c r="L143" s="147" t="n">
        <f aca="false">IF(L$133="","",L137/L$133)</f>
        <v>0.17</v>
      </c>
      <c r="M143" s="147" t="n">
        <f aca="false">IF(M$133="","",M137/M$133)</f>
        <v>0.22</v>
      </c>
      <c r="N143" s="147" t="n">
        <f aca="false">IF(N$133="","",N137/N$133)</f>
        <v>0.18</v>
      </c>
      <c r="O143" s="148" t="n">
        <f aca="false">IF(O$133="","",O137/O$133)</f>
        <v>0.17</v>
      </c>
      <c r="P143" s="149" t="n">
        <f aca="false">IF(P$133="","",P137/P$133)</f>
        <v>0.08</v>
      </c>
      <c r="Q143" s="147" t="n">
        <f aca="false">IF(Q$133="","",Q137/Q$133)</f>
        <v>0.23</v>
      </c>
      <c r="R143" s="147" t="n">
        <f aca="false">IF(R$133="","",R137/R$133)</f>
        <v>0.2</v>
      </c>
      <c r="S143" s="147" t="n">
        <f aca="false">IF(S$133="","",S137/S$133)</f>
        <v>0.15</v>
      </c>
      <c r="T143" s="147" t="n">
        <f aca="false">IF(T$133="","",T137/T$133)</f>
        <v>0.15</v>
      </c>
      <c r="U143" s="147" t="n">
        <f aca="false">IF(U$133="","",U137/U$133)</f>
        <v>0.11</v>
      </c>
      <c r="V143" s="147" t="n">
        <f aca="false">IF(V$133="","",V137/V$133)</f>
        <v>0.2</v>
      </c>
      <c r="W143" s="147" t="str">
        <f aca="false">IF(W$133="","",W137/W$133)</f>
        <v/>
      </c>
      <c r="X143" s="147" t="str">
        <f aca="false">IF(X$133="","",X137/X$133)</f>
        <v/>
      </c>
      <c r="Y143" s="148" t="str">
        <f aca="false">IF(Y$133="","",Y137/Y$133)</f>
        <v/>
      </c>
      <c r="Z143" s="149" t="str">
        <f aca="false">IF(Z$133="","",Z137/Z$133)</f>
        <v/>
      </c>
      <c r="AA143" s="147" t="str">
        <f aca="false">IF(AA$133="","",AA137/AA$133)</f>
        <v/>
      </c>
      <c r="AB143" s="147" t="str">
        <f aca="false">IF(AB$133="","",AB137/AB$133)</f>
        <v/>
      </c>
      <c r="AC143" s="147" t="str">
        <f aca="false">IF(AC$133="","",AC137/AC$133)</f>
        <v/>
      </c>
      <c r="AD143" s="147" t="str">
        <f aca="false">IF(AD$133="","",AD137/AD$133)</f>
        <v/>
      </c>
      <c r="AE143" s="147" t="str">
        <f aca="false">IF(AE$133="","",AE137/AE$133)</f>
        <v/>
      </c>
      <c r="AF143" s="147" t="str">
        <f aca="false">IF(AF$133="","",AF137/AF$133)</f>
        <v/>
      </c>
      <c r="AG143" s="147" t="str">
        <f aca="false">IF(AG$133="","",AG137/AG$133)</f>
        <v/>
      </c>
      <c r="AH143" s="147" t="str">
        <f aca="false">IF(AH$133="","",AH137/AH$133)</f>
        <v/>
      </c>
      <c r="AI143" s="147" t="str">
        <f aca="false">IF(AI$133="","",AI137/AI$133)</f>
        <v/>
      </c>
      <c r="AJ143" s="147" t="str">
        <f aca="false">IF(AJ$133="","",AJ137/AJ$133)</f>
        <v/>
      </c>
      <c r="AK143" s="147" t="str">
        <f aca="false">IF(AK$133="","",AK137/AK$133)</f>
        <v/>
      </c>
      <c r="AL143" s="149" t="str">
        <f aca="false">IF(AL$133="","",AL137/AL$133)</f>
        <v/>
      </c>
      <c r="AM143" s="147" t="str">
        <f aca="false">IF(AM$133="","",AM137/AM$133)</f>
        <v/>
      </c>
      <c r="AN143" s="147" t="str">
        <f aca="false">IF(AN$133="","",AN137/AN$133)</f>
        <v/>
      </c>
      <c r="AO143" s="147" t="str">
        <f aca="false">IF(AO$133="","",AO137/AO$133)</f>
        <v/>
      </c>
      <c r="AP143" s="147" t="str">
        <f aca="false">IF(AP$133="","",AP137/AP$133)</f>
        <v/>
      </c>
      <c r="AQ143" s="147" t="str">
        <f aca="false">IF(AQ$133="","",AQ137/AQ$133)</f>
        <v/>
      </c>
      <c r="AR143" s="9"/>
      <c r="AS143" s="9"/>
      <c r="AY143" s="8"/>
      <c r="AZ143" s="7"/>
    </row>
    <row r="144" s="156" customFormat="true" ht="19.7" hidden="false" customHeight="false" outlineLevel="0" collapsed="false">
      <c r="A144" s="150" t="s">
        <v>12</v>
      </c>
      <c r="B144" s="151"/>
      <c r="C144" s="152" t="n">
        <f aca="false">IF(C$133="","",C138/C$133)</f>
        <v>0.09</v>
      </c>
      <c r="D144" s="152" t="n">
        <f aca="false">IF(D$133="","",D138/D$133)</f>
        <v>0.06</v>
      </c>
      <c r="E144" s="152" t="n">
        <f aca="false">IF(E$133="","",E138/E$133)</f>
        <v>0.03</v>
      </c>
      <c r="F144" s="152" t="n">
        <f aca="false">IF(F$133="","",F138/F$133)</f>
        <v>0.06</v>
      </c>
      <c r="G144" s="152" t="n">
        <f aca="false">IF(G$133="","",G138/G$133)</f>
        <v>0.07</v>
      </c>
      <c r="H144" s="152" t="n">
        <f aca="false">IF(H$133="","",H138/H$133)</f>
        <v>0.02</v>
      </c>
      <c r="I144" s="152" t="n">
        <f aca="false">IF(I$133="","",I138/I$133)</f>
        <v>0.07</v>
      </c>
      <c r="J144" s="152" t="n">
        <f aca="false">IF(J$133="","",J138/J$133)</f>
        <v>0</v>
      </c>
      <c r="K144" s="152" t="n">
        <f aca="false">IF(K$133="","",K138/K$133)</f>
        <v>0</v>
      </c>
      <c r="L144" s="152" t="n">
        <f aca="false">IF(L$133="","",L138/L$133)</f>
        <v>0</v>
      </c>
      <c r="M144" s="152" t="n">
        <f aca="false">IF(M$133="","",M138/M$133)</f>
        <v>0</v>
      </c>
      <c r="N144" s="152" t="n">
        <f aca="false">IF(N$133="","",N138/N$133)</f>
        <v>0</v>
      </c>
      <c r="O144" s="153" t="n">
        <f aca="false">IF(O$133="","",O138/O$133)</f>
        <v>0.02</v>
      </c>
      <c r="P144" s="154" t="n">
        <f aca="false">IF(P$133="","",P138/P$133)</f>
        <v>0.07</v>
      </c>
      <c r="Q144" s="152" t="n">
        <f aca="false">IF(Q$133="","",Q138/Q$133)</f>
        <v>0.06</v>
      </c>
      <c r="R144" s="152" t="n">
        <f aca="false">IF(R$133="","",R138/R$133)</f>
        <v>0.03</v>
      </c>
      <c r="S144" s="152" t="n">
        <f aca="false">IF(S$133="","",S138/S$133)</f>
        <v>0.03</v>
      </c>
      <c r="T144" s="152" t="n">
        <f aca="false">IF(T$133="","",T138/T$133)</f>
        <v>0.04</v>
      </c>
      <c r="U144" s="152" t="n">
        <f aca="false">IF(U$133="","",U138/U$133)</f>
        <v>0.04</v>
      </c>
      <c r="V144" s="152" t="n">
        <f aca="false">IF(V$133="","",V138/V$133)</f>
        <v>0.02</v>
      </c>
      <c r="W144" s="152" t="str">
        <f aca="false">IF(W$133="","",W138/W$133)</f>
        <v/>
      </c>
      <c r="X144" s="152" t="str">
        <f aca="false">IF(X$133="","",X138/X$133)</f>
        <v/>
      </c>
      <c r="Y144" s="153" t="str">
        <f aca="false">IF(Y$133="","",Y138/Y$133)</f>
        <v/>
      </c>
      <c r="Z144" s="154" t="str">
        <f aca="false">IF(Z$133="","",Z138/Z$133)</f>
        <v/>
      </c>
      <c r="AA144" s="152" t="str">
        <f aca="false">IF(AA$133="","",AA138/AA$133)</f>
        <v/>
      </c>
      <c r="AB144" s="152" t="str">
        <f aca="false">IF(AB$133="","",AB138/AB$133)</f>
        <v/>
      </c>
      <c r="AC144" s="152" t="str">
        <f aca="false">IF(AC$133="","",AC138/AC$133)</f>
        <v/>
      </c>
      <c r="AD144" s="152" t="str">
        <f aca="false">IF(AD$133="","",AD138/AD$133)</f>
        <v/>
      </c>
      <c r="AE144" s="152" t="str">
        <f aca="false">IF(AE$133="","",AE138/AE$133)</f>
        <v/>
      </c>
      <c r="AF144" s="152" t="str">
        <f aca="false">IF(AF$133="","",AF138/AF$133)</f>
        <v/>
      </c>
      <c r="AG144" s="152" t="str">
        <f aca="false">IF(AG$133="","",AG138/AG$133)</f>
        <v/>
      </c>
      <c r="AH144" s="152" t="str">
        <f aca="false">IF(AH$133="","",AH138/AH$133)</f>
        <v/>
      </c>
      <c r="AI144" s="152" t="str">
        <f aca="false">IF(AI$133="","",AI138/AI$133)</f>
        <v/>
      </c>
      <c r="AJ144" s="152" t="str">
        <f aca="false">IF(AJ$133="","",AJ138/AJ$133)</f>
        <v/>
      </c>
      <c r="AK144" s="152" t="str">
        <f aca="false">IF(AK$133="","",AK138/AK$133)</f>
        <v/>
      </c>
      <c r="AL144" s="154" t="str">
        <f aca="false">IF(AL$133="","",AL138/AL$133)</f>
        <v/>
      </c>
      <c r="AM144" s="152" t="str">
        <f aca="false">IF(AM$133="","",AM138/AM$133)</f>
        <v/>
      </c>
      <c r="AN144" s="152" t="str">
        <f aca="false">IF(AN$133="","",AN138/AN$133)</f>
        <v/>
      </c>
      <c r="AO144" s="152" t="str">
        <f aca="false">IF(AO$133="","",AO138/AO$133)</f>
        <v/>
      </c>
      <c r="AP144" s="152" t="str">
        <f aca="false">IF(AP$133="","",AP138/AP$133)</f>
        <v/>
      </c>
      <c r="AQ144" s="152" t="str">
        <f aca="false">IF(AQ$133="","",AQ138/AQ$133)</f>
        <v/>
      </c>
      <c r="AR144" s="155"/>
      <c r="AS144" s="155"/>
      <c r="AY144" s="157"/>
      <c r="ALG144" s="155"/>
      <c r="ALH144" s="155"/>
      <c r="ALI144" s="155"/>
      <c r="ALJ144" s="155"/>
      <c r="ALK144" s="155"/>
      <c r="ALL144" s="155"/>
      <c r="ALM144" s="155"/>
      <c r="ALN144" s="155"/>
      <c r="ALO144" s="155"/>
      <c r="ALP144" s="155"/>
      <c r="ALQ144" s="155"/>
      <c r="ALR144" s="155"/>
      <c r="ALS144" s="155"/>
      <c r="ALT144" s="155"/>
      <c r="ALU144" s="155"/>
      <c r="ALV144" s="155"/>
      <c r="ALW144" s="10"/>
      <c r="XER144" s="10"/>
      <c r="XES144" s="10"/>
      <c r="XET144" s="10"/>
      <c r="XEU144" s="10"/>
      <c r="XEV144" s="10"/>
      <c r="XEW144" s="10"/>
      <c r="XEX144" s="10"/>
      <c r="XEY144" s="10"/>
      <c r="XEZ144" s="10"/>
      <c r="XFA144" s="10"/>
      <c r="XFB144" s="10"/>
      <c r="XFC144" s="10"/>
      <c r="XFD144" s="10"/>
    </row>
    <row r="145" customFormat="false" ht="19.7" hidden="false" customHeight="false" outlineLevel="0" collapsed="false">
      <c r="A145" s="137" t="s">
        <v>122</v>
      </c>
      <c r="B145" s="158"/>
      <c r="C145" s="159" t="n">
        <f aca="false">IF(C$133="","",C139/C$133)</f>
        <v>0.23</v>
      </c>
      <c r="D145" s="159" t="n">
        <f aca="false">IF(D$133="","",D139/D$133)</f>
        <v>0.2</v>
      </c>
      <c r="E145" s="159" t="n">
        <f aca="false">IF(E$133="","",E139/E$133)</f>
        <v>0.14</v>
      </c>
      <c r="F145" s="159" t="n">
        <f aca="false">IF(F$133="","",F139/F$133)</f>
        <v>0.14</v>
      </c>
      <c r="G145" s="159" t="n">
        <f aca="false">IF(G$133="","",G139/G$133)</f>
        <v>0.19</v>
      </c>
      <c r="H145" s="159" t="n">
        <f aca="false">IF(H$133="","",H139/H$133)</f>
        <v>0.14</v>
      </c>
      <c r="I145" s="159" t="n">
        <f aca="false">IF(I$133="","",I139/I$133)</f>
        <v>0.21</v>
      </c>
      <c r="J145" s="159" t="n">
        <f aca="false">IF(J$133="","",J139/J$133)</f>
        <v>0.17</v>
      </c>
      <c r="K145" s="159" t="n">
        <f aca="false">IF(K$133="","",K139/K$133)</f>
        <v>0.16</v>
      </c>
      <c r="L145" s="159" t="n">
        <f aca="false">IF(L$133="","",L139/L$133)</f>
        <v>0.17</v>
      </c>
      <c r="M145" s="159" t="n">
        <f aca="false">IF(M$133="","",M139/M$133)</f>
        <v>0.22</v>
      </c>
      <c r="N145" s="159" t="n">
        <f aca="false">IF(N$133="","",N139/N$133)</f>
        <v>0.18</v>
      </c>
      <c r="O145" s="160" t="n">
        <f aca="false">IF(O$133="","",O139/O$133)</f>
        <v>0.19</v>
      </c>
      <c r="P145" s="161" t="n">
        <f aca="false">IF(P$133="","",P139/P$133)</f>
        <v>0.15</v>
      </c>
      <c r="Q145" s="159" t="n">
        <f aca="false">IF(Q$133="","",Q139/Q$133)</f>
        <v>0.29</v>
      </c>
      <c r="R145" s="159" t="n">
        <f aca="false">IF(R$133="","",R139/R$133)</f>
        <v>0.23</v>
      </c>
      <c r="S145" s="159" t="n">
        <f aca="false">IF(S$133="","",S139/S$133)</f>
        <v>0.18</v>
      </c>
      <c r="T145" s="159" t="n">
        <f aca="false">IF(T$133="","",T139/T$133)</f>
        <v>0.19</v>
      </c>
      <c r="U145" s="159" t="n">
        <f aca="false">IF(U$133="","",U139/U$133)</f>
        <v>0.15</v>
      </c>
      <c r="V145" s="159" t="n">
        <f aca="false">IF(V$133="","",V139/V$133)</f>
        <v>0.22</v>
      </c>
      <c r="W145" s="159" t="str">
        <f aca="false">IF(W$133="","",W139/W$133)</f>
        <v/>
      </c>
      <c r="X145" s="159" t="str">
        <f aca="false">IF(X$133="","",X139/X$133)</f>
        <v/>
      </c>
      <c r="Y145" s="160" t="str">
        <f aca="false">IF(Y$133="","",Y139/Y$133)</f>
        <v/>
      </c>
      <c r="Z145" s="161" t="str">
        <f aca="false">IF(Z$133="","",Z139/Z$133)</f>
        <v/>
      </c>
      <c r="AA145" s="159" t="str">
        <f aca="false">IF(AA$133="","",AA139/AA$133)</f>
        <v/>
      </c>
      <c r="AB145" s="159" t="str">
        <f aca="false">IF(AB$133="","",AB139/AB$133)</f>
        <v/>
      </c>
      <c r="AC145" s="159" t="str">
        <f aca="false">IF(AC$133="","",AC139/AC$133)</f>
        <v/>
      </c>
      <c r="AD145" s="159" t="str">
        <f aca="false">IF(AD$133="","",AD139/AD$133)</f>
        <v/>
      </c>
      <c r="AE145" s="159" t="str">
        <f aca="false">IF(AE$133="","",AE139/AE$133)</f>
        <v/>
      </c>
      <c r="AF145" s="159" t="str">
        <f aca="false">IF(AF$133="","",AF139/AF$133)</f>
        <v/>
      </c>
      <c r="AG145" s="159" t="str">
        <f aca="false">IF(AG$133="","",AG139/AG$133)</f>
        <v/>
      </c>
      <c r="AH145" s="159" t="str">
        <f aca="false">IF(AH$133="","",AH139/AH$133)</f>
        <v/>
      </c>
      <c r="AI145" s="159" t="str">
        <f aca="false">IF(AI$133="","",AI139/AI$133)</f>
        <v/>
      </c>
      <c r="AJ145" s="159" t="str">
        <f aca="false">IF(AJ$133="","",AJ139/AJ$133)</f>
        <v/>
      </c>
      <c r="AK145" s="159" t="str">
        <f aca="false">IF(AK$133="","",AK139/AK$133)</f>
        <v/>
      </c>
      <c r="AL145" s="161" t="str">
        <f aca="false">IF(AL$133="","",AL139/AL$133)</f>
        <v/>
      </c>
      <c r="AM145" s="159" t="str">
        <f aca="false">IF(AM$133="","",AM139/AM$133)</f>
        <v/>
      </c>
      <c r="AN145" s="159" t="str">
        <f aca="false">IF(AN$133="","",AN139/AN$133)</f>
        <v/>
      </c>
      <c r="AO145" s="159" t="str">
        <f aca="false">IF(AO$133="","",AO139/AO$133)</f>
        <v/>
      </c>
      <c r="AP145" s="159" t="str">
        <f aca="false">IF(AP$133="","",AP139/AP$133)</f>
        <v/>
      </c>
      <c r="AQ145" s="159" t="str">
        <f aca="false">IF(AQ$133="","",AQ139/AQ$133)</f>
        <v/>
      </c>
      <c r="AY145" s="8"/>
      <c r="AZ145" s="7"/>
    </row>
    <row r="146" customFormat="false" ht="19.7" hidden="false" customHeight="false" outlineLevel="0" collapsed="false"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3"/>
      <c r="P146" s="164"/>
      <c r="Q146" s="162"/>
      <c r="R146" s="162"/>
      <c r="S146" s="162"/>
      <c r="T146" s="162"/>
      <c r="U146" s="162"/>
      <c r="V146" s="162"/>
      <c r="W146" s="162"/>
      <c r="X146" s="162"/>
      <c r="Y146" s="163"/>
      <c r="Z146" s="164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4"/>
      <c r="AM146" s="162"/>
      <c r="AN146" s="162"/>
      <c r="AO146" s="162"/>
      <c r="AP146" s="162"/>
      <c r="AQ146" s="162"/>
    </row>
    <row r="191" customFormat="false" ht="19.7" hidden="false" customHeight="false" outlineLevel="0" collapsed="false">
      <c r="Q191" s="43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1:AQ102"/>
  <conditionalFormatting sqref="Z1:AK1">
    <cfRule type="colorScale" priority="2">
      <colorScale>
        <cfvo type="min" val="0"/>
        <cfvo type="max" val="0"/>
        <color rgb="FFF6F9D4"/>
        <color rgb="FFBBE33D"/>
      </colorScale>
    </cfRule>
  </conditionalFormatting>
  <conditionalFormatting sqref="P1:Y1">
    <cfRule type="colorScale" priority="3">
      <colorScale>
        <cfvo type="min" val="0"/>
        <cfvo type="max" val="0"/>
        <color rgb="FFDEE6EF"/>
        <color rgb="FF51CEFF"/>
      </colorScale>
    </cfRule>
  </conditionalFormatting>
  <conditionalFormatting sqref="C1:O1">
    <cfRule type="colorScale" priority="4">
      <colorScale>
        <cfvo type="min" val="0"/>
        <cfvo type="max" val="0"/>
        <color rgb="FFFFF5CE"/>
        <color rgb="FFFFAC2D"/>
      </colorScale>
    </cfRule>
  </conditionalFormatting>
  <conditionalFormatting sqref="AL1:AQ1">
    <cfRule type="colorScale" priority="5">
      <colorScale>
        <cfvo type="min" val="0"/>
        <cfvo type="max" val="0"/>
        <color rgb="FFFFFFD7"/>
        <color rgb="FFFFD428"/>
      </colorScale>
    </cfRule>
  </conditionalFormatting>
  <conditionalFormatting sqref="AL1">
    <cfRule type="colorScale" priority="6">
      <colorScale>
        <cfvo type="min" val="0"/>
        <cfvo type="max" val="0"/>
        <color rgb="FFFFFFFF"/>
        <color rgb="FFBBE33D"/>
      </colorScale>
    </cfRule>
  </conditionalFormatting>
  <conditionalFormatting sqref="C131:O131">
    <cfRule type="colorScale" priority="7">
      <colorScale>
        <cfvo type="min" val="0"/>
        <cfvo type="max" val="0"/>
        <color rgb="FFFFF5CE"/>
        <color rgb="FFFF972F"/>
      </colorScale>
    </cfRule>
  </conditionalFormatting>
  <conditionalFormatting sqref="P131:Y131">
    <cfRule type="colorScale" priority="8">
      <colorScale>
        <cfvo type="min" val="0"/>
        <cfvo type="max" val="0"/>
        <color rgb="FFE4F7FE"/>
        <color rgb="FF51CEFF"/>
      </colorScale>
    </cfRule>
  </conditionalFormatting>
  <conditionalFormatting sqref="Z131:AK131">
    <cfRule type="colorScale" priority="9">
      <colorScale>
        <cfvo type="min" val="0"/>
        <cfvo type="max" val="0"/>
        <color rgb="FFF6F9D4"/>
        <color rgb="FFBBE33D"/>
      </colorScale>
    </cfRule>
  </conditionalFormatting>
  <conditionalFormatting sqref="AL131:AQ131">
    <cfRule type="colorScale" priority="10">
      <colorScale>
        <cfvo type="min" val="0"/>
        <cfvo type="max" val="0"/>
        <color rgb="FFFFFFD7"/>
        <color rgb="FFFFD428"/>
      </colorScale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1048576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ColWidth="7.19140625" defaultRowHeight="19.7" zeroHeight="false" outlineLevelRow="0" outlineLevelCol="0"/>
  <cols>
    <col collapsed="false" customWidth="true" hidden="false" outlineLevel="0" max="1" min="1" style="10" width="11.61"/>
    <col collapsed="false" customWidth="true" hidden="false" outlineLevel="0" max="2" min="2" style="10" width="16.27"/>
  </cols>
  <sheetData>
    <row r="1" customFormat="false" ht="22.05" hidden="false" customHeight="false" outlineLevel="0" collapsed="false">
      <c r="A1" s="165" t="s">
        <v>124</v>
      </c>
      <c r="B1" s="165" t="s">
        <v>125</v>
      </c>
      <c r="C1" s="166" t="s">
        <v>126</v>
      </c>
      <c r="D1" s="167"/>
      <c r="E1" s="168"/>
      <c r="F1" s="169"/>
      <c r="G1" s="169"/>
      <c r="H1" s="169"/>
      <c r="I1" s="169"/>
      <c r="J1" s="169"/>
      <c r="K1" s="168"/>
      <c r="L1" s="169"/>
      <c r="M1" s="169"/>
      <c r="N1" s="169"/>
      <c r="O1" s="169"/>
      <c r="P1" s="170"/>
      <c r="Q1" s="169"/>
      <c r="R1" s="168"/>
      <c r="S1" s="169"/>
      <c r="T1" s="169"/>
      <c r="U1" s="169"/>
      <c r="V1" s="169"/>
      <c r="W1" s="169"/>
    </row>
    <row r="2" customFormat="false" ht="22.05" hidden="false" customHeight="false" outlineLevel="0" collapsed="false">
      <c r="A2" s="165" t="s">
        <v>127</v>
      </c>
      <c r="B2" s="165" t="s">
        <v>128</v>
      </c>
      <c r="C2" s="166" t="s">
        <v>126</v>
      </c>
      <c r="D2" s="167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69"/>
    </row>
    <row r="3" customFormat="false" ht="22.05" hidden="false" customHeight="false" outlineLevel="0" collapsed="false">
      <c r="A3" s="165" t="s">
        <v>72</v>
      </c>
      <c r="B3" s="165" t="s">
        <v>129</v>
      </c>
      <c r="C3" s="166" t="s">
        <v>126</v>
      </c>
      <c r="D3" s="167"/>
      <c r="E3" s="169"/>
      <c r="F3" s="172"/>
      <c r="G3" s="169"/>
      <c r="H3" s="168"/>
      <c r="I3" s="169"/>
      <c r="J3" s="169"/>
      <c r="K3" s="169"/>
      <c r="L3" s="169"/>
      <c r="M3" s="169"/>
      <c r="N3" s="172"/>
      <c r="O3" s="169"/>
      <c r="P3" s="170"/>
      <c r="Q3" s="172"/>
      <c r="R3" s="169"/>
      <c r="S3" s="169"/>
      <c r="T3" s="169"/>
      <c r="U3" s="168"/>
      <c r="V3" s="169"/>
      <c r="W3" s="169"/>
    </row>
    <row r="4" customFormat="false" ht="22.05" hidden="false" customHeight="false" outlineLevel="0" collapsed="false">
      <c r="A4" s="165" t="s">
        <v>130</v>
      </c>
      <c r="B4" s="165" t="s">
        <v>131</v>
      </c>
      <c r="C4" s="166" t="s">
        <v>126</v>
      </c>
      <c r="D4" s="167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70"/>
      <c r="Q4" s="169"/>
      <c r="R4" s="168"/>
      <c r="S4" s="169"/>
      <c r="T4" s="169"/>
      <c r="U4" s="169"/>
      <c r="V4" s="169"/>
      <c r="W4" s="168"/>
    </row>
    <row r="5" customFormat="false" ht="22.05" hidden="false" customHeight="false" outlineLevel="0" collapsed="false">
      <c r="A5" s="173" t="s">
        <v>132</v>
      </c>
      <c r="B5" s="173" t="s">
        <v>133</v>
      </c>
      <c r="C5" s="166" t="s">
        <v>126</v>
      </c>
      <c r="D5" s="167"/>
      <c r="E5" s="169"/>
      <c r="F5" s="169"/>
      <c r="G5" s="169"/>
      <c r="H5" s="169"/>
      <c r="I5" s="168"/>
      <c r="J5" s="169"/>
      <c r="K5" s="168"/>
      <c r="L5" s="168"/>
      <c r="M5" s="169"/>
      <c r="N5" s="168"/>
      <c r="O5" s="169"/>
      <c r="P5" s="170"/>
      <c r="Q5" s="169"/>
      <c r="R5" s="168"/>
      <c r="S5" s="168"/>
      <c r="T5" s="169"/>
      <c r="U5" s="172"/>
      <c r="V5" s="172"/>
      <c r="W5" s="172"/>
    </row>
    <row r="6" customFormat="false" ht="22.05" hidden="false" customHeight="false" outlineLevel="0" collapsed="false">
      <c r="A6" s="165" t="s">
        <v>134</v>
      </c>
      <c r="B6" s="165" t="s">
        <v>135</v>
      </c>
      <c r="C6" s="166" t="s">
        <v>126</v>
      </c>
      <c r="D6" s="167"/>
      <c r="E6" s="169"/>
      <c r="F6" s="169"/>
      <c r="G6" s="169"/>
      <c r="H6" s="169"/>
      <c r="I6" s="168"/>
      <c r="J6" s="169"/>
      <c r="K6" s="169"/>
      <c r="L6" s="169"/>
      <c r="M6" s="169"/>
      <c r="N6" s="169"/>
      <c r="O6" s="169"/>
      <c r="P6" s="170"/>
      <c r="Q6" s="169"/>
      <c r="R6" s="169"/>
      <c r="S6" s="172"/>
      <c r="T6" s="169"/>
      <c r="U6" s="169"/>
      <c r="V6" s="172"/>
      <c r="W6" s="169"/>
    </row>
    <row r="7" customFormat="false" ht="22.05" hidden="false" customHeight="false" outlineLevel="0" collapsed="false">
      <c r="A7" s="165" t="s">
        <v>136</v>
      </c>
      <c r="B7" s="165" t="s">
        <v>137</v>
      </c>
      <c r="C7" s="166" t="s">
        <v>126</v>
      </c>
      <c r="D7" s="167"/>
      <c r="E7" s="169"/>
      <c r="F7" s="169"/>
      <c r="G7" s="169"/>
      <c r="H7" s="169"/>
      <c r="I7" s="169"/>
      <c r="J7" s="169"/>
      <c r="K7" s="168"/>
      <c r="L7" s="172"/>
      <c r="M7" s="169"/>
      <c r="N7" s="172"/>
      <c r="O7" s="172"/>
      <c r="P7" s="174"/>
      <c r="Q7" s="172"/>
      <c r="R7" s="172"/>
      <c r="S7" s="172"/>
      <c r="T7" s="169"/>
      <c r="U7" s="169"/>
      <c r="V7" s="169"/>
      <c r="W7" s="169"/>
    </row>
    <row r="8" customFormat="false" ht="22.05" hidden="false" customHeight="false" outlineLevel="0" collapsed="false">
      <c r="A8" s="165" t="s">
        <v>138</v>
      </c>
      <c r="B8" s="165" t="s">
        <v>139</v>
      </c>
      <c r="C8" s="166" t="s">
        <v>126</v>
      </c>
      <c r="D8" s="167"/>
      <c r="E8" s="169"/>
      <c r="F8" s="169"/>
      <c r="G8" s="169"/>
      <c r="H8" s="169"/>
      <c r="I8" s="169"/>
      <c r="J8" s="169"/>
      <c r="K8" s="169"/>
      <c r="L8" s="169"/>
      <c r="M8" s="172"/>
      <c r="N8" s="172"/>
      <c r="O8" s="172"/>
      <c r="P8" s="174"/>
      <c r="Q8" s="169"/>
      <c r="R8" s="168"/>
      <c r="S8" s="169"/>
      <c r="T8" s="169"/>
      <c r="U8" s="169"/>
      <c r="V8" s="169"/>
      <c r="W8" s="169"/>
    </row>
    <row r="9" customFormat="false" ht="22.05" hidden="false" customHeight="false" outlineLevel="0" collapsed="false">
      <c r="A9" s="165" t="s">
        <v>140</v>
      </c>
      <c r="B9" s="165" t="s">
        <v>141</v>
      </c>
      <c r="C9" s="166" t="s">
        <v>126</v>
      </c>
      <c r="D9" s="167"/>
      <c r="E9" s="168"/>
      <c r="F9" s="169"/>
      <c r="G9" s="168"/>
      <c r="H9" s="168"/>
      <c r="I9" s="169"/>
      <c r="J9" s="168"/>
      <c r="K9" s="172"/>
      <c r="L9" s="172"/>
      <c r="M9" s="172"/>
      <c r="N9" s="169"/>
      <c r="O9" s="172"/>
      <c r="P9" s="174"/>
      <c r="Q9" s="168"/>
      <c r="R9" s="169"/>
      <c r="S9" s="169"/>
      <c r="T9" s="169"/>
      <c r="U9" s="169"/>
      <c r="V9" s="169"/>
      <c r="W9" s="169"/>
    </row>
    <row r="10" customFormat="false" ht="22.05" hidden="false" customHeight="false" outlineLevel="0" collapsed="false">
      <c r="A10" s="165" t="s">
        <v>142</v>
      </c>
      <c r="B10" s="165" t="s">
        <v>143</v>
      </c>
      <c r="C10" s="166" t="s">
        <v>126</v>
      </c>
      <c r="D10" s="167"/>
      <c r="E10" s="168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70"/>
      <c r="Q10" s="169"/>
      <c r="R10" s="169"/>
      <c r="S10" s="169"/>
      <c r="T10" s="169"/>
      <c r="U10" s="169"/>
      <c r="V10" s="169"/>
      <c r="W10" s="169"/>
    </row>
    <row r="11" customFormat="false" ht="22.05" hidden="false" customHeight="false" outlineLevel="0" collapsed="false">
      <c r="A11" s="175" t="s">
        <v>144</v>
      </c>
      <c r="B11" s="165" t="s">
        <v>145</v>
      </c>
      <c r="C11" s="166" t="s">
        <v>126</v>
      </c>
      <c r="D11" s="167"/>
      <c r="E11" s="169"/>
      <c r="F11" s="169"/>
      <c r="G11" s="169"/>
      <c r="H11" s="169"/>
      <c r="I11" s="169"/>
      <c r="J11" s="169"/>
      <c r="K11" s="169"/>
      <c r="L11" s="169"/>
      <c r="M11" s="172"/>
      <c r="N11" s="172"/>
      <c r="O11" s="172"/>
      <c r="P11" s="174"/>
      <c r="Q11" s="169"/>
      <c r="R11" s="169"/>
      <c r="S11" s="169"/>
      <c r="T11" s="169"/>
      <c r="U11" s="168"/>
      <c r="V11" s="169"/>
      <c r="W11" s="169"/>
    </row>
    <row r="12" customFormat="false" ht="22.05" hidden="false" customHeight="false" outlineLevel="0" collapsed="false">
      <c r="A12" s="175" t="s">
        <v>146</v>
      </c>
      <c r="B12" s="165" t="s">
        <v>147</v>
      </c>
      <c r="C12" s="166" t="s">
        <v>126</v>
      </c>
      <c r="D12" s="167"/>
      <c r="E12" s="169"/>
      <c r="F12" s="169"/>
      <c r="G12" s="169"/>
      <c r="H12" s="169"/>
      <c r="I12" s="169"/>
      <c r="J12" s="169"/>
      <c r="K12" s="169"/>
      <c r="L12" s="169"/>
      <c r="M12" s="169"/>
      <c r="N12" s="168"/>
      <c r="O12" s="169"/>
      <c r="P12" s="170"/>
      <c r="Q12" s="169"/>
      <c r="R12" s="169"/>
      <c r="S12" s="169"/>
      <c r="T12" s="169"/>
      <c r="U12" s="169"/>
      <c r="V12" s="169"/>
      <c r="W12" s="169"/>
    </row>
    <row r="13" customFormat="false" ht="22.05" hidden="false" customHeight="false" outlineLevel="0" collapsed="false">
      <c r="A13" s="165" t="s">
        <v>148</v>
      </c>
      <c r="B13" s="165" t="s">
        <v>149</v>
      </c>
      <c r="C13" s="166" t="s">
        <v>126</v>
      </c>
      <c r="D13" s="167"/>
      <c r="E13" s="169"/>
      <c r="F13" s="169"/>
      <c r="G13" s="169"/>
      <c r="H13" s="169"/>
      <c r="I13" s="169"/>
      <c r="J13" s="169"/>
      <c r="K13" s="169"/>
      <c r="L13" s="168"/>
      <c r="M13" s="169"/>
      <c r="N13" s="169"/>
      <c r="O13" s="169"/>
      <c r="P13" s="170"/>
      <c r="Q13" s="169"/>
      <c r="R13" s="169"/>
      <c r="S13" s="169"/>
      <c r="T13" s="169"/>
      <c r="U13" s="169"/>
      <c r="V13" s="169"/>
      <c r="W13" s="168"/>
    </row>
    <row r="14" customFormat="false" ht="22.05" hidden="false" customHeight="false" outlineLevel="0" collapsed="false">
      <c r="A14" s="165" t="s">
        <v>150</v>
      </c>
      <c r="B14" s="165" t="s">
        <v>151</v>
      </c>
      <c r="C14" s="176" t="s">
        <v>126</v>
      </c>
      <c r="D14" s="167"/>
      <c r="E14" s="169"/>
      <c r="F14" s="169"/>
      <c r="G14" s="168"/>
      <c r="H14" s="169"/>
      <c r="I14" s="169"/>
      <c r="J14" s="169"/>
      <c r="K14" s="169"/>
      <c r="L14" s="169"/>
      <c r="M14" s="169"/>
      <c r="N14" s="172"/>
      <c r="O14" s="169"/>
      <c r="P14" s="170"/>
      <c r="Q14" s="169"/>
      <c r="R14" s="169"/>
      <c r="S14" s="169"/>
      <c r="T14" s="169"/>
      <c r="U14" s="169"/>
      <c r="V14" s="168"/>
      <c r="W14" s="169"/>
    </row>
    <row r="15" customFormat="false" ht="22.05" hidden="false" customHeight="false" outlineLevel="0" collapsed="false">
      <c r="A15" s="165" t="s">
        <v>152</v>
      </c>
      <c r="B15" s="165" t="s">
        <v>153</v>
      </c>
      <c r="C15" s="166" t="s">
        <v>126</v>
      </c>
      <c r="D15" s="167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70"/>
      <c r="Q15" s="169"/>
      <c r="R15" s="169"/>
      <c r="S15" s="169"/>
      <c r="T15" s="169"/>
      <c r="U15" s="169"/>
      <c r="V15" s="169"/>
      <c r="W15" s="169"/>
    </row>
    <row r="16" customFormat="false" ht="22.05" hidden="false" customHeight="false" outlineLevel="0" collapsed="false">
      <c r="A16" s="165" t="s">
        <v>154</v>
      </c>
      <c r="B16" s="165" t="s">
        <v>155</v>
      </c>
      <c r="C16" s="166" t="s">
        <v>126</v>
      </c>
      <c r="D16" s="167"/>
      <c r="E16" s="171"/>
      <c r="F16" s="171"/>
      <c r="G16" s="177"/>
      <c r="H16" s="169"/>
      <c r="I16" s="169"/>
      <c r="J16" s="169"/>
      <c r="K16" s="169"/>
      <c r="L16" s="169"/>
      <c r="M16" s="169"/>
      <c r="N16" s="168"/>
      <c r="O16" s="169"/>
      <c r="P16" s="170"/>
      <c r="Q16" s="169"/>
      <c r="R16" s="169"/>
      <c r="S16" s="172"/>
      <c r="T16" s="169"/>
      <c r="U16" s="169"/>
      <c r="V16" s="172"/>
      <c r="W16" s="169"/>
    </row>
    <row r="17" customFormat="false" ht="22.05" hidden="false" customHeight="false" outlineLevel="0" collapsed="false">
      <c r="A17" s="165" t="s">
        <v>148</v>
      </c>
      <c r="B17" s="165" t="s">
        <v>156</v>
      </c>
      <c r="C17" s="166" t="s">
        <v>126</v>
      </c>
      <c r="D17" s="167"/>
      <c r="E17" s="169"/>
      <c r="F17" s="169"/>
      <c r="G17" s="169"/>
      <c r="H17" s="168"/>
      <c r="I17" s="168"/>
      <c r="J17" s="169"/>
      <c r="K17" s="169"/>
      <c r="L17" s="169"/>
      <c r="M17" s="169"/>
      <c r="N17" s="169"/>
      <c r="O17" s="172"/>
      <c r="P17" s="170"/>
      <c r="Q17" s="169"/>
      <c r="R17" s="169"/>
      <c r="S17" s="168"/>
      <c r="T17" s="168"/>
      <c r="U17" s="169"/>
      <c r="V17" s="169"/>
      <c r="W17" s="169"/>
    </row>
    <row r="18" customFormat="false" ht="22.05" hidden="false" customHeight="false" outlineLevel="0" collapsed="false">
      <c r="A18" s="178" t="s">
        <v>157</v>
      </c>
      <c r="B18" s="178" t="s">
        <v>158</v>
      </c>
      <c r="C18" s="179" t="s">
        <v>126</v>
      </c>
      <c r="D18" s="167"/>
      <c r="E18" s="169"/>
      <c r="F18" s="169"/>
      <c r="G18" s="168"/>
      <c r="H18" s="168"/>
      <c r="I18" s="168"/>
      <c r="J18" s="168"/>
      <c r="K18" s="168"/>
      <c r="L18" s="172"/>
      <c r="M18" s="168"/>
      <c r="N18" s="169"/>
      <c r="O18" s="168"/>
      <c r="P18" s="170"/>
      <c r="Q18" s="169"/>
      <c r="R18" s="168"/>
      <c r="S18" s="168"/>
      <c r="T18" s="169"/>
      <c r="U18" s="169"/>
      <c r="V18" s="169"/>
      <c r="W18" s="169"/>
    </row>
    <row r="19" customFormat="false" ht="22.05" hidden="false" customHeight="false" outlineLevel="0" collapsed="false">
      <c r="A19" s="180" t="s">
        <v>159</v>
      </c>
      <c r="B19" s="180" t="s">
        <v>160</v>
      </c>
      <c r="C19" s="166" t="s">
        <v>126</v>
      </c>
      <c r="D19" s="167"/>
      <c r="E19" s="169"/>
      <c r="F19" s="169"/>
      <c r="G19" s="169"/>
      <c r="H19" s="169"/>
      <c r="I19" s="169"/>
      <c r="J19" s="169"/>
      <c r="K19" s="168"/>
      <c r="L19" s="169"/>
      <c r="M19" s="169"/>
      <c r="N19" s="169"/>
      <c r="O19" s="172"/>
      <c r="P19" s="174"/>
      <c r="Q19" s="169"/>
      <c r="R19" s="172"/>
      <c r="S19" s="169"/>
      <c r="T19" s="168"/>
      <c r="U19" s="168"/>
      <c r="V19" s="169"/>
      <c r="W19" s="169"/>
    </row>
    <row r="20" customFormat="false" ht="22.05" hidden="false" customHeight="false" outlineLevel="0" collapsed="false">
      <c r="A20" s="165" t="s">
        <v>161</v>
      </c>
      <c r="B20" s="165" t="s">
        <v>162</v>
      </c>
      <c r="C20" s="166" t="s">
        <v>126</v>
      </c>
      <c r="D20" s="167"/>
      <c r="E20" s="169"/>
      <c r="F20" s="169"/>
      <c r="G20" s="169"/>
      <c r="H20" s="169"/>
      <c r="I20" s="169"/>
      <c r="J20" s="172"/>
      <c r="K20" s="169"/>
      <c r="L20" s="172"/>
      <c r="M20" s="169"/>
      <c r="N20" s="169"/>
      <c r="O20" s="169"/>
      <c r="P20" s="174"/>
      <c r="Q20" s="169"/>
      <c r="R20" s="169"/>
      <c r="S20" s="169"/>
      <c r="T20" s="169"/>
      <c r="U20" s="169"/>
      <c r="V20" s="169"/>
      <c r="W20" s="169"/>
    </row>
    <row r="21" customFormat="false" ht="22.05" hidden="false" customHeight="false" outlineLevel="0" collapsed="false">
      <c r="A21" s="165" t="s">
        <v>163</v>
      </c>
      <c r="B21" s="165" t="s">
        <v>164</v>
      </c>
      <c r="C21" s="166" t="s">
        <v>126</v>
      </c>
      <c r="D21" s="167"/>
      <c r="E21" s="172"/>
      <c r="F21" s="172"/>
      <c r="G21" s="172"/>
      <c r="H21" s="172"/>
      <c r="I21" s="169"/>
      <c r="J21" s="169"/>
      <c r="K21" s="169"/>
      <c r="L21" s="169"/>
      <c r="M21" s="172"/>
      <c r="N21" s="169"/>
      <c r="O21" s="169"/>
      <c r="P21" s="174"/>
      <c r="Q21" s="172"/>
      <c r="R21" s="172"/>
      <c r="S21" s="169"/>
      <c r="T21" s="172"/>
      <c r="U21" s="169"/>
      <c r="V21" s="169"/>
      <c r="W21" s="169"/>
    </row>
    <row r="22" customFormat="false" ht="22.05" hidden="false" customHeight="false" outlineLevel="0" collapsed="false">
      <c r="A22" s="180" t="s">
        <v>165</v>
      </c>
      <c r="B22" s="180" t="s">
        <v>166</v>
      </c>
      <c r="C22" s="166" t="s">
        <v>126</v>
      </c>
      <c r="D22" s="167"/>
      <c r="E22" s="169"/>
      <c r="F22" s="169"/>
      <c r="G22" s="169"/>
      <c r="H22" s="169"/>
      <c r="I22" s="169"/>
      <c r="J22" s="168"/>
      <c r="K22" s="169"/>
      <c r="L22" s="169"/>
      <c r="M22" s="169"/>
      <c r="N22" s="169"/>
      <c r="O22" s="169"/>
      <c r="P22" s="170"/>
      <c r="Q22" s="169"/>
      <c r="R22" s="169"/>
      <c r="S22" s="169"/>
      <c r="T22" s="172"/>
      <c r="U22" s="172"/>
      <c r="V22" s="172"/>
      <c r="W22" s="172"/>
    </row>
    <row r="23" customFormat="false" ht="22.05" hidden="false" customHeight="false" outlineLevel="0" collapsed="false">
      <c r="A23" s="165" t="s">
        <v>167</v>
      </c>
      <c r="B23" s="165" t="s">
        <v>168</v>
      </c>
      <c r="C23" s="166" t="s">
        <v>126</v>
      </c>
      <c r="D23" s="167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81"/>
      <c r="Q23" s="169"/>
      <c r="R23" s="168"/>
      <c r="S23" s="169"/>
      <c r="T23" s="168"/>
      <c r="U23" s="169"/>
      <c r="V23" s="169"/>
      <c r="W23" s="168"/>
    </row>
    <row r="24" customFormat="false" ht="22.05" hidden="false" customHeight="false" outlineLevel="0" collapsed="false">
      <c r="A24" s="165" t="s">
        <v>169</v>
      </c>
      <c r="B24" s="165" t="s">
        <v>170</v>
      </c>
      <c r="C24" s="166" t="s">
        <v>126</v>
      </c>
      <c r="D24" s="167"/>
      <c r="E24" s="169"/>
      <c r="F24" s="169"/>
      <c r="G24" s="168"/>
      <c r="H24" s="169"/>
      <c r="I24" s="169"/>
      <c r="J24" s="169"/>
      <c r="K24" s="169"/>
      <c r="L24" s="169"/>
      <c r="M24" s="169"/>
      <c r="N24" s="168"/>
      <c r="O24" s="169"/>
      <c r="P24" s="170"/>
      <c r="Q24" s="169"/>
      <c r="R24" s="169"/>
      <c r="S24" s="169"/>
      <c r="T24" s="169"/>
      <c r="U24" s="169"/>
      <c r="V24" s="169"/>
      <c r="W24" s="169"/>
    </row>
    <row r="25" customFormat="false" ht="22.05" hidden="false" customHeight="false" outlineLevel="0" collapsed="false">
      <c r="A25" s="173" t="s">
        <v>171</v>
      </c>
      <c r="B25" s="173" t="s">
        <v>172</v>
      </c>
      <c r="C25" s="166" t="s">
        <v>126</v>
      </c>
      <c r="D25" s="167"/>
      <c r="E25" s="169"/>
      <c r="F25" s="169"/>
      <c r="G25" s="169"/>
      <c r="H25" s="169"/>
      <c r="I25" s="169"/>
      <c r="J25" s="169"/>
      <c r="K25" s="169"/>
      <c r="L25" s="168"/>
      <c r="M25" s="169"/>
      <c r="N25" s="168"/>
      <c r="O25" s="169"/>
      <c r="P25" s="170"/>
      <c r="Q25" s="169"/>
      <c r="R25" s="168"/>
      <c r="S25" s="169"/>
      <c r="T25" s="168"/>
      <c r="U25" s="172"/>
      <c r="V25" s="172"/>
      <c r="W25" s="172"/>
    </row>
    <row r="26" customFormat="false" ht="22.05" hidden="false" customHeight="false" outlineLevel="0" collapsed="false">
      <c r="A26" s="165" t="s">
        <v>173</v>
      </c>
      <c r="B26" s="165" t="s">
        <v>174</v>
      </c>
      <c r="C26" s="166" t="s">
        <v>126</v>
      </c>
      <c r="D26" s="167"/>
      <c r="E26" s="168"/>
      <c r="F26" s="168"/>
      <c r="G26" s="168"/>
      <c r="H26" s="168"/>
      <c r="I26" s="169"/>
      <c r="J26" s="169"/>
      <c r="K26" s="168"/>
      <c r="L26" s="169"/>
      <c r="M26" s="169"/>
      <c r="N26" s="169"/>
      <c r="O26" s="169"/>
      <c r="P26" s="170"/>
      <c r="Q26" s="169"/>
      <c r="R26" s="168"/>
      <c r="S26" s="169"/>
      <c r="T26" s="169"/>
      <c r="U26" s="169"/>
      <c r="V26" s="169"/>
      <c r="W26" s="169"/>
    </row>
    <row r="27" customFormat="false" ht="22.05" hidden="false" customHeight="false" outlineLevel="0" collapsed="false">
      <c r="A27" s="165" t="s">
        <v>175</v>
      </c>
      <c r="B27" s="165" t="s">
        <v>176</v>
      </c>
      <c r="C27" s="166" t="s">
        <v>126</v>
      </c>
      <c r="D27" s="167"/>
      <c r="E27" s="168"/>
      <c r="F27" s="169"/>
      <c r="G27" s="169"/>
      <c r="H27" s="168"/>
      <c r="I27" s="169"/>
      <c r="J27" s="169"/>
      <c r="K27" s="169"/>
      <c r="L27" s="169"/>
      <c r="M27" s="169"/>
      <c r="N27" s="169"/>
      <c r="O27" s="168"/>
      <c r="P27" s="170"/>
      <c r="Q27" s="169"/>
      <c r="R27" s="169"/>
      <c r="S27" s="169"/>
      <c r="T27" s="169"/>
      <c r="U27" s="169"/>
      <c r="V27" s="168"/>
      <c r="W27" s="169"/>
    </row>
    <row r="28" customFormat="false" ht="22.05" hidden="false" customHeight="false" outlineLevel="0" collapsed="false">
      <c r="A28" s="165" t="s">
        <v>177</v>
      </c>
      <c r="B28" s="165" t="s">
        <v>178</v>
      </c>
      <c r="C28" s="166" t="s">
        <v>126</v>
      </c>
      <c r="D28" s="167"/>
      <c r="E28" s="169"/>
      <c r="F28" s="172"/>
      <c r="G28" s="169"/>
      <c r="H28" s="169"/>
      <c r="I28" s="169"/>
      <c r="J28" s="169"/>
      <c r="K28" s="168"/>
      <c r="L28" s="169"/>
      <c r="M28" s="169"/>
      <c r="N28" s="169"/>
      <c r="O28" s="169"/>
      <c r="P28" s="170"/>
      <c r="Q28" s="169"/>
      <c r="R28" s="169"/>
      <c r="S28" s="169"/>
      <c r="T28" s="169"/>
      <c r="U28" s="169"/>
      <c r="V28" s="169"/>
      <c r="W28" s="169"/>
    </row>
    <row r="29" customFormat="false" ht="22.05" hidden="false" customHeight="false" outlineLevel="0" collapsed="false">
      <c r="A29" s="175" t="s">
        <v>179</v>
      </c>
      <c r="B29" s="175" t="s">
        <v>180</v>
      </c>
      <c r="C29" s="166" t="s">
        <v>126</v>
      </c>
      <c r="D29" s="182"/>
      <c r="E29" s="171"/>
      <c r="F29" s="171"/>
      <c r="G29" s="171"/>
      <c r="H29" s="171"/>
      <c r="I29" s="171"/>
      <c r="J29" s="171"/>
      <c r="K29" s="171"/>
      <c r="L29" s="171"/>
      <c r="M29" s="169"/>
      <c r="N29" s="172"/>
      <c r="O29" s="169"/>
      <c r="P29" s="174"/>
      <c r="Q29" s="172"/>
      <c r="R29" s="169"/>
      <c r="S29" s="172"/>
      <c r="T29" s="172"/>
      <c r="U29" s="172"/>
      <c r="V29" s="172"/>
      <c r="W29" s="172"/>
    </row>
    <row r="30" customFormat="false" ht="22.05" hidden="false" customHeight="false" outlineLevel="0" collapsed="false">
      <c r="A30" s="165" t="s">
        <v>181</v>
      </c>
      <c r="B30" s="165" t="s">
        <v>182</v>
      </c>
      <c r="C30" s="183" t="s">
        <v>183</v>
      </c>
      <c r="D30" s="167"/>
      <c r="E30" s="169"/>
      <c r="F30" s="169"/>
      <c r="G30" s="171"/>
      <c r="H30" s="172"/>
      <c r="I30" s="169"/>
      <c r="J30" s="172"/>
      <c r="K30" s="168"/>
      <c r="L30" s="172"/>
      <c r="M30" s="172"/>
      <c r="N30" s="172"/>
      <c r="O30" s="172"/>
      <c r="P30" s="174"/>
      <c r="Q30" s="171"/>
      <c r="R30" s="169"/>
      <c r="S30" s="169"/>
      <c r="T30" s="169"/>
      <c r="U30" s="169"/>
      <c r="V30" s="169"/>
      <c r="W30" s="169"/>
    </row>
    <row r="31" customFormat="false" ht="22.05" hidden="false" customHeight="false" outlineLevel="0" collapsed="false">
      <c r="A31" s="165" t="s">
        <v>184</v>
      </c>
      <c r="B31" s="165" t="s">
        <v>185</v>
      </c>
      <c r="C31" s="183" t="s">
        <v>183</v>
      </c>
      <c r="D31" s="167"/>
      <c r="E31" s="169"/>
      <c r="F31" s="168"/>
      <c r="G31" s="169"/>
      <c r="H31" s="169"/>
      <c r="I31" s="169"/>
      <c r="J31" s="169"/>
      <c r="K31" s="169"/>
      <c r="L31" s="169"/>
      <c r="M31" s="169"/>
      <c r="N31" s="169"/>
      <c r="O31" s="169"/>
      <c r="P31" s="174"/>
      <c r="Q31" s="169"/>
      <c r="R31" s="169"/>
      <c r="S31" s="169"/>
      <c r="T31" s="169"/>
      <c r="U31" s="169"/>
      <c r="V31" s="168"/>
      <c r="W31" s="169"/>
    </row>
    <row r="32" customFormat="false" ht="22.05" hidden="false" customHeight="false" outlineLevel="0" collapsed="false">
      <c r="A32" s="184" t="s">
        <v>186</v>
      </c>
      <c r="B32" s="184" t="s">
        <v>187</v>
      </c>
      <c r="C32" s="183" t="s">
        <v>183</v>
      </c>
      <c r="D32" s="167"/>
      <c r="E32" s="168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74"/>
      <c r="Q32" s="169"/>
      <c r="R32" s="169"/>
      <c r="S32" s="169"/>
      <c r="T32" s="169"/>
      <c r="U32" s="169"/>
      <c r="V32" s="172"/>
      <c r="W32" s="172"/>
    </row>
    <row r="33" customFormat="false" ht="22.05" hidden="false" customHeight="false" outlineLevel="0" collapsed="false">
      <c r="A33" s="165" t="s">
        <v>188</v>
      </c>
      <c r="B33" s="165" t="s">
        <v>137</v>
      </c>
      <c r="C33" s="183" t="s">
        <v>183</v>
      </c>
      <c r="D33" s="167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70"/>
      <c r="Q33" s="169"/>
      <c r="R33" s="169"/>
      <c r="S33" s="169"/>
      <c r="T33" s="169"/>
      <c r="U33" s="169"/>
      <c r="V33" s="169"/>
      <c r="W33" s="169"/>
    </row>
    <row r="34" customFormat="false" ht="22.05" hidden="false" customHeight="false" outlineLevel="0" collapsed="false">
      <c r="A34" s="173" t="s">
        <v>189</v>
      </c>
      <c r="B34" s="173" t="s">
        <v>190</v>
      </c>
      <c r="C34" s="183" t="s">
        <v>183</v>
      </c>
      <c r="D34" s="167"/>
      <c r="E34" s="169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85"/>
      <c r="Q34" s="169"/>
      <c r="R34" s="169"/>
      <c r="S34" s="169"/>
      <c r="T34" s="169"/>
      <c r="U34" s="169"/>
      <c r="V34" s="169"/>
      <c r="W34" s="169"/>
    </row>
    <row r="35" customFormat="false" ht="22.05" hidden="false" customHeight="false" outlineLevel="0" collapsed="false">
      <c r="A35" s="165" t="s">
        <v>186</v>
      </c>
      <c r="B35" s="165" t="s">
        <v>191</v>
      </c>
      <c r="C35" s="183" t="s">
        <v>183</v>
      </c>
      <c r="D35" s="167"/>
      <c r="E35" s="169"/>
      <c r="F35" s="169"/>
      <c r="G35" s="169"/>
      <c r="H35" s="169"/>
      <c r="I35" s="169"/>
      <c r="J35" s="169"/>
      <c r="K35" s="169"/>
      <c r="L35" s="172"/>
      <c r="M35" s="168"/>
      <c r="N35" s="168"/>
      <c r="O35" s="168"/>
      <c r="P35" s="185"/>
      <c r="Q35" s="171"/>
      <c r="R35" s="171"/>
      <c r="S35" s="171"/>
      <c r="T35" s="171"/>
      <c r="U35" s="171"/>
      <c r="V35" s="171"/>
      <c r="W35" s="171"/>
    </row>
    <row r="36" customFormat="false" ht="22.05" hidden="false" customHeight="false" outlineLevel="0" collapsed="false">
      <c r="A36" s="165" t="s">
        <v>192</v>
      </c>
      <c r="B36" s="165" t="s">
        <v>193</v>
      </c>
      <c r="C36" s="183" t="s">
        <v>183</v>
      </c>
      <c r="D36" s="167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70"/>
      <c r="Q36" s="169"/>
      <c r="R36" s="172"/>
      <c r="S36" s="169"/>
      <c r="T36" s="169"/>
      <c r="U36" s="168"/>
      <c r="V36" s="169"/>
      <c r="W36" s="169"/>
    </row>
    <row r="37" customFormat="false" ht="22.05" hidden="false" customHeight="false" outlineLevel="0" collapsed="false">
      <c r="A37" s="165" t="s">
        <v>194</v>
      </c>
      <c r="B37" s="173" t="s">
        <v>195</v>
      </c>
      <c r="C37" s="183" t="s">
        <v>183</v>
      </c>
      <c r="D37" s="167"/>
      <c r="E37" s="169"/>
      <c r="F37" s="169"/>
      <c r="G37" s="169"/>
      <c r="H37" s="168"/>
      <c r="I37" s="168"/>
      <c r="J37" s="169"/>
      <c r="K37" s="169"/>
      <c r="L37" s="169"/>
      <c r="M37" s="169"/>
      <c r="N37" s="169"/>
      <c r="O37" s="168"/>
      <c r="P37" s="185"/>
      <c r="Q37" s="169"/>
      <c r="R37" s="172"/>
      <c r="S37" s="169"/>
      <c r="T37" s="169"/>
      <c r="U37" s="169"/>
      <c r="V37" s="169"/>
      <c r="W37" s="169"/>
    </row>
    <row r="38" customFormat="false" ht="22.05" hidden="false" customHeight="false" outlineLevel="0" collapsed="false">
      <c r="A38" s="165" t="s">
        <v>184</v>
      </c>
      <c r="B38" s="165" t="s">
        <v>196</v>
      </c>
      <c r="C38" s="183" t="s">
        <v>183</v>
      </c>
      <c r="D38" s="167"/>
      <c r="E38" s="169"/>
      <c r="F38" s="172"/>
      <c r="G38" s="169"/>
      <c r="H38" s="169"/>
      <c r="I38" s="169"/>
      <c r="J38" s="169"/>
      <c r="K38" s="168"/>
      <c r="L38" s="172"/>
      <c r="M38" s="169"/>
      <c r="N38" s="169"/>
      <c r="O38" s="169"/>
      <c r="P38" s="170"/>
      <c r="Q38" s="169"/>
      <c r="R38" s="169"/>
      <c r="S38" s="168"/>
      <c r="T38" s="169"/>
      <c r="U38" s="169"/>
      <c r="V38" s="168"/>
      <c r="W38" s="169"/>
    </row>
    <row r="39" customFormat="false" ht="22.05" hidden="false" customHeight="false" outlineLevel="0" collapsed="false">
      <c r="A39" s="165" t="s">
        <v>197</v>
      </c>
      <c r="B39" s="173" t="s">
        <v>198</v>
      </c>
      <c r="C39" s="183" t="s">
        <v>183</v>
      </c>
      <c r="D39" s="167"/>
      <c r="E39" s="169"/>
      <c r="F39" s="169"/>
      <c r="G39" s="169"/>
      <c r="H39" s="169"/>
      <c r="I39" s="169"/>
      <c r="J39" s="169"/>
      <c r="K39" s="169"/>
      <c r="L39" s="168"/>
      <c r="M39" s="168"/>
      <c r="N39" s="169"/>
      <c r="O39" s="168"/>
      <c r="P39" s="170"/>
      <c r="Q39" s="169"/>
      <c r="R39" s="169"/>
      <c r="S39" s="168"/>
      <c r="T39" s="168"/>
      <c r="U39" s="168"/>
      <c r="V39" s="172"/>
      <c r="W39" s="172"/>
    </row>
    <row r="40" customFormat="false" ht="22.05" hidden="false" customHeight="false" outlineLevel="0" collapsed="false">
      <c r="A40" s="165" t="s">
        <v>199</v>
      </c>
      <c r="B40" s="173" t="s">
        <v>200</v>
      </c>
      <c r="C40" s="183" t="s">
        <v>183</v>
      </c>
      <c r="D40" s="167"/>
      <c r="E40" s="169"/>
      <c r="F40" s="169"/>
      <c r="G40" s="169"/>
      <c r="H40" s="169"/>
      <c r="I40" s="168"/>
      <c r="J40" s="169"/>
      <c r="K40" s="169"/>
      <c r="L40" s="169"/>
      <c r="M40" s="169"/>
      <c r="N40" s="169"/>
      <c r="O40" s="169"/>
      <c r="P40" s="170"/>
      <c r="Q40" s="169"/>
      <c r="R40" s="169"/>
      <c r="S40" s="168"/>
      <c r="T40" s="168"/>
      <c r="U40" s="168"/>
      <c r="V40" s="168"/>
      <c r="W40" s="168"/>
    </row>
    <row r="41" customFormat="false" ht="22.05" hidden="false" customHeight="false" outlineLevel="0" collapsed="false">
      <c r="A41" s="165" t="s">
        <v>201</v>
      </c>
      <c r="B41" s="165" t="s">
        <v>202</v>
      </c>
      <c r="C41" s="183" t="s">
        <v>183</v>
      </c>
      <c r="D41" s="167"/>
      <c r="E41" s="169"/>
      <c r="F41" s="172"/>
      <c r="G41" s="169"/>
      <c r="H41" s="169"/>
      <c r="I41" s="169"/>
      <c r="J41" s="168"/>
      <c r="K41" s="169"/>
      <c r="L41" s="169"/>
      <c r="M41" s="169"/>
      <c r="N41" s="169"/>
      <c r="O41" s="169"/>
      <c r="P41" s="170"/>
      <c r="Q41" s="169"/>
      <c r="R41" s="169"/>
      <c r="S41" s="172"/>
      <c r="T41" s="169"/>
      <c r="U41" s="169"/>
      <c r="V41" s="172"/>
      <c r="W41" s="172"/>
    </row>
    <row r="42" customFormat="false" ht="22.05" hidden="false" customHeight="false" outlineLevel="0" collapsed="false">
      <c r="A42" s="186" t="s">
        <v>186</v>
      </c>
      <c r="B42" s="186" t="s">
        <v>170</v>
      </c>
      <c r="C42" s="183" t="s">
        <v>183</v>
      </c>
      <c r="D42" s="167"/>
      <c r="E42" s="168"/>
      <c r="F42" s="169"/>
      <c r="G42" s="169"/>
      <c r="H42" s="168"/>
      <c r="I42" s="169"/>
      <c r="J42" s="169"/>
      <c r="K42" s="169"/>
      <c r="L42" s="169"/>
      <c r="M42" s="169"/>
      <c r="N42" s="169"/>
      <c r="O42" s="169"/>
      <c r="P42" s="170"/>
      <c r="Q42" s="169"/>
      <c r="R42" s="168"/>
      <c r="S42" s="168"/>
      <c r="T42" s="169"/>
      <c r="U42" s="169"/>
      <c r="V42" s="169"/>
      <c r="W42" s="169"/>
    </row>
    <row r="43" customFormat="false" ht="22.05" hidden="false" customHeight="false" outlineLevel="0" collapsed="false">
      <c r="A43" s="187" t="s">
        <v>203</v>
      </c>
      <c r="B43" s="188" t="s">
        <v>204</v>
      </c>
      <c r="C43" s="189" t="s">
        <v>205</v>
      </c>
      <c r="D43" s="167"/>
      <c r="E43" s="169"/>
      <c r="F43" s="168"/>
      <c r="G43" s="169"/>
      <c r="H43" s="169"/>
      <c r="I43" s="168"/>
      <c r="J43" s="169"/>
      <c r="K43" s="168"/>
      <c r="L43" s="168"/>
      <c r="M43" s="168"/>
      <c r="N43" s="168"/>
      <c r="O43" s="168"/>
      <c r="P43" s="185"/>
      <c r="Q43" s="169"/>
      <c r="R43" s="169"/>
      <c r="S43" s="169"/>
      <c r="T43" s="169"/>
      <c r="U43" s="169"/>
      <c r="V43" s="169"/>
      <c r="W43" s="169"/>
    </row>
    <row r="44" customFormat="false" ht="22.05" hidden="false" customHeight="false" outlineLevel="0" collapsed="false">
      <c r="A44" s="175" t="s">
        <v>206</v>
      </c>
      <c r="B44" s="173" t="s">
        <v>207</v>
      </c>
      <c r="C44" s="190" t="s">
        <v>205</v>
      </c>
      <c r="D44" s="167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70"/>
      <c r="Q44" s="169"/>
      <c r="R44" s="169"/>
      <c r="S44" s="169"/>
      <c r="T44" s="169"/>
      <c r="U44" s="168"/>
      <c r="V44" s="168"/>
      <c r="W44" s="169"/>
    </row>
    <row r="45" customFormat="false" ht="22.05" hidden="false" customHeight="false" outlineLevel="0" collapsed="false">
      <c r="A45" s="165" t="s">
        <v>208</v>
      </c>
      <c r="B45" s="165" t="s">
        <v>209</v>
      </c>
      <c r="C45" s="190" t="s">
        <v>205</v>
      </c>
      <c r="D45" s="167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70"/>
      <c r="Q45" s="169"/>
      <c r="R45" s="169"/>
      <c r="S45" s="168"/>
      <c r="T45" s="169"/>
      <c r="U45" s="169"/>
      <c r="V45" s="169"/>
      <c r="W45" s="169"/>
    </row>
    <row r="46" customFormat="false" ht="22.05" hidden="false" customHeight="false" outlineLevel="0" collapsed="false">
      <c r="A46" s="165" t="s">
        <v>210</v>
      </c>
      <c r="B46" s="165" t="s">
        <v>211</v>
      </c>
      <c r="C46" s="189" t="s">
        <v>205</v>
      </c>
      <c r="D46" s="167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70"/>
      <c r="Q46" s="169"/>
      <c r="R46" s="169"/>
      <c r="S46" s="169"/>
      <c r="T46" s="169"/>
      <c r="U46" s="169"/>
      <c r="V46" s="169"/>
      <c r="W46" s="169"/>
    </row>
    <row r="47" customFormat="false" ht="22.05" hidden="false" customHeight="false" outlineLevel="0" collapsed="false">
      <c r="A47" s="165" t="s">
        <v>212</v>
      </c>
      <c r="B47" s="165" t="s">
        <v>213</v>
      </c>
      <c r="C47" s="190" t="s">
        <v>205</v>
      </c>
      <c r="D47" s="167"/>
      <c r="E47" s="172"/>
      <c r="F47" s="172"/>
      <c r="G47" s="169"/>
      <c r="H47" s="168"/>
      <c r="I47" s="169"/>
      <c r="J47" s="169"/>
      <c r="K47" s="169"/>
      <c r="L47" s="172"/>
      <c r="M47" s="169"/>
      <c r="N47" s="169"/>
      <c r="O47" s="172"/>
      <c r="P47" s="185"/>
      <c r="Q47" s="169"/>
      <c r="R47" s="168"/>
      <c r="S47" s="168"/>
      <c r="T47" s="168"/>
      <c r="U47" s="168"/>
      <c r="V47" s="168"/>
      <c r="W47" s="169"/>
    </row>
    <row r="48" customFormat="false" ht="22.05" hidden="false" customHeight="false" outlineLevel="0" collapsed="false">
      <c r="A48" s="175" t="s">
        <v>214</v>
      </c>
      <c r="B48" s="173" t="s">
        <v>215</v>
      </c>
      <c r="C48" s="190" t="s">
        <v>205</v>
      </c>
      <c r="D48" s="167"/>
      <c r="E48" s="172"/>
      <c r="F48" s="168"/>
      <c r="G48" s="168"/>
      <c r="H48" s="172"/>
      <c r="I48" s="169"/>
      <c r="J48" s="168"/>
      <c r="K48" s="169"/>
      <c r="L48" s="172"/>
      <c r="M48" s="169"/>
      <c r="N48" s="169"/>
      <c r="O48" s="169"/>
      <c r="P48" s="170"/>
      <c r="Q48" s="169"/>
      <c r="R48" s="169"/>
      <c r="S48" s="169"/>
      <c r="T48" s="168"/>
      <c r="U48" s="172"/>
      <c r="V48" s="169"/>
      <c r="W48" s="169"/>
    </row>
    <row r="49" customFormat="false" ht="22.05" hidden="false" customHeight="false" outlineLevel="0" collapsed="false">
      <c r="A49" s="191" t="s">
        <v>136</v>
      </c>
      <c r="B49" s="173" t="s">
        <v>216</v>
      </c>
      <c r="C49" s="190" t="s">
        <v>205</v>
      </c>
      <c r="D49" s="167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70"/>
      <c r="Q49" s="169"/>
      <c r="R49" s="168"/>
      <c r="S49" s="169"/>
      <c r="T49" s="169"/>
      <c r="U49" s="168"/>
      <c r="V49" s="169"/>
      <c r="W49" s="169"/>
    </row>
    <row r="50" customFormat="false" ht="22.05" hidden="false" customHeight="false" outlineLevel="0" collapsed="false">
      <c r="A50" s="165" t="s">
        <v>217</v>
      </c>
      <c r="B50" s="165" t="s">
        <v>218</v>
      </c>
      <c r="C50" s="190" t="s">
        <v>205</v>
      </c>
      <c r="D50" s="182"/>
      <c r="E50" s="171"/>
      <c r="F50" s="171"/>
      <c r="G50" s="171"/>
      <c r="H50" s="171"/>
      <c r="I50" s="171"/>
      <c r="J50" s="171"/>
      <c r="K50" s="171"/>
      <c r="L50" s="169"/>
      <c r="M50" s="169"/>
      <c r="N50" s="172"/>
      <c r="O50" s="169"/>
      <c r="P50" s="170"/>
      <c r="Q50" s="169"/>
      <c r="R50" s="169"/>
      <c r="S50" s="169"/>
      <c r="T50" s="169"/>
      <c r="U50" s="169"/>
      <c r="V50" s="169"/>
      <c r="W50" s="169"/>
    </row>
    <row r="51" customFormat="false" ht="22.05" hidden="false" customHeight="false" outlineLevel="0" collapsed="false">
      <c r="A51" s="165" t="s">
        <v>219</v>
      </c>
      <c r="B51" s="165" t="s">
        <v>220</v>
      </c>
      <c r="C51" s="190" t="s">
        <v>205</v>
      </c>
      <c r="D51" s="167"/>
      <c r="E51" s="172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85"/>
      <c r="Q51" s="168"/>
      <c r="R51" s="168"/>
      <c r="S51" s="168"/>
      <c r="T51" s="168"/>
      <c r="U51" s="168"/>
      <c r="V51" s="168"/>
      <c r="W51" s="168"/>
    </row>
    <row r="52" customFormat="false" ht="22.05" hidden="false" customHeight="false" outlineLevel="0" collapsed="false">
      <c r="A52" s="175" t="s">
        <v>221</v>
      </c>
      <c r="B52" s="173" t="s">
        <v>222</v>
      </c>
      <c r="C52" s="190" t="s">
        <v>205</v>
      </c>
    </row>
    <row r="53" customFormat="false" ht="22.05" hidden="false" customHeight="false" outlineLevel="0" collapsed="false">
      <c r="A53" s="165" t="s">
        <v>223</v>
      </c>
      <c r="B53" s="173" t="s">
        <v>200</v>
      </c>
      <c r="C53" s="190" t="s">
        <v>205</v>
      </c>
    </row>
    <row r="54" customFormat="false" ht="22.05" hidden="false" customHeight="false" outlineLevel="0" collapsed="false">
      <c r="A54" s="165" t="s">
        <v>224</v>
      </c>
      <c r="B54" s="173" t="s">
        <v>225</v>
      </c>
      <c r="C54" s="190" t="s">
        <v>205</v>
      </c>
    </row>
    <row r="55" customFormat="false" ht="22.05" hidden="false" customHeight="false" outlineLevel="0" collapsed="false">
      <c r="A55" s="175" t="s">
        <v>226</v>
      </c>
      <c r="B55" s="165" t="s">
        <v>227</v>
      </c>
      <c r="C55" s="190" t="s">
        <v>205</v>
      </c>
    </row>
    <row r="56" customFormat="false" ht="22.05" hidden="false" customHeight="false" outlineLevel="0" collapsed="false">
      <c r="A56" s="192" t="s">
        <v>228</v>
      </c>
      <c r="B56" s="192" t="s">
        <v>229</v>
      </c>
      <c r="C56" s="193" t="s">
        <v>205</v>
      </c>
    </row>
    <row r="57" customFormat="false" ht="22.05" hidden="false" customHeight="false" outlineLevel="0" collapsed="false">
      <c r="A57" s="175" t="s">
        <v>230</v>
      </c>
      <c r="B57" s="165" t="s">
        <v>231</v>
      </c>
      <c r="C57" s="190" t="s">
        <v>205</v>
      </c>
    </row>
    <row r="58" customFormat="false" ht="22.05" hidden="false" customHeight="false" outlineLevel="0" collapsed="false">
      <c r="A58" s="186" t="s">
        <v>230</v>
      </c>
      <c r="B58" s="186" t="s">
        <v>232</v>
      </c>
      <c r="C58" s="190" t="s">
        <v>205</v>
      </c>
    </row>
    <row r="59" customFormat="false" ht="22.05" hidden="false" customHeight="false" outlineLevel="0" collapsed="false">
      <c r="A59" s="175" t="s">
        <v>233</v>
      </c>
      <c r="B59" s="165" t="s">
        <v>234</v>
      </c>
      <c r="C59" s="190" t="s">
        <v>205</v>
      </c>
    </row>
    <row r="60" customFormat="false" ht="22.05" hidden="false" customHeight="false" outlineLevel="0" collapsed="false">
      <c r="A60" s="175" t="s">
        <v>235</v>
      </c>
      <c r="B60" s="165" t="s">
        <v>236</v>
      </c>
      <c r="C60" s="190" t="s">
        <v>205</v>
      </c>
    </row>
    <row r="61" customFormat="false" ht="22.05" hidden="false" customHeight="false" outlineLevel="0" collapsed="false">
      <c r="A61" s="165" t="s">
        <v>237</v>
      </c>
      <c r="B61" s="165" t="s">
        <v>238</v>
      </c>
      <c r="C61" s="190" t="s">
        <v>205</v>
      </c>
    </row>
    <row r="62" customFormat="false" ht="22.05" hidden="false" customHeight="false" outlineLevel="0" collapsed="false">
      <c r="A62" s="165" t="s">
        <v>239</v>
      </c>
      <c r="B62" s="173" t="s">
        <v>240</v>
      </c>
      <c r="C62" s="194" t="s">
        <v>241</v>
      </c>
    </row>
    <row r="63" customFormat="false" ht="22.05" hidden="false" customHeight="false" outlineLevel="0" collapsed="false">
      <c r="A63" s="180" t="s">
        <v>201</v>
      </c>
      <c r="B63" s="180" t="s">
        <v>242</v>
      </c>
      <c r="C63" s="194" t="s">
        <v>241</v>
      </c>
    </row>
    <row r="64" customFormat="false" ht="22.05" hidden="false" customHeight="false" outlineLevel="0" collapsed="false">
      <c r="A64" s="165" t="s">
        <v>192</v>
      </c>
      <c r="B64" s="173" t="s">
        <v>243</v>
      </c>
      <c r="C64" s="194" t="s">
        <v>241</v>
      </c>
    </row>
    <row r="65" customFormat="false" ht="22.05" hidden="false" customHeight="false" outlineLevel="0" collapsed="false">
      <c r="A65" s="165" t="s">
        <v>244</v>
      </c>
      <c r="B65" s="165" t="s">
        <v>245</v>
      </c>
      <c r="C65" s="194" t="s">
        <v>241</v>
      </c>
    </row>
    <row r="66" customFormat="false" ht="22.05" hidden="false" customHeight="false" outlineLevel="0" collapsed="false">
      <c r="A66" s="165" t="s">
        <v>246</v>
      </c>
      <c r="B66" s="173" t="s">
        <v>247</v>
      </c>
      <c r="C66" s="194" t="s">
        <v>241</v>
      </c>
    </row>
    <row r="67" customFormat="false" ht="22.05" hidden="false" customHeight="false" outlineLevel="0" collapsed="false">
      <c r="A67" s="175" t="s">
        <v>248</v>
      </c>
      <c r="B67" s="173" t="s">
        <v>249</v>
      </c>
      <c r="C67" s="194" t="s">
        <v>241</v>
      </c>
    </row>
    <row r="68" customFormat="false" ht="22.05" hidden="false" customHeight="false" outlineLevel="0" collapsed="false">
      <c r="A68" s="165" t="s">
        <v>197</v>
      </c>
      <c r="B68" s="165" t="s">
        <v>250</v>
      </c>
      <c r="C68" s="194" t="s">
        <v>241</v>
      </c>
    </row>
    <row r="69" customFormat="false" ht="22.05" hidden="false" customHeight="false" outlineLevel="0" collapsed="false">
      <c r="A69" s="165" t="s">
        <v>173</v>
      </c>
      <c r="B69" s="173" t="s">
        <v>251</v>
      </c>
      <c r="C69" s="194" t="s">
        <v>241</v>
      </c>
    </row>
    <row r="70" customFormat="false" ht="22.05" hidden="false" customHeight="false" outlineLevel="0" collapsed="false">
      <c r="A70" s="165" t="s">
        <v>252</v>
      </c>
      <c r="B70" s="165" t="s">
        <v>253</v>
      </c>
      <c r="C70" s="194" t="s">
        <v>241</v>
      </c>
    </row>
    <row r="71" customFormat="false" ht="22.05" hidden="false" customHeight="false" outlineLevel="0" collapsed="false">
      <c r="A71" s="165" t="s">
        <v>254</v>
      </c>
      <c r="B71" s="165" t="s">
        <v>255</v>
      </c>
      <c r="C71" s="194" t="s">
        <v>241</v>
      </c>
    </row>
    <row r="72" customFormat="false" ht="22.05" hidden="false" customHeight="false" outlineLevel="0" collapsed="false">
      <c r="A72" s="165" t="s">
        <v>256</v>
      </c>
      <c r="B72" s="165" t="s">
        <v>257</v>
      </c>
      <c r="C72" s="194" t="s">
        <v>241</v>
      </c>
    </row>
    <row r="73" customFormat="false" ht="22.05" hidden="false" customHeight="false" outlineLevel="0" collapsed="false">
      <c r="A73" s="180" t="s">
        <v>258</v>
      </c>
      <c r="B73" s="180" t="s">
        <v>259</v>
      </c>
      <c r="C73" s="194" t="s">
        <v>241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conditionalFormatting sqref="D38:K38 D32:K32 A38:B38 A32:B32">
    <cfRule type="expression" priority="2" aboveAverage="0" equalAverage="0" bottom="0" percent="0" rank="0" text="" dxfId="50">
      <formula>MOD(ROW(),2)=0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34298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2020-01-23T06:12:44Z</dcterms:created>
  <dc:creator>Morning in the bowl of night</dc:creator>
  <dc:description/>
  <dc:language>en-AU</dc:language>
  <cp:lastModifiedBy/>
  <cp:lastPrinted>2020-02-10T05:15:49Z</cp:lastPrinted>
  <dcterms:modified xsi:type="dcterms:W3CDTF">2023-06-24T00:58:50Z</dcterms:modified>
  <cp:revision>300</cp:revision>
  <dc:subject/>
  <dc:title/>
</cp:coreProperties>
</file>