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<sst xmlns="http://schemas.openxmlformats.org/spreadsheetml/2006/main" count="28" uniqueCount="27">
  <si>
    <t xml:space="preserve">                Running calculation of FTSO rewards estimation</t>
  </si>
  <si>
    <t xml:space="preserve">Enter your WFLR</t>
  </si>
  <si>
    <t xml:space="preserve">Enter</t>
  </si>
  <si>
    <t xml:space="preserve">Info from dapp</t>
  </si>
  <si>
    <t xml:space="preserve">Hours passed</t>
  </si>
  <si>
    <t xml:space="preserve">F3 &amp; F4 will be hidden </t>
  </si>
  <si>
    <t xml:space="preserve">Delegated amount</t>
  </si>
  <si>
    <t xml:space="preserve">Current reward</t>
  </si>
  <si>
    <t xml:space="preserve">Hours until Next Epoch *</t>
  </si>
  <si>
    <t xml:space="preserve">Enter all 3 numbers</t>
  </si>
  <si>
    <t xml:space="preserve">      Enter all 3 numbers</t>
  </si>
  <si>
    <t xml:space="preserve">                  </t>
  </si>
  <si>
    <t xml:space="preserve">Annualised rewards</t>
  </si>
  <si>
    <t xml:space="preserve">Estimated  APR</t>
  </si>
  <si>
    <t xml:space="preserve">Estimated APY</t>
  </si>
  <si>
    <t xml:space="preserve">RESET</t>
  </si>
  <si>
    <t xml:space="preserve">This shows your current reward expressed as both an APR and APY IF the reward were to remain constant</t>
  </si>
  <si>
    <r>
      <rPr>
        <sz val="10"/>
        <color rgb="FF000000"/>
        <rFont val="Arial"/>
        <family val="2"/>
        <charset val="1"/>
      </rPr>
      <t xml:space="preserve">                                                   </t>
    </r>
    <r>
      <rPr>
        <b val="true"/>
        <sz val="10"/>
        <color rgb="FFC9211E"/>
        <rFont val="Arial"/>
        <family val="2"/>
        <charset val="1"/>
      </rPr>
      <t xml:space="preserve">* If at end of Epoch insert “0.0001”  for the hours</t>
    </r>
  </si>
  <si>
    <t xml:space="preserve">Testing</t>
  </si>
  <si>
    <t xml:space="preserve">                           Each Epoch lasts 84 hours</t>
  </si>
  <si>
    <t xml:space="preserve">Note: Enter your current Delegated amount at B5, your current rewards accumulating and the number of</t>
  </si>
  <si>
    <t xml:space="preserve">           hours until the next Epoch starts: Hit ENTER and the results will show based on the current </t>
  </si>
  <si>
    <t xml:space="preserve">          REWARDS REMAINING CONSTANT which they will not?</t>
  </si>
  <si>
    <t xml:space="preserve">APR represents the annual rate of return on your investment without compounding</t>
  </si>
  <si>
    <t xml:space="preserve">APY represents the annual rate of return on your investment with compounding added.</t>
  </si>
  <si>
    <t xml:space="preserve">The more frequently the interest compounds, the greater the difference between APR and APY.</t>
  </si>
  <si>
    <t xml:space="preserve">In this case it is 104 times per year from 2 Epochs per week.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</si>
</sst>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d\ mmm\ yy"/>
    <numFmt numFmtId="167" formatCode="General"/>
    <numFmt numFmtId="168" formatCode="0.00"/>
    <numFmt numFmtId="169" formatCode="0.00%"/>
    <numFmt numFmtId="170" formatCode="#,##0.00%"/>
    <numFmt numFmtId="171" formatCode="&quot;TRUE&quot;;&quot;TRUE&quot;;&quot;FALSE&quot;"/>
  </numFmts>
  <fonts count="13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2A6099"/>
      <name val="Arial"/>
      <family val="2"/>
      <charset val="1"/>
    </font>
    <font>
      <sz val="10"/>
      <color rgb="FFC9211E"/>
      <name val="Arial"/>
      <family val="2"/>
      <charset val="1"/>
    </font>
    <font>
      <sz val="10"/>
      <color rgb="FFACB20C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158466"/>
        <bgColor rgb="FF008080"/>
      </patternFill>
    </fill>
    <fill>
      <patternFill patternType="solid">
        <fgColor rgb="FFFFFFD7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>
        <color rgb="FF2A6099"/>
      </left>
      <right/>
      <top style="hair">
        <color rgb="FF2A6099"/>
      </top>
      <bottom style="hair">
        <color rgb="FF2A6099"/>
      </bottom>
      <diagonal/>
    </border>
    <border diagonalUp="false" diagonalDown="false">
      <left/>
      <right/>
      <top style="hair">
        <color rgb="FF2A6099"/>
      </top>
      <bottom style="hair">
        <color rgb="FF2A6099"/>
      </bottom>
      <diagonal/>
    </border>
    <border diagonalUp="false" diagonalDown="false">
      <left/>
      <right style="hair">
        <color rgb="FF2A6099"/>
      </right>
      <top style="hair">
        <color rgb="FF2A6099"/>
      </top>
      <bottom style="hair">
        <color rgb="FF2A6099"/>
      </bottom>
      <diagonal/>
    </border>
    <border diagonalUp="false" diagonalDown="false">
      <left style="hair">
        <color rgb="FF2A6099"/>
      </left>
      <right style="hair">
        <color rgb="FF2A6099"/>
      </right>
      <top style="hair">
        <color rgb="FF2A6099"/>
      </top>
      <bottom/>
      <diagonal/>
    </border>
    <border diagonalUp="false" diagonalDown="false">
      <left style="hair">
        <color rgb="FF2A6099"/>
      </left>
      <right style="hair">
        <color rgb="FF2A6099"/>
      </right>
      <top/>
      <bottom style="hair">
        <color rgb="FF2A6099"/>
      </bottom>
      <diagonal/>
    </border>
    <border diagonalUp="false" diagonalDown="false">
      <left style="hair">
        <color rgb="FF2A6099"/>
      </left>
      <right/>
      <top/>
      <bottom/>
      <diagonal/>
    </border>
    <border diagonalUp="false" diagonalDown="false">
      <left/>
      <right style="hair">
        <color rgb="FF2A6099"/>
      </right>
      <top/>
      <bottom/>
      <diagonal/>
    </border>
    <border diagonalUp="false" diagonalDown="false">
      <left style="hair">
        <color rgb="FF2A6099"/>
      </left>
      <right/>
      <top/>
      <bottom style="hair">
        <color rgb="FF2A6099"/>
      </bottom>
      <diagonal/>
    </border>
    <border diagonalUp="false" diagonalDown="false">
      <left/>
      <right/>
      <top/>
      <bottom style="hair">
        <color rgb="FF2A6099"/>
      </bottom>
      <diagonal/>
    </border>
    <border diagonalUp="false" diagonalDown="false">
      <left/>
      <right style="hair">
        <color rgb="FF2A6099"/>
      </right>
      <top/>
      <bottom style="hair">
        <color rgb="FF2A6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0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6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D7"/>
      <rgbColor rgb="FFDEE6E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CB20C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1155240</xdr:colOff>
      <xdr:row>4</xdr:row>
      <xdr:rowOff>20880</xdr:rowOff>
    </xdr:from>
    <xdr:to>
      <xdr:col>1</xdr:col>
      <xdr:colOff>1390320</xdr:colOff>
      <xdr:row>4</xdr:row>
      <xdr:rowOff>77040</xdr:rowOff>
    </xdr:to>
    <xdr:sp>
      <xdr:nvSpPr>
        <xdr:cNvPr id="0" name="Shape 1"/>
        <xdr:cNvSpPr/>
      </xdr:nvSpPr>
      <xdr:spPr>
        <a:xfrm>
          <a:off x="2575080" y="671040"/>
          <a:ext cx="235080" cy="56160"/>
        </a:xfrm>
        <a:prstGeom prst="rightArrow">
          <a:avLst>
            <a:gd name="adj1" fmla="val 50000"/>
            <a:gd name="adj2" fmla="val 103639"/>
          </a:avLst>
        </a:prstGeom>
        <a:solidFill>
          <a:srgbClr val="729fcf"/>
        </a:solidFill>
        <a:ln w="0"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1756800</xdr:colOff>
      <xdr:row>4</xdr:row>
      <xdr:rowOff>35280</xdr:rowOff>
    </xdr:from>
    <xdr:to>
      <xdr:col>5</xdr:col>
      <xdr:colOff>227520</xdr:colOff>
      <xdr:row>4</xdr:row>
      <xdr:rowOff>99720</xdr:rowOff>
    </xdr:to>
    <xdr:sp>
      <xdr:nvSpPr>
        <xdr:cNvPr id="1" name="Shape 2"/>
        <xdr:cNvSpPr/>
      </xdr:nvSpPr>
      <xdr:spPr>
        <a:xfrm>
          <a:off x="7501680" y="685440"/>
          <a:ext cx="231480" cy="64440"/>
        </a:xfrm>
        <a:prstGeom prst="leftArrow">
          <a:avLst>
            <a:gd name="adj1" fmla="val 50000"/>
            <a:gd name="adj2" fmla="val 89444"/>
          </a:avLst>
        </a:prstGeom>
        <a:solidFill>
          <a:srgbClr val="729fcf"/>
        </a:solidFill>
        <a:ln w="0"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11.53515625" defaultRowHeight="12" zeroHeight="false" outlineLevelRow="0" outlineLevelCol="0"/>
  <cols>
    <col collapsed="false" customWidth="true" hidden="false" outlineLevel="0" max="1" min="1" style="0" width="20.14"/>
    <col collapsed="false" customWidth="true" hidden="false" outlineLevel="0" max="3" min="2" style="1" width="20.14"/>
    <col collapsed="false" customWidth="true" hidden="false" outlineLevel="0" max="4" min="4" style="1" width="21.07"/>
    <col collapsed="false" customWidth="true" hidden="false" outlineLevel="0" max="5" min="5" style="1" width="24.98"/>
    <col collapsed="false" customWidth="true" hidden="false" outlineLevel="0" max="6" min="6" style="1" width="20.14"/>
  </cols>
  <sheetData>
    <row r="1" customFormat="false" ht="12.8" hidden="false" customHeight="false" outlineLevel="0" collapsed="false">
      <c r="C1" s="2"/>
      <c r="D1" s="2"/>
      <c r="E1" s="2"/>
    </row>
    <row r="2" customFormat="false" ht="12.8" hidden="false" customHeight="false" outlineLevel="0" collapsed="false">
      <c r="C2" s="3" t="s">
        <v>0</v>
      </c>
      <c r="D2" s="4"/>
      <c r="E2" s="5"/>
    </row>
    <row r="3" customFormat="false" ht="12.8" hidden="false" customHeight="false" outlineLevel="0" collapsed="false">
      <c r="C3" s="6" t="s">
        <v>1</v>
      </c>
      <c r="D3" s="6" t="s">
        <v>2</v>
      </c>
      <c r="E3" s="6" t="s">
        <v>3</v>
      </c>
      <c r="F3" s="7" t="s">
        <v>4</v>
      </c>
      <c r="G3" s="8" t="s">
        <v>5</v>
      </c>
      <c r="H3" s="8"/>
    </row>
    <row r="4" customFormat="false" ht="12.8" hidden="false" customHeight="false" outlineLevel="0" collapsed="false">
      <c r="C4" s="9" t="s">
        <v>6</v>
      </c>
      <c r="D4" s="10" t="s">
        <v>7</v>
      </c>
      <c r="E4" s="9" t="s">
        <v>8</v>
      </c>
      <c r="F4" s="11" t="n">
        <f aca="false">84-E5</f>
        <v>83</v>
      </c>
    </row>
    <row r="5" customFormat="false" ht="12.8" hidden="false" customHeight="false" outlineLevel="0" collapsed="false">
      <c r="B5" s="1" t="s">
        <v>9</v>
      </c>
      <c r="C5" s="12" t="n">
        <v>140000</v>
      </c>
      <c r="D5" s="12" t="n">
        <v>100</v>
      </c>
      <c r="E5" s="12" t="n">
        <v>1</v>
      </c>
      <c r="F5" s="13" t="s">
        <v>10</v>
      </c>
    </row>
    <row r="6" customFormat="false" ht="12.8" hidden="false" customHeight="false" outlineLevel="0" collapsed="false">
      <c r="C6" s="14"/>
      <c r="D6" s="15"/>
      <c r="E6" s="16" t="s">
        <v>11</v>
      </c>
      <c r="F6" s="17"/>
    </row>
    <row r="7" customFormat="false" ht="12.8" hidden="false" customHeight="false" outlineLevel="0" collapsed="false">
      <c r="C7" s="18" t="s">
        <v>12</v>
      </c>
      <c r="D7" s="19" t="s">
        <v>13</v>
      </c>
      <c r="E7" s="20" t="s">
        <v>14</v>
      </c>
      <c r="F7" s="21"/>
    </row>
    <row r="8" customFormat="false" ht="12.8" hidden="false" customHeight="false" outlineLevel="0" collapsed="false">
      <c r="C8" s="22" t="n">
        <f aca="false">IF( OR( C5=0, D5=0, E5=0), "", D5/F4*8760)</f>
        <v>10554.2168674699</v>
      </c>
      <c r="D8" s="23" t="n">
        <f aca="false">IF(C5=0,"",IF(D5=0,"",IF(E5=0,"",SUM(D5/F4)*(84/C5)*104)))</f>
        <v>0.0751807228915663</v>
      </c>
      <c r="E8" s="24" t="n">
        <f aca="false">IF(C5=0,"",IF(D5=0,"",IF(E5=0,"",(EFFECT(D8,104)))))</f>
        <v>0.0780496858827731</v>
      </c>
      <c r="F8" s="13"/>
    </row>
    <row r="9" customFormat="false" ht="15" hidden="false" customHeight="true" outlineLevel="0" collapsed="false">
      <c r="C9" s="25"/>
      <c r="D9" s="26"/>
      <c r="E9" s="27"/>
      <c r="F9" s="13"/>
    </row>
    <row r="10" customFormat="false" ht="17.5" hidden="false" customHeight="true" outlineLevel="0" collapsed="false">
      <c r="C10" s="25"/>
      <c r="D10" s="28" t="s">
        <v>15</v>
      </c>
      <c r="E10" s="27"/>
    </row>
    <row r="11" customFormat="false" ht="12.8" hidden="false" customHeight="false" outlineLevel="0" collapsed="false">
      <c r="B11" s="29" t="s">
        <v>16</v>
      </c>
      <c r="C11" s="29"/>
      <c r="D11" s="29"/>
      <c r="E11" s="29"/>
      <c r="F11" s="29"/>
    </row>
    <row r="12" customFormat="false" ht="13.25" hidden="false" customHeight="false" outlineLevel="0" collapsed="false">
      <c r="B12" s="30" t="s">
        <v>17</v>
      </c>
      <c r="C12" s="31"/>
      <c r="D12" s="31"/>
      <c r="E12" s="31"/>
      <c r="F12" s="2"/>
      <c r="G12" s="32" t="s">
        <v>18</v>
      </c>
    </row>
    <row r="13" customFormat="false" ht="12.8" hidden="false" customHeight="false" outlineLevel="0" collapsed="false">
      <c r="C13" s="1" t="s">
        <v>19</v>
      </c>
      <c r="D13" s="2"/>
      <c r="E13" s="2"/>
      <c r="F13" s="33"/>
      <c r="G13" s="34" t="e">
        <f aca="false">ISBLANK(C5,"",D5,"",E5,"",)</f>
        <v>#VALUE!</v>
      </c>
    </row>
    <row r="14" customFormat="false" ht="12.8" hidden="false" customHeight="false" outlineLevel="0" collapsed="false">
      <c r="C14" s="2"/>
      <c r="D14" s="35"/>
      <c r="E14" s="2"/>
    </row>
    <row r="15" customFormat="false" ht="12.8" hidden="false" customHeight="false" outlineLevel="0" collapsed="false">
      <c r="B15" s="1" t="s">
        <v>20</v>
      </c>
      <c r="G15" s="34"/>
    </row>
    <row r="16" customFormat="false" ht="12.8" hidden="false" customHeight="false" outlineLevel="0" collapsed="false">
      <c r="B16" s="1" t="s">
        <v>21</v>
      </c>
      <c r="G16" s="34" t="s">
        <v>11</v>
      </c>
    </row>
    <row r="17" customFormat="false" ht="12.8" hidden="false" customHeight="false" outlineLevel="0" collapsed="false">
      <c r="B17" s="1" t="s">
        <v>22</v>
      </c>
      <c r="G17" s="34"/>
    </row>
    <row r="18" customFormat="false" ht="12.8" hidden="false" customHeight="false" outlineLevel="0" collapsed="false">
      <c r="F18" s="33"/>
      <c r="G18" s="34" t="e">
        <f aca="false">IF(D10*(),"",clear(D5:F5),"")</f>
        <v>#VALUE!</v>
      </c>
    </row>
    <row r="20" customFormat="false" ht="12.8" hidden="false" customHeight="false" outlineLevel="0" collapsed="false">
      <c r="B20" s="1" t="s">
        <v>23</v>
      </c>
      <c r="G20" s="34" t="e">
        <f aca="false">IF(C5=isblank,"",IF(D5=isblank,"",IF(E5=isblank,"",D5/F4*8760)))</f>
        <v>#NAME?</v>
      </c>
    </row>
    <row r="21" customFormat="false" ht="12.8" hidden="false" customHeight="false" outlineLevel="0" collapsed="false">
      <c r="B21" s="1" t="s">
        <v>24</v>
      </c>
      <c r="G21" s="34"/>
    </row>
    <row r="22" customFormat="false" ht="12.8" hidden="false" customHeight="false" outlineLevel="0" collapsed="false">
      <c r="B22" s="1" t="s">
        <v>25</v>
      </c>
      <c r="G22" s="34"/>
    </row>
    <row r="23" customFormat="false" ht="12.8" hidden="false" customHeight="false" outlineLevel="0" collapsed="false">
      <c r="B23" s="1" t="s">
        <v>26</v>
      </c>
      <c r="G23" s="34"/>
    </row>
  </sheetData>
  <mergeCells count="1">
    <mergeCell ref="B11:F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81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5325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2023-01-19T13:31:12Z</dcterms:created>
  <dc:creator/>
  <dc:description/>
  <dc:language>en-AU</dc:language>
  <cp:lastModifiedBy/>
  <dcterms:modified xsi:type="dcterms:W3CDTF">2023-02-04T13:04:57Z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