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MOST ACTIVE OPTIONS ETF" sheetId="1" state="visible" r:id="rId3"/>
    <sheet name="MOST ACTIVE OPTIONS STK" sheetId="2" state="visible" r:id="rId4"/>
    <sheet name="ROI ETF CALLS" sheetId="3" state="visible" r:id="rId5"/>
    <sheet name="ROI STOCK CALLS" sheetId="4" state="visible" r:id="rId6"/>
    <sheet name="ROI ETF PUTS" sheetId="5" state="visible" r:id="rId7"/>
    <sheet name="ROI STOCK PUTS" sheetId="6" state="visible" r:id="rId8"/>
    <sheet name="Scrap" sheetId="7" state="visible" r:id="rId9"/>
  </sheets>
  <definedNames>
    <definedName function="false" hidden="true" localSheetId="0" name="_xlnm._FilterDatabase" vbProcedure="false">'MOST ACTIVE OPTIONS ETF'!$A$1:$L$188</definedName>
    <definedName function="false" hidden="true" localSheetId="1" name="_xlnm._FilterDatabase" vbProcedure="false">'MOST ACTIVE OPTIONS STK'!$A$1:$Q$465</definedName>
    <definedName function="false" hidden="true" localSheetId="2" name="_xlnm._FilterDatabase" vbProcedure="false">'ROI ETF CALLS'!$A$2:$U$3</definedName>
    <definedName function="false" hidden="true" localSheetId="4" name="_xlnm._FilterDatabase" vbProcedure="false">'ROI ETF PUTS'!$A$2:$T$26</definedName>
    <definedName function="false" hidden="true" localSheetId="3" name="_xlnm._FilterDatabase" vbProcedure="false">'ROI STOCK CALLS'!$A$2:$V$3</definedName>
    <definedName function="false" hidden="true" localSheetId="5" name="_xlnm._FilterDatabase" vbProcedure="false">'ROI STOCK PUTS'!$A$2:$U$7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<sst xmlns="http://schemas.openxmlformats.org/spreadsheetml/2006/main" count="3434" uniqueCount="1389">
  <si>
    <t xml:space="preserve">Symbol</t>
  </si>
  <si>
    <t xml:space="preserve">Name</t>
  </si>
  <si>
    <t xml:space="preserve">Last</t>
  </si>
  <si>
    <t xml:space="preserve">Call Volume</t>
  </si>
  <si>
    <t xml:space="preserve">Call Open Int</t>
  </si>
  <si>
    <t xml:space="preserve">Put Volume</t>
  </si>
  <si>
    <t xml:space="preserve">Put Open Int</t>
  </si>
  <si>
    <t xml:space="preserve">9D MACD</t>
  </si>
  <si>
    <t xml:space="preserve">20D MACD</t>
  </si>
  <si>
    <t xml:space="preserve">7D ADX</t>
  </si>
  <si>
    <t xml:space="preserve">7D ADX Str</t>
  </si>
  <si>
    <t xml:space="preserve">7D ADX Dir</t>
  </si>
  <si>
    <t xml:space="preserve">SPY</t>
  </si>
  <si>
    <t xml:space="preserve">S&amp;P 500 SPDR</t>
  </si>
  <si>
    <t xml:space="preserve">Buy</t>
  </si>
  <si>
    <t xml:space="preserve">Average</t>
  </si>
  <si>
    <t xml:space="preserve">Strongest</t>
  </si>
  <si>
    <t xml:space="preserve">QQQ</t>
  </si>
  <si>
    <t xml:space="preserve">Nasdaq QQQ Invesco ETF</t>
  </si>
  <si>
    <t xml:space="preserve">Soft</t>
  </si>
  <si>
    <t xml:space="preserve">IWM</t>
  </si>
  <si>
    <t xml:space="preserve">Russell 2000 Ishares ETF</t>
  </si>
  <si>
    <t xml:space="preserve">Maximum</t>
  </si>
  <si>
    <t xml:space="preserve">TLT</t>
  </si>
  <si>
    <t xml:space="preserve">20+ Year Treas Bond Ishares ETF</t>
  </si>
  <si>
    <t xml:space="preserve">Weakest</t>
  </si>
  <si>
    <t xml:space="preserve">TQQQ</t>
  </si>
  <si>
    <t xml:space="preserve">Ultrapro QQQ 3X ETF</t>
  </si>
  <si>
    <t xml:space="preserve">ARKK</t>
  </si>
  <si>
    <t xml:space="preserve">Ark Innovation ETF</t>
  </si>
  <si>
    <t xml:space="preserve">Strong</t>
  </si>
  <si>
    <t xml:space="preserve">Strengthening</t>
  </si>
  <si>
    <t xml:space="preserve">HYG</t>
  </si>
  <si>
    <t xml:space="preserve">High Yield Corp Bond Ishares Iboxx $ ETF</t>
  </si>
  <si>
    <t xml:space="preserve">Weak</t>
  </si>
  <si>
    <t xml:space="preserve">EEM</t>
  </si>
  <si>
    <t xml:space="preserve">Emrg Mkts Ishares MSCI ETF</t>
  </si>
  <si>
    <t xml:space="preserve">Sell</t>
  </si>
  <si>
    <t xml:space="preserve">XBI</t>
  </si>
  <si>
    <t xml:space="preserve">S&amp;P Biotech SPDR</t>
  </si>
  <si>
    <t xml:space="preserve">XLE</t>
  </si>
  <si>
    <t xml:space="preserve">S&amp;P 500 Energy Sector SPDR</t>
  </si>
  <si>
    <t xml:space="preserve">Weakening</t>
  </si>
  <si>
    <t xml:space="preserve">SLV</t>
  </si>
  <si>
    <t xml:space="preserve">Silver Trust Ishares</t>
  </si>
  <si>
    <t xml:space="preserve">GLD</t>
  </si>
  <si>
    <t xml:space="preserve">Gold SPDR</t>
  </si>
  <si>
    <t xml:space="preserve">SMH</t>
  </si>
  <si>
    <t xml:space="preserve">Vaneck Semiconductor ETF</t>
  </si>
  <si>
    <t xml:space="preserve">XLF</t>
  </si>
  <si>
    <t xml:space="preserve">S&amp;P 500 Financials Sector SPDR</t>
  </si>
  <si>
    <t xml:space="preserve">GDX</t>
  </si>
  <si>
    <t xml:space="preserve">Vaneck Gold Miners ETF</t>
  </si>
  <si>
    <t xml:space="preserve">SOXL</t>
  </si>
  <si>
    <t xml:space="preserve">Semiconductor Bull 3X Direxion</t>
  </si>
  <si>
    <t xml:space="preserve">VXX</t>
  </si>
  <si>
    <t xml:space="preserve">Ipath.B S&amp;P 500 VIX Short-Term Futures ETN</t>
  </si>
  <si>
    <t xml:space="preserve">EWZ</t>
  </si>
  <si>
    <t xml:space="preserve">Brazil Ishares MSCI ETF</t>
  </si>
  <si>
    <t xml:space="preserve">EFA</t>
  </si>
  <si>
    <t xml:space="preserve">EAFE Ishares MSCI ETF</t>
  </si>
  <si>
    <t xml:space="preserve">KRE</t>
  </si>
  <si>
    <t xml:space="preserve">S&amp;P Regional Banking ETF SPDR</t>
  </si>
  <si>
    <t xml:space="preserve">SQQQ</t>
  </si>
  <si>
    <t xml:space="preserve">Ultrapro Short QQQ -3X ETF</t>
  </si>
  <si>
    <t xml:space="preserve">UVXY</t>
  </si>
  <si>
    <t xml:space="preserve">Ultra VIX Short-Term 2X Futures ETF</t>
  </si>
  <si>
    <t xml:space="preserve">DIA</t>
  </si>
  <si>
    <t xml:space="preserve">Dow Industrials SPDR</t>
  </si>
  <si>
    <t xml:space="preserve">XOP</t>
  </si>
  <si>
    <t xml:space="preserve">S&amp;P Oil &amp; Gas Expl &amp; Prod SPDR</t>
  </si>
  <si>
    <t xml:space="preserve">FXI</t>
  </si>
  <si>
    <t xml:space="preserve">China Largecap Ishares ETF</t>
  </si>
  <si>
    <t xml:space="preserve">FNGS</t>
  </si>
  <si>
    <t xml:space="preserve">Microsectors Fang+ ETN</t>
  </si>
  <si>
    <t xml:space="preserve">LQD</t>
  </si>
  <si>
    <t xml:space="preserve">Invst Grade Corp Bond Ishares Iboxx $ ETF</t>
  </si>
  <si>
    <t xml:space="preserve">XLU</t>
  </si>
  <si>
    <t xml:space="preserve">S&amp;P 500 Utilities Sector SPDR</t>
  </si>
  <si>
    <t xml:space="preserve">TNA</t>
  </si>
  <si>
    <t xml:space="preserve">Smallcap Bull 3X Direxion</t>
  </si>
  <si>
    <t xml:space="preserve">UNG</t>
  </si>
  <si>
    <t xml:space="preserve">US Natural Gas Fund</t>
  </si>
  <si>
    <t xml:space="preserve">BITO</t>
  </si>
  <si>
    <t xml:space="preserve">Proshares Bitcoin Strategy ETF</t>
  </si>
  <si>
    <t xml:space="preserve">KWEB</t>
  </si>
  <si>
    <t xml:space="preserve">KS CSI China Internet ETF</t>
  </si>
  <si>
    <t xml:space="preserve">ASHR</t>
  </si>
  <si>
    <t xml:space="preserve">Xt Harvest CSI 300 China A-Shares ETF</t>
  </si>
  <si>
    <t xml:space="preserve">JETS</t>
  </si>
  <si>
    <t xml:space="preserve">US Global Jets ETF</t>
  </si>
  <si>
    <t xml:space="preserve">USO</t>
  </si>
  <si>
    <t xml:space="preserve">US Oil Fund</t>
  </si>
  <si>
    <t xml:space="preserve">XRT</t>
  </si>
  <si>
    <t xml:space="preserve">S&amp;P Retail SPDR</t>
  </si>
  <si>
    <t xml:space="preserve">XLI</t>
  </si>
  <si>
    <t xml:space="preserve">S&amp;P 500 Industrial Sector SPDR</t>
  </si>
  <si>
    <t xml:space="preserve">GDXJ</t>
  </si>
  <si>
    <t xml:space="preserve">Vaneck Junior Gold Miners ETF</t>
  </si>
  <si>
    <t xml:space="preserve">XLK</t>
  </si>
  <si>
    <t xml:space="preserve">S&amp;P 500 Technology Sector SPDR</t>
  </si>
  <si>
    <t xml:space="preserve">XHB</t>
  </si>
  <si>
    <t xml:space="preserve">S&amp;P Homebuilders SPDR</t>
  </si>
  <si>
    <t xml:space="preserve">IYR</t>
  </si>
  <si>
    <t xml:space="preserve">US Real Estate Ishares ETF</t>
  </si>
  <si>
    <t xml:space="preserve">ARKG</t>
  </si>
  <si>
    <t xml:space="preserve">Ark Genomic Revolution ETF</t>
  </si>
  <si>
    <t xml:space="preserve">IEF</t>
  </si>
  <si>
    <t xml:space="preserve">7-10 Year Treasury Bond Ishares ETF</t>
  </si>
  <si>
    <t xml:space="preserve">XLP</t>
  </si>
  <si>
    <t xml:space="preserve">S&amp;P 500 Cons Staples Sector SPDR</t>
  </si>
  <si>
    <t xml:space="preserve">BOIL</t>
  </si>
  <si>
    <t xml:space="preserve">Ultra Bloomberg Natural Gas 2X ETF</t>
  </si>
  <si>
    <t xml:space="preserve">UUP</t>
  </si>
  <si>
    <t xml:space="preserve">DB US Dollar Index Bullish Fund Invesco</t>
  </si>
  <si>
    <t xml:space="preserve">IVV</t>
  </si>
  <si>
    <t xml:space="preserve">S&amp;P 500 Ishares Core ETF</t>
  </si>
  <si>
    <t xml:space="preserve">KOLD</t>
  </si>
  <si>
    <t xml:space="preserve">Ultrashort Bloomberg Natural Gas -2X ETF</t>
  </si>
  <si>
    <t xml:space="preserve">MSOS</t>
  </si>
  <si>
    <t xml:space="preserve">Advisorshares Pure US Cannabis ETF</t>
  </si>
  <si>
    <t xml:space="preserve">SPXS</t>
  </si>
  <si>
    <t xml:space="preserve">S&amp;P 500 Bear -3X Direxion</t>
  </si>
  <si>
    <t xml:space="preserve">EMB</t>
  </si>
  <si>
    <t xml:space="preserve">USD Emrg Mkts Bond Ishares JPM ETF</t>
  </si>
  <si>
    <t xml:space="preserve">TZA</t>
  </si>
  <si>
    <t xml:space="preserve">Smallcap Bear -3X Direxion</t>
  </si>
  <si>
    <t xml:space="preserve">SOXS</t>
  </si>
  <si>
    <t xml:space="preserve">Semiconductor Bear -3X Direxion</t>
  </si>
  <si>
    <t xml:space="preserve">UCO</t>
  </si>
  <si>
    <t xml:space="preserve">Ultra Bloomberg Crude Oil 2X ETF</t>
  </si>
  <si>
    <t xml:space="preserve">XLY</t>
  </si>
  <si>
    <t xml:space="preserve">S&amp;P 500 Cons Disc Sector SPDR</t>
  </si>
  <si>
    <t xml:space="preserve">MUB</t>
  </si>
  <si>
    <t xml:space="preserve">Natl Muni Bond Ishares ETF</t>
  </si>
  <si>
    <t xml:space="preserve">YINN</t>
  </si>
  <si>
    <t xml:space="preserve">FTSE China Bull 3X Direxion</t>
  </si>
  <si>
    <t xml:space="preserve">VNQ</t>
  </si>
  <si>
    <t xml:space="preserve">Real Estate Vanguard ETF</t>
  </si>
  <si>
    <t xml:space="preserve">SVXY</t>
  </si>
  <si>
    <t xml:space="preserve">Short VIX Short-Term -1X Futures ETF</t>
  </si>
  <si>
    <t xml:space="preserve">XLV</t>
  </si>
  <si>
    <t xml:space="preserve">S&amp;P 500 Healthcare Sector SPDR</t>
  </si>
  <si>
    <t xml:space="preserve">NUGT</t>
  </si>
  <si>
    <t xml:space="preserve">Gold Miners Bull 2X ETF Direxion</t>
  </si>
  <si>
    <t xml:space="preserve">UVIX</t>
  </si>
  <si>
    <t xml:space="preserve">VS TR 2X Long VIX Futures ETF</t>
  </si>
  <si>
    <t xml:space="preserve">RSP</t>
  </si>
  <si>
    <t xml:space="preserve">S&amp;P 500 EW Invesco ETF</t>
  </si>
  <si>
    <t xml:space="preserve">VWO</t>
  </si>
  <si>
    <t xml:space="preserve">FTSE EM ETF Vanguard</t>
  </si>
  <si>
    <t xml:space="preserve">XLRE</t>
  </si>
  <si>
    <t xml:space="preserve">S&amp;P 500 Real Estate Sector SPDR</t>
  </si>
  <si>
    <t xml:space="preserve">EWG</t>
  </si>
  <si>
    <t xml:space="preserve">Germany Ishares MSCI ETF</t>
  </si>
  <si>
    <t xml:space="preserve">TBT</t>
  </si>
  <si>
    <t xml:space="preserve">Ultrashort Lehman 20 Year Treasury -2X ETF</t>
  </si>
  <si>
    <t xml:space="preserve">SPXU</t>
  </si>
  <si>
    <t xml:space="preserve">Ultrapro Short S&amp;P500 -3X ETF</t>
  </si>
  <si>
    <t xml:space="preserve">XLB</t>
  </si>
  <si>
    <t xml:space="preserve">S&amp;P 500 Materials Sector SPDR</t>
  </si>
  <si>
    <t xml:space="preserve">UPRO</t>
  </si>
  <si>
    <t xml:space="preserve">Ultrapro S&amp;P 500 3X ETF</t>
  </si>
  <si>
    <t xml:space="preserve">TAN</t>
  </si>
  <si>
    <t xml:space="preserve">Solar Invesco ETF</t>
  </si>
  <si>
    <t xml:space="preserve">XLC</t>
  </si>
  <si>
    <t xml:space="preserve">S&amp;P 500 Communication Sector SPDR</t>
  </si>
  <si>
    <t xml:space="preserve">SPXL</t>
  </si>
  <si>
    <t xml:space="preserve">S&amp;P 500 Bull 3X Direxion</t>
  </si>
  <si>
    <t xml:space="preserve">BITX</t>
  </si>
  <si>
    <t xml:space="preserve">Volatility 2X Bitcoin Strategy ETF</t>
  </si>
  <si>
    <t xml:space="preserve">DPST</t>
  </si>
  <si>
    <t xml:space="preserve">Regional Banks Bull 3X Direxion</t>
  </si>
  <si>
    <t xml:space="preserve">TMF</t>
  </si>
  <si>
    <t xml:space="preserve">20+ Year Trsy Bull 3X Direxion ETF</t>
  </si>
  <si>
    <t xml:space="preserve">ITB</t>
  </si>
  <si>
    <t xml:space="preserve">US Home Construction Ishares ETF</t>
  </si>
  <si>
    <t xml:space="preserve">INDA</t>
  </si>
  <si>
    <t xml:space="preserve">India MSCI Ishares ETF</t>
  </si>
  <si>
    <t xml:space="preserve">TSLL</t>
  </si>
  <si>
    <t xml:space="preserve">Daily Tesla Bull 1.5X ETF Direxion</t>
  </si>
  <si>
    <t xml:space="preserve">OIH</t>
  </si>
  <si>
    <t xml:space="preserve">Vaneck Oil Services ETF</t>
  </si>
  <si>
    <t xml:space="preserve">YANG</t>
  </si>
  <si>
    <t xml:space="preserve">FTSE China Bear -3X Direxion</t>
  </si>
  <si>
    <t xml:space="preserve">LABU</t>
  </si>
  <si>
    <t xml:space="preserve">S&amp;P Biotech Bull 3X Direxion</t>
  </si>
  <si>
    <t xml:space="preserve">LABD</t>
  </si>
  <si>
    <t xml:space="preserve">S&amp;P Biotech Bear -3X Direxion</t>
  </si>
  <si>
    <t xml:space="preserve">SVIX</t>
  </si>
  <si>
    <t xml:space="preserve">VS TR Short VIX -1X Futures ETF</t>
  </si>
  <si>
    <t xml:space="preserve">IBB</t>
  </si>
  <si>
    <t xml:space="preserve">Nasdaq Biotechnology Ishares ETF</t>
  </si>
  <si>
    <t xml:space="preserve">XME</t>
  </si>
  <si>
    <t xml:space="preserve">S&amp;P Metals &amp; Mining SPDR</t>
  </si>
  <si>
    <t xml:space="preserve">VIXY</t>
  </si>
  <si>
    <t xml:space="preserve">Proshares VIX Short-Term Futures ETF</t>
  </si>
  <si>
    <t xml:space="preserve">FAS</t>
  </si>
  <si>
    <t xml:space="preserve">Financial Bull 3X Direxion</t>
  </si>
  <si>
    <t xml:space="preserve">AGQ</t>
  </si>
  <si>
    <t xml:space="preserve">Ultra Silver 2X ETF</t>
  </si>
  <si>
    <t xml:space="preserve">JNUG</t>
  </si>
  <si>
    <t xml:space="preserve">Junior Gold Mine Bull 3X Direxion</t>
  </si>
  <si>
    <t xml:space="preserve">TMV</t>
  </si>
  <si>
    <t xml:space="preserve">20+ Year Trsy Bear -3X Direxion ETF</t>
  </si>
  <si>
    <t xml:space="preserve">DUST</t>
  </si>
  <si>
    <t xml:space="preserve">Gold Miners Bear -2X Direxion</t>
  </si>
  <si>
    <t xml:space="preserve">SHY</t>
  </si>
  <si>
    <t xml:space="preserve">1-3 Year Treasury Bond Ishares ETF</t>
  </si>
  <si>
    <t xml:space="preserve">SPLV</t>
  </si>
  <si>
    <t xml:space="preserve">S&amp;P 500 Low Vol Invesco ETF</t>
  </si>
  <si>
    <t xml:space="preserve">SOXX</t>
  </si>
  <si>
    <t xml:space="preserve">Semiconductor Ishares ETF</t>
  </si>
  <si>
    <t xml:space="preserve">ERX</t>
  </si>
  <si>
    <t xml:space="preserve">Energy Bull 2X ETF Direxion</t>
  </si>
  <si>
    <t xml:space="preserve">EWJ</t>
  </si>
  <si>
    <t xml:space="preserve">Japan Ishares MSCI ETF</t>
  </si>
  <si>
    <t xml:space="preserve">TSLY</t>
  </si>
  <si>
    <t xml:space="preserve">Yieldmax Tsla Option Income ETF</t>
  </si>
  <si>
    <t xml:space="preserve">URA</t>
  </si>
  <si>
    <t xml:space="preserve">GX Uranium ETF</t>
  </si>
  <si>
    <t xml:space="preserve">SCHD</t>
  </si>
  <si>
    <t xml:space="preserve">Schwab US Dividend Equity ETF</t>
  </si>
  <si>
    <t xml:space="preserve">JDST</t>
  </si>
  <si>
    <t xml:space="preserve">Junior Gold Mine Bear -3X Direxion</t>
  </si>
  <si>
    <t xml:space="preserve">VTI</t>
  </si>
  <si>
    <t xml:space="preserve">Total Stock Market ETF Vanguard</t>
  </si>
  <si>
    <t xml:space="preserve">NAIL</t>
  </si>
  <si>
    <t xml:space="preserve">Homebuild &amp; Suppliers Bull 3X Direxion</t>
  </si>
  <si>
    <t xml:space="preserve">QYLD</t>
  </si>
  <si>
    <t xml:space="preserve">GX Nasdaq-100 Covered Call ETF</t>
  </si>
  <si>
    <t xml:space="preserve">FEZ</t>
  </si>
  <si>
    <t xml:space="preserve">Euro Stoxx 50 ETF SPDR</t>
  </si>
  <si>
    <t xml:space="preserve">VOO</t>
  </si>
  <si>
    <t xml:space="preserve">S&amp;P 500 ETF Vanguard</t>
  </si>
  <si>
    <t xml:space="preserve">SSO</t>
  </si>
  <si>
    <t xml:space="preserve">Ultra S&amp;P500 2X ETF</t>
  </si>
  <si>
    <t xml:space="preserve">QLD</t>
  </si>
  <si>
    <t xml:space="preserve">Ultra QQQ 2X ETF</t>
  </si>
  <si>
    <t xml:space="preserve">FXY</t>
  </si>
  <si>
    <t xml:space="preserve">Japanese Yen Trust Currencyshares</t>
  </si>
  <si>
    <t xml:space="preserve">MBB</t>
  </si>
  <si>
    <t xml:space="preserve">MBS Ishares ETF</t>
  </si>
  <si>
    <t xml:space="preserve">BKLN</t>
  </si>
  <si>
    <t xml:space="preserve">Senior Loan Invesco ETF</t>
  </si>
  <si>
    <t xml:space="preserve">GUSH</t>
  </si>
  <si>
    <t xml:space="preserve">S&amp;P Oil &amp; Gas Expl Bull 2X ETF Direxion</t>
  </si>
  <si>
    <t xml:space="preserve">IGV</t>
  </si>
  <si>
    <t xml:space="preserve">North American Tech-Software Ishares ETF</t>
  </si>
  <si>
    <t xml:space="preserve">IAU</t>
  </si>
  <si>
    <t xml:space="preserve">Gold Trust Ishares</t>
  </si>
  <si>
    <t xml:space="preserve">FAZ</t>
  </si>
  <si>
    <t xml:space="preserve">Financial Bear -3X Direxion</t>
  </si>
  <si>
    <t xml:space="preserve">URNM</t>
  </si>
  <si>
    <t xml:space="preserve">Sprott Uranium Miners ETF</t>
  </si>
  <si>
    <t xml:space="preserve">FXE</t>
  </si>
  <si>
    <t xml:space="preserve">Euro Trust Currencyshares</t>
  </si>
  <si>
    <t xml:space="preserve">TECS</t>
  </si>
  <si>
    <t xml:space="preserve">Technology Bear -3X Direxion</t>
  </si>
  <si>
    <t xml:space="preserve">SDOW</t>
  </si>
  <si>
    <t xml:space="preserve">Ultrapro Short Dow 30 -3X ETF</t>
  </si>
  <si>
    <t xml:space="preserve">IJR</t>
  </si>
  <si>
    <t xml:space="preserve">S&amp;P Smallcap Ishares Core ETF</t>
  </si>
  <si>
    <t xml:space="preserve">TUA</t>
  </si>
  <si>
    <t xml:space="preserve">Simplify Short-Term Treasury Futures ETF</t>
  </si>
  <si>
    <t xml:space="preserve">KBE</t>
  </si>
  <si>
    <t xml:space="preserve">S&amp;P Bank ETF SPDR</t>
  </si>
  <si>
    <t xml:space="preserve">JEPQ</t>
  </si>
  <si>
    <t xml:space="preserve">JPM Nasdaq Equity Premium Income ETF</t>
  </si>
  <si>
    <t xml:space="preserve">VIG</t>
  </si>
  <si>
    <t xml:space="preserve">Dividend Appreciation ETF Vanguard</t>
  </si>
  <si>
    <t xml:space="preserve">TECL</t>
  </si>
  <si>
    <t xml:space="preserve">Technology Bull 3X Direxion</t>
  </si>
  <si>
    <t xml:space="preserve">ICLN</t>
  </si>
  <si>
    <t xml:space="preserve">Global Clean Energy Ishares ETF</t>
  </si>
  <si>
    <t xml:space="preserve">SVOL</t>
  </si>
  <si>
    <t xml:space="preserve">Simplify Volatility Premium ETF</t>
  </si>
  <si>
    <t xml:space="preserve">ERY</t>
  </si>
  <si>
    <t xml:space="preserve">Energy Bear -2X Direxion</t>
  </si>
  <si>
    <t xml:space="preserve">UDOW</t>
  </si>
  <si>
    <t xml:space="preserve">Ultrapro Dow30 3X ETF</t>
  </si>
  <si>
    <t xml:space="preserve">JEPI</t>
  </si>
  <si>
    <t xml:space="preserve">JPM Equity Premium Income ETF</t>
  </si>
  <si>
    <t xml:space="preserve">TBF</t>
  </si>
  <si>
    <t xml:space="preserve">Short 20+ Year Treasury -1X ETF</t>
  </si>
  <si>
    <t xml:space="preserve">MSOX</t>
  </si>
  <si>
    <t xml:space="preserve">Advisorshares Msos 2X Daily ETF</t>
  </si>
  <si>
    <t xml:space="preserve">SIL</t>
  </si>
  <si>
    <t xml:space="preserve">GX Silver Miners ETF</t>
  </si>
  <si>
    <t xml:space="preserve">SCO</t>
  </si>
  <si>
    <t xml:space="preserve">Ultrashort Bloomberg Crude Oil -2X ETF</t>
  </si>
  <si>
    <t xml:space="preserve">EWH</t>
  </si>
  <si>
    <t xml:space="preserve">Hong Kong Ishares MSCI ETF</t>
  </si>
  <si>
    <t xml:space="preserve">ZROZ</t>
  </si>
  <si>
    <t xml:space="preserve">25+ Year Zero Cpn U.S. Trsy Idx Pimoc ETF</t>
  </si>
  <si>
    <t xml:space="preserve">REM</t>
  </si>
  <si>
    <t xml:space="preserve">Mortgage Real Estate Ishares ETF</t>
  </si>
  <si>
    <t xml:space="preserve">SILJ</t>
  </si>
  <si>
    <t xml:space="preserve">ETFMG Prime Junior Silver Miners ETF</t>
  </si>
  <si>
    <t xml:space="preserve">DXJ</t>
  </si>
  <si>
    <t xml:space="preserve">Wisdomtree Japan Hedged Equity Fund</t>
  </si>
  <si>
    <t xml:space="preserve">WGMI</t>
  </si>
  <si>
    <t xml:space="preserve">Valkyrie Bitcoin Miners ETF</t>
  </si>
  <si>
    <t xml:space="preserve">SPLG</t>
  </si>
  <si>
    <t xml:space="preserve">SPDR Portfolio S&amp;P 500 ETF</t>
  </si>
  <si>
    <t xml:space="preserve">UGL</t>
  </si>
  <si>
    <t xml:space="preserve">Ultra Gold 2X ETF</t>
  </si>
  <si>
    <t xml:space="preserve">MCHI</t>
  </si>
  <si>
    <t xml:space="preserve">China Ishares MSCI ETF</t>
  </si>
  <si>
    <t xml:space="preserve">SDS</t>
  </si>
  <si>
    <t xml:space="preserve">Ultrashort S&amp;P500 -2X ETF</t>
  </si>
  <si>
    <t xml:space="preserve">BITI</t>
  </si>
  <si>
    <t xml:space="preserve">Proshares Short Bitcoin Strategy -1X ETF</t>
  </si>
  <si>
    <t xml:space="preserve">IHI</t>
  </si>
  <si>
    <t xml:space="preserve">US Medical Devices Ishares ETF</t>
  </si>
  <si>
    <t xml:space="preserve">VGT</t>
  </si>
  <si>
    <t xml:space="preserve">Information Technology ETF Vanguard</t>
  </si>
  <si>
    <t xml:space="preserve">LIT</t>
  </si>
  <si>
    <t xml:space="preserve">GX Lithium &amp; Battery Tech ETF</t>
  </si>
  <si>
    <t xml:space="preserve">VCLT</t>
  </si>
  <si>
    <t xml:space="preserve">Long-Term Corp Bond Vanguard</t>
  </si>
  <si>
    <t xml:space="preserve">IEO</t>
  </si>
  <si>
    <t xml:space="preserve">US Oil &amp; Gas Explor &amp; Prod Ishares ETF</t>
  </si>
  <si>
    <t xml:space="preserve">TIP</t>
  </si>
  <si>
    <t xml:space="preserve">TIPS Bond Ishares ETF</t>
  </si>
  <si>
    <t xml:space="preserve">UWM</t>
  </si>
  <si>
    <t xml:space="preserve">Ultra Russell 2000 2X ETF</t>
  </si>
  <si>
    <t xml:space="preserve">URTY</t>
  </si>
  <si>
    <t xml:space="preserve">Ultrapro Russell 2000 3X ETF</t>
  </si>
  <si>
    <t xml:space="preserve">EWW</t>
  </si>
  <si>
    <t xml:space="preserve">Mexico Ishares MSCI ETF</t>
  </si>
  <si>
    <t xml:space="preserve">EDV</t>
  </si>
  <si>
    <t xml:space="preserve">Extended Dur Trs Idx ETF Vanguard</t>
  </si>
  <si>
    <t xml:space="preserve">WEAT</t>
  </si>
  <si>
    <t xml:space="preserve">Teucrium Wheat</t>
  </si>
  <si>
    <t xml:space="preserve">COPX</t>
  </si>
  <si>
    <t xml:space="preserve">GX Copper Miners ETF</t>
  </si>
  <si>
    <t xml:space="preserve">CWEB</t>
  </si>
  <si>
    <t xml:space="preserve">CSI China Internet Idx Bull 2X ETF Direxion</t>
  </si>
  <si>
    <t xml:space="preserve">USD</t>
  </si>
  <si>
    <t xml:space="preserve">Ultra Semiconductors 2X ETF</t>
  </si>
  <si>
    <t xml:space="preserve">TUR</t>
  </si>
  <si>
    <t xml:space="preserve">Turkey Ishares MSCI ETF</t>
  </si>
  <si>
    <t xml:space="preserve">SOYB</t>
  </si>
  <si>
    <t xml:space="preserve">Teucrium Soybean</t>
  </si>
  <si>
    <t xml:space="preserve">SIVR</t>
  </si>
  <si>
    <t xml:space="preserve">Physical Silver ETF</t>
  </si>
  <si>
    <t xml:space="preserve">SPYG</t>
  </si>
  <si>
    <t xml:space="preserve">SPDR S&amp;P 500 Growth Portfolio ETF</t>
  </si>
  <si>
    <t xml:space="preserve">DRIP</t>
  </si>
  <si>
    <t xml:space="preserve">S&amp;P Oil &amp; Gas Expl Bear -2X Direxion</t>
  </si>
  <si>
    <t xml:space="preserve">SH</t>
  </si>
  <si>
    <t xml:space="preserve">Short S&amp;P500 -1X ETF</t>
  </si>
  <si>
    <t xml:space="preserve">ARKW</t>
  </si>
  <si>
    <t xml:space="preserve">Ark Next Generation Internet ETF</t>
  </si>
  <si>
    <t xml:space="preserve">DRV</t>
  </si>
  <si>
    <t xml:space="preserve">Real Estate Bear -3X Direxion</t>
  </si>
  <si>
    <t xml:space="preserve">QID</t>
  </si>
  <si>
    <t xml:space="preserve">Ultrashort QQQ -2X ETF</t>
  </si>
  <si>
    <t xml:space="preserve">CPER</t>
  </si>
  <si>
    <t xml:space="preserve">US Copper</t>
  </si>
  <si>
    <t xml:space="preserve">IAT</t>
  </si>
  <si>
    <t xml:space="preserve">US Regional Banks Ishares ETF</t>
  </si>
  <si>
    <t xml:space="preserve">MDY</t>
  </si>
  <si>
    <t xml:space="preserve">S&amp;P Midcap 400 SPDR</t>
  </si>
  <si>
    <t xml:space="preserve">BLOK</t>
  </si>
  <si>
    <t xml:space="preserve">Transformational Data Sharing Amplify ETF</t>
  </si>
  <si>
    <t xml:space="preserve">VGLT</t>
  </si>
  <si>
    <t xml:space="preserve">Long-Term Govt Bond Vanguard</t>
  </si>
  <si>
    <t xml:space="preserve">ARKF</t>
  </si>
  <si>
    <t xml:space="preserve">Ark Fintech Innovation ETF</t>
  </si>
  <si>
    <t xml:space="preserve">DFEN</t>
  </si>
  <si>
    <t xml:space="preserve">Aerospace Defense Bull 3X ETF Direxion</t>
  </si>
  <si>
    <t xml:space="preserve">PSQ</t>
  </si>
  <si>
    <t xml:space="preserve">Short QQQ -1X ETF</t>
  </si>
  <si>
    <t xml:space="preserve">VB</t>
  </si>
  <si>
    <t xml:space="preserve">Smallcap ETF Vanguard</t>
  </si>
  <si>
    <t xml:space="preserve">SGOL</t>
  </si>
  <si>
    <t xml:space="preserve">Physical Gold ETF</t>
  </si>
  <si>
    <t xml:space="preserve">DBO</t>
  </si>
  <si>
    <t xml:space="preserve">DB Oil Fund Invesco</t>
  </si>
  <si>
    <t xml:space="preserve">SRTY</t>
  </si>
  <si>
    <t xml:space="preserve">Ultrapro Short Russell 2000 -3X ETF</t>
  </si>
  <si>
    <t xml:space="preserve">SARK</t>
  </si>
  <si>
    <t xml:space="preserve">Tuttle Capital Short Ark Innovation -1X ETF</t>
  </si>
  <si>
    <t xml:space="preserve">VEA</t>
  </si>
  <si>
    <t xml:space="preserve">FTSE Developed Markets Vanguard</t>
  </si>
  <si>
    <t xml:space="preserve">ITOT</t>
  </si>
  <si>
    <t xml:space="preserve">S&amp;P Total US Stock Market Ishares Core ETF</t>
  </si>
  <si>
    <t xml:space="preserve">MJ</t>
  </si>
  <si>
    <t xml:space="preserve">ETFMG Alternative Harvest ETF</t>
  </si>
  <si>
    <t xml:space="preserve">ECH</t>
  </si>
  <si>
    <t xml:space="preserve">Chile Ishares MSCI ETF</t>
  </si>
  <si>
    <t xml:space="preserve">UDN</t>
  </si>
  <si>
    <t xml:space="preserve">DB US Dollar Index Bearish -1X Fund Invesco</t>
  </si>
  <si>
    <t xml:space="preserve">TTT</t>
  </si>
  <si>
    <t xml:space="preserve">Ultrapro Short 20 Year Treasury -3X ETF</t>
  </si>
  <si>
    <t xml:space="preserve">Analyst Rating</t>
  </si>
  <si>
    <t xml:space="preserve">1st Sup</t>
  </si>
  <si>
    <t xml:space="preserve">2nd Sup</t>
  </si>
  <si>
    <t xml:space="preserve">3rd Sup</t>
  </si>
  <si>
    <t xml:space="preserve">1st Sup $</t>
  </si>
  <si>
    <r>
      <rPr>
        <b val="true"/>
        <sz val="10"/>
        <rFont val="Arial"/>
        <family val="2"/>
        <charset val="1"/>
      </rPr>
      <t xml:space="preserve">2</t>
    </r>
    <r>
      <rPr>
        <b val="true"/>
        <vertAlign val="superscript"/>
        <sz val="10"/>
        <rFont val="Arial"/>
        <family val="2"/>
        <charset val="1"/>
      </rPr>
      <t xml:space="preserve">nd</t>
    </r>
    <r>
      <rPr>
        <b val="true"/>
        <sz val="10"/>
        <rFont val="Arial"/>
        <family val="2"/>
        <charset val="1"/>
      </rPr>
      <t xml:space="preserve"> Sup $</t>
    </r>
  </si>
  <si>
    <r>
      <rPr>
        <b val="true"/>
        <sz val="10"/>
        <rFont val="Arial"/>
        <family val="2"/>
        <charset val="1"/>
      </rPr>
      <t xml:space="preserve">3</t>
    </r>
    <r>
      <rPr>
        <b val="true"/>
        <vertAlign val="superscript"/>
        <sz val="10"/>
        <rFont val="Arial"/>
        <family val="2"/>
        <charset val="1"/>
      </rPr>
      <t xml:space="preserve">rd</t>
    </r>
    <r>
      <rPr>
        <b val="true"/>
        <sz val="10"/>
        <rFont val="Arial"/>
        <family val="2"/>
        <charset val="1"/>
      </rPr>
      <t xml:space="preserve"> Sup $</t>
    </r>
  </si>
  <si>
    <t xml:space="preserve">CCCC</t>
  </si>
  <si>
    <t xml:space="preserve">C4 Therapeutics Inc</t>
  </si>
  <si>
    <t xml:space="preserve">ICVX</t>
  </si>
  <si>
    <t xml:space="preserve">Icosavax Inc</t>
  </si>
  <si>
    <t xml:space="preserve">SAVA</t>
  </si>
  <si>
    <t xml:space="preserve">Cassava Sciences Inc</t>
  </si>
  <si>
    <t xml:space="preserve">GOTU</t>
  </si>
  <si>
    <t xml:space="preserve">Gaotu Techedu Inc ADR</t>
  </si>
  <si>
    <t xml:space="preserve">BLBD</t>
  </si>
  <si>
    <t xml:space="preserve">Blue Bird Corp</t>
  </si>
  <si>
    <t xml:space="preserve">INVZ</t>
  </si>
  <si>
    <t xml:space="preserve">Innoviz Technologies Ltd</t>
  </si>
  <si>
    <t xml:space="preserve">BYND</t>
  </si>
  <si>
    <t xml:space="preserve">Beyond Meat Inc</t>
  </si>
  <si>
    <t xml:space="preserve">CAVA</t>
  </si>
  <si>
    <t xml:space="preserve">Cava Group Inc</t>
  </si>
  <si>
    <t xml:space="preserve">APPS</t>
  </si>
  <si>
    <t xml:space="preserve">Digital Turbine</t>
  </si>
  <si>
    <t xml:space="preserve">IMPP</t>
  </si>
  <si>
    <t xml:space="preserve">Imperial Petroleum Inc</t>
  </si>
  <si>
    <t xml:space="preserve">DOCU</t>
  </si>
  <si>
    <t xml:space="preserve">Docusign Inc</t>
  </si>
  <si>
    <t xml:space="preserve">TME</t>
  </si>
  <si>
    <t xml:space="preserve">Tencent Music Entertainment ADR</t>
  </si>
  <si>
    <t xml:space="preserve">TAL</t>
  </si>
  <si>
    <t xml:space="preserve">Tal Education Group ADR</t>
  </si>
  <si>
    <t xml:space="preserve">LYFT</t>
  </si>
  <si>
    <t xml:space="preserve">Lyft Inc Cl A</t>
  </si>
  <si>
    <t xml:space="preserve">EDU</t>
  </si>
  <si>
    <t xml:space="preserve">New Oriental Education &amp; Technology Group ADR</t>
  </si>
  <si>
    <t xml:space="preserve">LQDA</t>
  </si>
  <si>
    <t xml:space="preserve">Liquidia Corp</t>
  </si>
  <si>
    <t xml:space="preserve">INCY</t>
  </si>
  <si>
    <t xml:space="preserve">Incyte Corp</t>
  </si>
  <si>
    <t xml:space="preserve">HOLI</t>
  </si>
  <si>
    <t xml:space="preserve">Hollysys Automation</t>
  </si>
  <si>
    <t xml:space="preserve">CNC</t>
  </si>
  <si>
    <t xml:space="preserve">Centene Corp</t>
  </si>
  <si>
    <t xml:space="preserve">SHAK</t>
  </si>
  <si>
    <t xml:space="preserve">Shake Shack Inc</t>
  </si>
  <si>
    <t xml:space="preserve">PDD</t>
  </si>
  <si>
    <t xml:space="preserve">Pdd Holdings Inc</t>
  </si>
  <si>
    <t xml:space="preserve">SIRI</t>
  </si>
  <si>
    <t xml:space="preserve">Sirius XM Holdings</t>
  </si>
  <si>
    <t xml:space="preserve">ETSY</t>
  </si>
  <si>
    <t xml:space="preserve">Etsy Inc</t>
  </si>
  <si>
    <t xml:space="preserve">PATH</t>
  </si>
  <si>
    <t xml:space="preserve">Uipath Inc Cl A</t>
  </si>
  <si>
    <t xml:space="preserve">AMD</t>
  </si>
  <si>
    <t xml:space="preserve">Adv Micro Devices</t>
  </si>
  <si>
    <t xml:space="preserve">FRSH</t>
  </si>
  <si>
    <t xml:space="preserve">Freshworks Inc Cl A</t>
  </si>
  <si>
    <t xml:space="preserve">AMAT</t>
  </si>
  <si>
    <t xml:space="preserve">Applied Materials</t>
  </si>
  <si>
    <t xml:space="preserve">ANF</t>
  </si>
  <si>
    <t xml:space="preserve">Abercrombie &amp; Fitch Company</t>
  </si>
  <si>
    <t xml:space="preserve">ZS</t>
  </si>
  <si>
    <t xml:space="preserve">Zscaler Inc</t>
  </si>
  <si>
    <t xml:space="preserve">FTNT</t>
  </si>
  <si>
    <t xml:space="preserve">Fortinet Inc</t>
  </si>
  <si>
    <t xml:space="preserve">SGEN</t>
  </si>
  <si>
    <t xml:space="preserve">Seagen Inc</t>
  </si>
  <si>
    <t xml:space="preserve">GTLB</t>
  </si>
  <si>
    <t xml:space="preserve">Gitlab Inc Cl A</t>
  </si>
  <si>
    <t xml:space="preserve">OKTA</t>
  </si>
  <si>
    <t xml:space="preserve">Okta Inc Cl A</t>
  </si>
  <si>
    <t xml:space="preserve">ALK</t>
  </si>
  <si>
    <t xml:space="preserve">Alaska Air Group</t>
  </si>
  <si>
    <t xml:space="preserve">CAMT</t>
  </si>
  <si>
    <t xml:space="preserve">Camtek Ltd</t>
  </si>
  <si>
    <t xml:space="preserve">PENN</t>
  </si>
  <si>
    <t xml:space="preserve">Penn Entertainment Inc</t>
  </si>
  <si>
    <t xml:space="preserve">LMND</t>
  </si>
  <si>
    <t xml:space="preserve">Lemonade Inc</t>
  </si>
  <si>
    <t xml:space="preserve">LUV</t>
  </si>
  <si>
    <t xml:space="preserve">Southwest Airlines Company</t>
  </si>
  <si>
    <t xml:space="preserve">VRT</t>
  </si>
  <si>
    <t xml:space="preserve">Vertiv Holdings Llc.</t>
  </si>
  <si>
    <t xml:space="preserve">MGM</t>
  </si>
  <si>
    <t xml:space="preserve">MGM Resorts International</t>
  </si>
  <si>
    <t xml:space="preserve">AYX</t>
  </si>
  <si>
    <t xml:space="preserve">Alteryx Inc</t>
  </si>
  <si>
    <t xml:space="preserve">TSEM</t>
  </si>
  <si>
    <t xml:space="preserve">Tower Semiconductor</t>
  </si>
  <si>
    <t xml:space="preserve">SBLK</t>
  </si>
  <si>
    <t xml:space="preserve">Star Bulk Carriers</t>
  </si>
  <si>
    <t xml:space="preserve">CRWD</t>
  </si>
  <si>
    <t xml:space="preserve">Crowdstrike Holdings Inc</t>
  </si>
  <si>
    <t xml:space="preserve">CRSR</t>
  </si>
  <si>
    <t xml:space="preserve">Corsair Gaming Inc</t>
  </si>
  <si>
    <t xml:space="preserve">TRMB</t>
  </si>
  <si>
    <t xml:space="preserve">Trimble Navigation</t>
  </si>
  <si>
    <t xml:space="preserve">CNK</t>
  </si>
  <si>
    <t xml:space="preserve">Cinemark Holdings Inc</t>
  </si>
  <si>
    <t xml:space="preserve">WDC</t>
  </si>
  <si>
    <t xml:space="preserve">Western Digital Cp</t>
  </si>
  <si>
    <t xml:space="preserve">REVG</t>
  </si>
  <si>
    <t xml:space="preserve">Rev Group Inc</t>
  </si>
  <si>
    <t xml:space="preserve">SNOW</t>
  </si>
  <si>
    <t xml:space="preserve">Snowflake Inc Cl A</t>
  </si>
  <si>
    <t xml:space="preserve">EA</t>
  </si>
  <si>
    <t xml:space="preserve">Electronic Arts Inc</t>
  </si>
  <si>
    <t xml:space="preserve">DAL</t>
  </si>
  <si>
    <t xml:space="preserve">Delta Air Lines Inc</t>
  </si>
  <si>
    <t xml:space="preserve">CASY</t>
  </si>
  <si>
    <t xml:space="preserve">Casey's General Stor</t>
  </si>
  <si>
    <t xml:space="preserve">ANET</t>
  </si>
  <si>
    <t xml:space="preserve">Arista Networks Inc</t>
  </si>
  <si>
    <t xml:space="preserve">HON</t>
  </si>
  <si>
    <t xml:space="preserve">Honeywell International Inc</t>
  </si>
  <si>
    <t xml:space="preserve">AMC</t>
  </si>
  <si>
    <t xml:space="preserve">AMC Entertainment Holdings</t>
  </si>
  <si>
    <t xml:space="preserve">ABR</t>
  </si>
  <si>
    <t xml:space="preserve">Arbor Realty Trust</t>
  </si>
  <si>
    <t xml:space="preserve">TWLO</t>
  </si>
  <si>
    <t xml:space="preserve">Twilio</t>
  </si>
  <si>
    <t xml:space="preserve">BBWI</t>
  </si>
  <si>
    <t xml:space="preserve">Bath &amp; Body Works Inc</t>
  </si>
  <si>
    <t xml:space="preserve">LVS</t>
  </si>
  <si>
    <t xml:space="preserve">Las Vegas Sands</t>
  </si>
  <si>
    <t xml:space="preserve">SPB</t>
  </si>
  <si>
    <t xml:space="preserve">Spectrum Brands Holdings Inc</t>
  </si>
  <si>
    <t xml:space="preserve">CPB</t>
  </si>
  <si>
    <t xml:space="preserve">Campbell Soup Company</t>
  </si>
  <si>
    <t xml:space="preserve">CPNG</t>
  </si>
  <si>
    <t xml:space="preserve">Coupang Inc Cl A</t>
  </si>
  <si>
    <t xml:space="preserve">RKT</t>
  </si>
  <si>
    <t xml:space="preserve">Rocket Companies Inc Cl A</t>
  </si>
  <si>
    <t xml:space="preserve">F</t>
  </si>
  <si>
    <t xml:space="preserve">Ford Motor Company</t>
  </si>
  <si>
    <t xml:space="preserve">CTSH</t>
  </si>
  <si>
    <t xml:space="preserve">Cognizant Tech Sol</t>
  </si>
  <si>
    <t xml:space="preserve">WYNN</t>
  </si>
  <si>
    <t xml:space="preserve">Wynn Resorts Ltd</t>
  </si>
  <si>
    <t xml:space="preserve">CI</t>
  </si>
  <si>
    <t xml:space="preserve">The Cigna Group</t>
  </si>
  <si>
    <t xml:space="preserve">RL</t>
  </si>
  <si>
    <t xml:space="preserve">Ralph Lauren Corp</t>
  </si>
  <si>
    <t xml:space="preserve">NKE</t>
  </si>
  <si>
    <t xml:space="preserve">Nike Inc</t>
  </si>
  <si>
    <t xml:space="preserve">IBM</t>
  </si>
  <si>
    <t xml:space="preserve">International Business Machines</t>
  </si>
  <si>
    <t xml:space="preserve">SWKS</t>
  </si>
  <si>
    <t xml:space="preserve">Skyworks Solutions</t>
  </si>
  <si>
    <t xml:space="preserve">AMGN</t>
  </si>
  <si>
    <t xml:space="preserve">Amgen Inc</t>
  </si>
  <si>
    <t xml:space="preserve">TEAM</t>
  </si>
  <si>
    <t xml:space="preserve">Atlassian Corp</t>
  </si>
  <si>
    <t xml:space="preserve">ON</t>
  </si>
  <si>
    <t xml:space="preserve">On Semiconductor</t>
  </si>
  <si>
    <t xml:space="preserve">LHX</t>
  </si>
  <si>
    <t xml:space="preserve">L3Harris Technologies Inc</t>
  </si>
  <si>
    <t xml:space="preserve">GE</t>
  </si>
  <si>
    <t xml:space="preserve">General Electric Company</t>
  </si>
  <si>
    <t xml:space="preserve">PWR</t>
  </si>
  <si>
    <t xml:space="preserve">Quanta Services</t>
  </si>
  <si>
    <t xml:space="preserve">KHC</t>
  </si>
  <si>
    <t xml:space="preserve">Kraft Heinz Company</t>
  </si>
  <si>
    <t xml:space="preserve">GILD</t>
  </si>
  <si>
    <t xml:space="preserve">Gilead Sciences Inc</t>
  </si>
  <si>
    <t xml:space="preserve">BA</t>
  </si>
  <si>
    <t xml:space="preserve">Boeing Company</t>
  </si>
  <si>
    <t xml:space="preserve">QCOM</t>
  </si>
  <si>
    <t xml:space="preserve">Qualcomm Inc</t>
  </si>
  <si>
    <t xml:space="preserve">INTC</t>
  </si>
  <si>
    <t xml:space="preserve">Intel Corp</t>
  </si>
  <si>
    <t xml:space="preserve">ENVX</t>
  </si>
  <si>
    <t xml:space="preserve">Enovix Corp</t>
  </si>
  <si>
    <t xml:space="preserve">MU</t>
  </si>
  <si>
    <t xml:space="preserve">Micron Technology</t>
  </si>
  <si>
    <t xml:space="preserve">HPQ</t>
  </si>
  <si>
    <t xml:space="preserve">HP Inc</t>
  </si>
  <si>
    <t xml:space="preserve">NRG</t>
  </si>
  <si>
    <t xml:space="preserve">NRG Energy</t>
  </si>
  <si>
    <t xml:space="preserve">ABT</t>
  </si>
  <si>
    <t xml:space="preserve">Abbott Laboratories</t>
  </si>
  <si>
    <t xml:space="preserve">ZIM</t>
  </si>
  <si>
    <t xml:space="preserve">Zim Integrated Shipping Services Ltd</t>
  </si>
  <si>
    <t xml:space="preserve">MRVL</t>
  </si>
  <si>
    <t xml:space="preserve">Marvell Technology Inc</t>
  </si>
  <si>
    <t xml:space="preserve">PRU</t>
  </si>
  <si>
    <t xml:space="preserve">Prudential Financial Inc</t>
  </si>
  <si>
    <t xml:space="preserve">SP</t>
  </si>
  <si>
    <t xml:space="preserve">SP Plus Corp</t>
  </si>
  <si>
    <t xml:space="preserve">IDT</t>
  </si>
  <si>
    <t xml:space="preserve">IDT Corp</t>
  </si>
  <si>
    <t xml:space="preserve">TJX</t>
  </si>
  <si>
    <t xml:space="preserve">TJX Companies</t>
  </si>
  <si>
    <t xml:space="preserve">MT</t>
  </si>
  <si>
    <t xml:space="preserve">Arcelormittal ADR</t>
  </si>
  <si>
    <t xml:space="preserve">MS</t>
  </si>
  <si>
    <t xml:space="preserve">Morgan Stanley</t>
  </si>
  <si>
    <t xml:space="preserve">CROX</t>
  </si>
  <si>
    <t xml:space="preserve">Crocs Inc</t>
  </si>
  <si>
    <t xml:space="preserve">AZN</t>
  </si>
  <si>
    <t xml:space="preserve">Astrazeneca Plc ADR</t>
  </si>
  <si>
    <t xml:space="preserve">WDAY</t>
  </si>
  <si>
    <t xml:space="preserve">Workday Inc</t>
  </si>
  <si>
    <t xml:space="preserve">PEP</t>
  </si>
  <si>
    <t xml:space="preserve">Pepsico Inc</t>
  </si>
  <si>
    <t xml:space="preserve">JBL</t>
  </si>
  <si>
    <t xml:space="preserve">Jabil Circuit</t>
  </si>
  <si>
    <t xml:space="preserve">KO</t>
  </si>
  <si>
    <t xml:space="preserve">Coca-Cola Company</t>
  </si>
  <si>
    <t xml:space="preserve">MCD</t>
  </si>
  <si>
    <t xml:space="preserve">McDonald's Corp</t>
  </si>
  <si>
    <t xml:space="preserve">TSM</t>
  </si>
  <si>
    <t xml:space="preserve">Taiwan Semiconductor ADR</t>
  </si>
  <si>
    <t xml:space="preserve">CMCSA</t>
  </si>
  <si>
    <t xml:space="preserve">Comcast Corp A</t>
  </si>
  <si>
    <t xml:space="preserve">MNDY</t>
  </si>
  <si>
    <t xml:space="preserve">Monday.com Ltd</t>
  </si>
  <si>
    <t xml:space="preserve">M</t>
  </si>
  <si>
    <t xml:space="preserve">Macy's Inc</t>
  </si>
  <si>
    <t xml:space="preserve">V</t>
  </si>
  <si>
    <t xml:space="preserve">Visa Inc</t>
  </si>
  <si>
    <t xml:space="preserve">AAP</t>
  </si>
  <si>
    <t xml:space="preserve">Advance Auto Parts Inc</t>
  </si>
  <si>
    <t xml:space="preserve">MTCH</t>
  </si>
  <si>
    <t xml:space="preserve">Match Group Inc</t>
  </si>
  <si>
    <t xml:space="preserve">ARCC</t>
  </si>
  <si>
    <t xml:space="preserve">Ares Capital Corp</t>
  </si>
  <si>
    <t xml:space="preserve">JPM</t>
  </si>
  <si>
    <t xml:space="preserve">JP Morgan Chase &amp; Company</t>
  </si>
  <si>
    <t xml:space="preserve">BUD</t>
  </si>
  <si>
    <t xml:space="preserve">Anheuser-Busch Inbev S.A. ADR</t>
  </si>
  <si>
    <t xml:space="preserve">MRK</t>
  </si>
  <si>
    <t xml:space="preserve">Merck &amp; Company</t>
  </si>
  <si>
    <t xml:space="preserve">DASH</t>
  </si>
  <si>
    <t xml:space="preserve">Doordash Inc Cl A</t>
  </si>
  <si>
    <t xml:space="preserve">STM</t>
  </si>
  <si>
    <t xml:space="preserve">Stmicroelectronics N.V. ADR</t>
  </si>
  <si>
    <t xml:space="preserve">CSCO</t>
  </si>
  <si>
    <t xml:space="preserve">Cisco Systems Inc</t>
  </si>
  <si>
    <t xml:space="preserve">GSK</t>
  </si>
  <si>
    <t xml:space="preserve">Gsk Plc ADR</t>
  </si>
  <si>
    <t xml:space="preserve">JWN</t>
  </si>
  <si>
    <t xml:space="preserve">Nordstrom</t>
  </si>
  <si>
    <t xml:space="preserve">TTD</t>
  </si>
  <si>
    <t xml:space="preserve">Trade Desk Inc</t>
  </si>
  <si>
    <t xml:space="preserve">THC</t>
  </si>
  <si>
    <t xml:space="preserve">Tenet Healthcare Corp</t>
  </si>
  <si>
    <t xml:space="preserve">SPLK</t>
  </si>
  <si>
    <t xml:space="preserve">Splunk Inc</t>
  </si>
  <si>
    <t xml:space="preserve">KSS</t>
  </si>
  <si>
    <t xml:space="preserve">Kohl's Corp</t>
  </si>
  <si>
    <t xml:space="preserve">EXPE</t>
  </si>
  <si>
    <t xml:space="preserve">Expedia Group Inc</t>
  </si>
  <si>
    <t xml:space="preserve">TOST</t>
  </si>
  <si>
    <t xml:space="preserve">Toast Inc Cl A</t>
  </si>
  <si>
    <t xml:space="preserve">DHR</t>
  </si>
  <si>
    <t xml:space="preserve">Danaher Corp</t>
  </si>
  <si>
    <t xml:space="preserve">ACI</t>
  </si>
  <si>
    <t xml:space="preserve">Albertsons Companies Inc Cl A</t>
  </si>
  <si>
    <t xml:space="preserve">TXN</t>
  </si>
  <si>
    <t xml:space="preserve">Texas Instruments</t>
  </si>
  <si>
    <t xml:space="preserve">CHWY</t>
  </si>
  <si>
    <t xml:space="preserve">Chewy Inc</t>
  </si>
  <si>
    <t xml:space="preserve">NVAX</t>
  </si>
  <si>
    <t xml:space="preserve">Novavax Inc</t>
  </si>
  <si>
    <t xml:space="preserve">EOSE</t>
  </si>
  <si>
    <t xml:space="preserve">Eos Energy Enterprises Inc</t>
  </si>
  <si>
    <t xml:space="preserve">WW</t>
  </si>
  <si>
    <t xml:space="preserve">Weight Watchers International Inc</t>
  </si>
  <si>
    <t xml:space="preserve">UCAR</t>
  </si>
  <si>
    <t xml:space="preserve">U Power Limited</t>
  </si>
  <si>
    <t xml:space="preserve">RNW</t>
  </si>
  <si>
    <t xml:space="preserve">Renew Energy Global Plc Cl A</t>
  </si>
  <si>
    <t xml:space="preserve">HITI</t>
  </si>
  <si>
    <t xml:space="preserve">High Tide Inc</t>
  </si>
  <si>
    <t xml:space="preserve">EHAB</t>
  </si>
  <si>
    <t xml:space="preserve">Enhabit Inc</t>
  </si>
  <si>
    <t xml:space="preserve">GTHX</t>
  </si>
  <si>
    <t xml:space="preserve">G1 Therapeutics Inc</t>
  </si>
  <si>
    <t xml:space="preserve">KLG</t>
  </si>
  <si>
    <t xml:space="preserve">Wk Kellogg CO</t>
  </si>
  <si>
    <t xml:space="preserve">N/A</t>
  </si>
  <si>
    <t xml:space="preserve">HYLN</t>
  </si>
  <si>
    <t xml:space="preserve">Hyliion Hldg Corp Cl A</t>
  </si>
  <si>
    <t xml:space="preserve">MATV</t>
  </si>
  <si>
    <t xml:space="preserve">Mativ Holdings Inc</t>
  </si>
  <si>
    <t xml:space="preserve">TSVT</t>
  </si>
  <si>
    <t xml:space="preserve">2Seventy Bio Inc</t>
  </si>
  <si>
    <t xml:space="preserve">SDRL</t>
  </si>
  <si>
    <t xml:space="preserve">Seadrill 2021 Ltd</t>
  </si>
  <si>
    <t xml:space="preserve">EVA</t>
  </si>
  <si>
    <t xml:space="preserve">Enviva Partners LP</t>
  </si>
  <si>
    <t xml:space="preserve">PRCT</t>
  </si>
  <si>
    <t xml:space="preserve">Procept Biorobotics Corp</t>
  </si>
  <si>
    <t xml:space="preserve">LLAP</t>
  </si>
  <si>
    <t xml:space="preserve">Terran Orbital Corp</t>
  </si>
  <si>
    <t xml:space="preserve">ACLX</t>
  </si>
  <si>
    <t xml:space="preserve">Arcellx Inc</t>
  </si>
  <si>
    <t xml:space="preserve">WULF</t>
  </si>
  <si>
    <t xml:space="preserve">Terawulf Inc</t>
  </si>
  <si>
    <t xml:space="preserve">ZG</t>
  </si>
  <si>
    <t xml:space="preserve">Zillow Grp Inc Cl A</t>
  </si>
  <si>
    <t xml:space="preserve">AMPY</t>
  </si>
  <si>
    <t xml:space="preserve">Amplify Energy Corp</t>
  </si>
  <si>
    <t xml:space="preserve">BTBT</t>
  </si>
  <si>
    <t xml:space="preserve">Bit Digital Inc</t>
  </si>
  <si>
    <t xml:space="preserve">ULCC</t>
  </si>
  <si>
    <t xml:space="preserve">Frontier Group Holdings Inc</t>
  </si>
  <si>
    <t xml:space="preserve">HIMX</t>
  </si>
  <si>
    <t xml:space="preserve">Himax Technologies ADR</t>
  </si>
  <si>
    <t xml:space="preserve">HIVE</t>
  </si>
  <si>
    <t xml:space="preserve">Hive Digital Technologies Ltd</t>
  </si>
  <si>
    <t xml:space="preserve">FOXA</t>
  </si>
  <si>
    <t xml:space="preserve">Fox Corp Cl A</t>
  </si>
  <si>
    <t xml:space="preserve">VAL</t>
  </si>
  <si>
    <t xml:space="preserve">Valaris Ltd</t>
  </si>
  <si>
    <t xml:space="preserve">KOS</t>
  </si>
  <si>
    <t xml:space="preserve">Kosmos Energy Ltd</t>
  </si>
  <si>
    <t xml:space="preserve">CRC</t>
  </si>
  <si>
    <t xml:space="preserve">California Resources Corp</t>
  </si>
  <si>
    <t xml:space="preserve">INFN</t>
  </si>
  <si>
    <t xml:space="preserve">Infinera Corp</t>
  </si>
  <si>
    <t xml:space="preserve">SWBI</t>
  </si>
  <si>
    <t xml:space="preserve">Smith &amp; Wesson Brands Inc</t>
  </si>
  <si>
    <t xml:space="preserve">LC</t>
  </si>
  <si>
    <t xml:space="preserve">Lendingclub Corp</t>
  </si>
  <si>
    <t xml:space="preserve">HMY</t>
  </si>
  <si>
    <t xml:space="preserve">Harmony Gold Mining ADR</t>
  </si>
  <si>
    <t xml:space="preserve">GOOS</t>
  </si>
  <si>
    <t xml:space="preserve">Canada Goose Holdings Inc</t>
  </si>
  <si>
    <t xml:space="preserve">NMM</t>
  </si>
  <si>
    <t xml:space="preserve">Navios Maritime Partners LP</t>
  </si>
  <si>
    <t xml:space="preserve">CTVA</t>
  </si>
  <si>
    <t xml:space="preserve">Corteva Inc</t>
  </si>
  <si>
    <t xml:space="preserve">WKHS</t>
  </si>
  <si>
    <t xml:space="preserve">Workhorse Grp</t>
  </si>
  <si>
    <t xml:space="preserve">NXE</t>
  </si>
  <si>
    <t xml:space="preserve">Nexgen Energy Ltd</t>
  </si>
  <si>
    <t xml:space="preserve">VLD</t>
  </si>
  <si>
    <t xml:space="preserve">Velo3D Inc</t>
  </si>
  <si>
    <t xml:space="preserve">CLNE</t>
  </si>
  <si>
    <t xml:space="preserve">Clean Energy Fuels</t>
  </si>
  <si>
    <t xml:space="preserve">PGY</t>
  </si>
  <si>
    <t xml:space="preserve">Pagaya Technologies Ltd Cl A</t>
  </si>
  <si>
    <t xml:space="preserve">DAR</t>
  </si>
  <si>
    <t xml:space="preserve">Darling International Inc</t>
  </si>
  <si>
    <t xml:space="preserve">AEHR</t>
  </si>
  <si>
    <t xml:space="preserve">Aehr Test Systems</t>
  </si>
  <si>
    <t xml:space="preserve">VET</t>
  </si>
  <si>
    <t xml:space="preserve">Vermilion Energy Inc</t>
  </si>
  <si>
    <t xml:space="preserve">CDE</t>
  </si>
  <si>
    <t xml:space="preserve">Coeur Mining Inc</t>
  </si>
  <si>
    <t xml:space="preserve">EDIT</t>
  </si>
  <si>
    <t xml:space="preserve">Editas Medicine</t>
  </si>
  <si>
    <t xml:space="preserve">SSRM</t>
  </si>
  <si>
    <t xml:space="preserve">Ssr Mining Inc</t>
  </si>
  <si>
    <t xml:space="preserve">CEG</t>
  </si>
  <si>
    <t xml:space="preserve">Constellation Energy Corp</t>
  </si>
  <si>
    <t xml:space="preserve">VKTX</t>
  </si>
  <si>
    <t xml:space="preserve">Viking Thera</t>
  </si>
  <si>
    <t xml:space="preserve">BIVI</t>
  </si>
  <si>
    <t xml:space="preserve">Biovie Inc</t>
  </si>
  <si>
    <t xml:space="preserve">WU</t>
  </si>
  <si>
    <t xml:space="preserve">Western Union Company</t>
  </si>
  <si>
    <t xml:space="preserve">RPD</t>
  </si>
  <si>
    <t xml:space="preserve">Rapid7 Inc</t>
  </si>
  <si>
    <t xml:space="preserve">MAT</t>
  </si>
  <si>
    <t xml:space="preserve">Mattel Inc</t>
  </si>
  <si>
    <t xml:space="preserve">EVGO</t>
  </si>
  <si>
    <t xml:space="preserve">Evgo Inc</t>
  </si>
  <si>
    <t xml:space="preserve">RKLB</t>
  </si>
  <si>
    <t xml:space="preserve">Rocket Lab USA Inc</t>
  </si>
  <si>
    <t xml:space="preserve">WISH</t>
  </si>
  <si>
    <t xml:space="preserve">Contextlogic Inc Cl A</t>
  </si>
  <si>
    <t xml:space="preserve">UUUU</t>
  </si>
  <si>
    <t xml:space="preserve">Energy Fuels Inc</t>
  </si>
  <si>
    <t xml:space="preserve">CPRT</t>
  </si>
  <si>
    <t xml:space="preserve">Copart Inc</t>
  </si>
  <si>
    <t xml:space="preserve">KMB</t>
  </si>
  <si>
    <t xml:space="preserve">Kimberly-Clark Corp</t>
  </si>
  <si>
    <t xml:space="preserve">AAOI</t>
  </si>
  <si>
    <t xml:space="preserve">Applied Optoelect</t>
  </si>
  <si>
    <t xml:space="preserve">LTHM</t>
  </si>
  <si>
    <t xml:space="preserve">Livent Corp</t>
  </si>
  <si>
    <t xml:space="preserve">ESTC</t>
  </si>
  <si>
    <t xml:space="preserve">Elastic N.V.</t>
  </si>
  <si>
    <t xml:space="preserve">CRK</t>
  </si>
  <si>
    <t xml:space="preserve">Comstock Resources</t>
  </si>
  <si>
    <t xml:space="preserve">RNG</t>
  </si>
  <si>
    <t xml:space="preserve">Ringcentral Inc</t>
  </si>
  <si>
    <t xml:space="preserve">GERN</t>
  </si>
  <si>
    <t xml:space="preserve">Geron Corp</t>
  </si>
  <si>
    <t xml:space="preserve">FCEL</t>
  </si>
  <si>
    <t xml:space="preserve">Fuelcell Energy Inc</t>
  </si>
  <si>
    <t xml:space="preserve">FFIE</t>
  </si>
  <si>
    <t xml:space="preserve">Faraday Future Intelligent Electric Inc</t>
  </si>
  <si>
    <t xml:space="preserve">JMIA</t>
  </si>
  <si>
    <t xml:space="preserve">Jumia Technologies Ag ADR</t>
  </si>
  <si>
    <t xml:space="preserve">ALGN</t>
  </si>
  <si>
    <t xml:space="preserve">Align Technology</t>
  </si>
  <si>
    <t xml:space="preserve">TELL</t>
  </si>
  <si>
    <t xml:space="preserve">Tellurian Inc</t>
  </si>
  <si>
    <t xml:space="preserve">JOBY</t>
  </si>
  <si>
    <t xml:space="preserve">Joby Aviation Inc</t>
  </si>
  <si>
    <t xml:space="preserve">SOUN</t>
  </si>
  <si>
    <t xml:space="preserve">Soundhound Ai Inc Cl A</t>
  </si>
  <si>
    <t xml:space="preserve">SYM</t>
  </si>
  <si>
    <t xml:space="preserve">Symbotic Inc</t>
  </si>
  <si>
    <t xml:space="preserve">ALT</t>
  </si>
  <si>
    <t xml:space="preserve">Altimmune Inc</t>
  </si>
  <si>
    <t xml:space="preserve">PLAY</t>
  </si>
  <si>
    <t xml:space="preserve">Dave &amp; Buster's Entertainment</t>
  </si>
  <si>
    <t xml:space="preserve">NEP</t>
  </si>
  <si>
    <t xml:space="preserve">Nextera Energy Partners LP</t>
  </si>
  <si>
    <t xml:space="preserve">VTNR</t>
  </si>
  <si>
    <t xml:space="preserve">Vertex Energy</t>
  </si>
  <si>
    <t xml:space="preserve">PAGS</t>
  </si>
  <si>
    <t xml:space="preserve">Pagseguro Digital Ltd Cl A</t>
  </si>
  <si>
    <t xml:space="preserve">BLUE</t>
  </si>
  <si>
    <t xml:space="preserve">Bluebird Bio</t>
  </si>
  <si>
    <t xml:space="preserve">IREN</t>
  </si>
  <si>
    <t xml:space="preserve">Iris Energy Ltd</t>
  </si>
  <si>
    <t xml:space="preserve">HSY</t>
  </si>
  <si>
    <t xml:space="preserve">Hershey Foods Corp</t>
  </si>
  <si>
    <t xml:space="preserve">BITF</t>
  </si>
  <si>
    <t xml:space="preserve">Bitfarms Ltd</t>
  </si>
  <si>
    <t xml:space="preserve">FSM</t>
  </si>
  <si>
    <t xml:space="preserve">Fortuna Silver Mines</t>
  </si>
  <si>
    <t xml:space="preserve">GIS</t>
  </si>
  <si>
    <t xml:space="preserve">General Mills</t>
  </si>
  <si>
    <t xml:space="preserve">ELF</t>
  </si>
  <si>
    <t xml:space="preserve">E.L.F. Beauty Inc</t>
  </si>
  <si>
    <t xml:space="preserve">AVXL</t>
  </si>
  <si>
    <t xml:space="preserve">Anavex Lf SC</t>
  </si>
  <si>
    <t xml:space="preserve">BILL</t>
  </si>
  <si>
    <t xml:space="preserve">Bill Holdings Inc</t>
  </si>
  <si>
    <t xml:space="preserve">PR</t>
  </si>
  <si>
    <t xml:space="preserve">Permian Resources Corp</t>
  </si>
  <si>
    <t xml:space="preserve">NTAP</t>
  </si>
  <si>
    <t xml:space="preserve">Netapp Inc</t>
  </si>
  <si>
    <t xml:space="preserve">AMT</t>
  </si>
  <si>
    <t xml:space="preserve">American Tower Corp</t>
  </si>
  <si>
    <t xml:space="preserve">BMEA</t>
  </si>
  <si>
    <t xml:space="preserve">Biomea Fusion Inc</t>
  </si>
  <si>
    <t xml:space="preserve">IEP</t>
  </si>
  <si>
    <t xml:space="preserve">Icahn Enterprises</t>
  </si>
  <si>
    <t xml:space="preserve">ARDX</t>
  </si>
  <si>
    <t xml:space="preserve">Ardelyx Inc</t>
  </si>
  <si>
    <t xml:space="preserve">FITB</t>
  </si>
  <si>
    <t xml:space="preserve">Fifth Third Bancorp</t>
  </si>
  <si>
    <t xml:space="preserve">FRO</t>
  </si>
  <si>
    <t xml:space="preserve">Frontline Plc</t>
  </si>
  <si>
    <t xml:space="preserve">IOVA</t>
  </si>
  <si>
    <t xml:space="preserve">Iovance Biotherapeutics Inc</t>
  </si>
  <si>
    <t xml:space="preserve">CTRA</t>
  </si>
  <si>
    <t xml:space="preserve">Coterra Energy Inc</t>
  </si>
  <si>
    <t xml:space="preserve">ZI</t>
  </si>
  <si>
    <t xml:space="preserve">Zoominfo Technologies Inc Cl A</t>
  </si>
  <si>
    <t xml:space="preserve">LAC</t>
  </si>
  <si>
    <t xml:space="preserve">Lithium Americas Corp</t>
  </si>
  <si>
    <t xml:space="preserve">UAA</t>
  </si>
  <si>
    <t xml:space="preserve">Under Armour</t>
  </si>
  <si>
    <t xml:space="preserve">MBI</t>
  </si>
  <si>
    <t xml:space="preserve">MBIA Inc</t>
  </si>
  <si>
    <t xml:space="preserve">AUPH</t>
  </si>
  <si>
    <t xml:space="preserve">Aurinia Pharm Ord</t>
  </si>
  <si>
    <t xml:space="preserve">SSYS</t>
  </si>
  <si>
    <t xml:space="preserve">Stratasys Ltd</t>
  </si>
  <si>
    <t xml:space="preserve">NWL</t>
  </si>
  <si>
    <t xml:space="preserve">Newell Rubbermaid Inc</t>
  </si>
  <si>
    <t xml:space="preserve">JCI</t>
  </si>
  <si>
    <t xml:space="preserve">Johnson Controls Intl</t>
  </si>
  <si>
    <t xml:space="preserve">RH</t>
  </si>
  <si>
    <t xml:space="preserve">Rh Common Stock</t>
  </si>
  <si>
    <t xml:space="preserve">OKE</t>
  </si>
  <si>
    <t xml:space="preserve">Oneok Inc</t>
  </si>
  <si>
    <t xml:space="preserve">GFI</t>
  </si>
  <si>
    <t xml:space="preserve">Gold Fields Ltd ADR</t>
  </si>
  <si>
    <t xml:space="preserve">TUP</t>
  </si>
  <si>
    <t xml:space="preserve">Tupperware Corp</t>
  </si>
  <si>
    <t xml:space="preserve">CSIQ</t>
  </si>
  <si>
    <t xml:space="preserve">Canadian Solar Inc</t>
  </si>
  <si>
    <t xml:space="preserve">MP</t>
  </si>
  <si>
    <t xml:space="preserve">Mp Materials Corp</t>
  </si>
  <si>
    <t xml:space="preserve">ILMN</t>
  </si>
  <si>
    <t xml:space="preserve">Illumina Inc</t>
  </si>
  <si>
    <t xml:space="preserve">WAL</t>
  </si>
  <si>
    <t xml:space="preserve">Western Alliance Bancorp</t>
  </si>
  <si>
    <t xml:space="preserve">HAS</t>
  </si>
  <si>
    <t xml:space="preserve">Hasbro Inc</t>
  </si>
  <si>
    <t xml:space="preserve">EQX</t>
  </si>
  <si>
    <t xml:space="preserve">Equinox Gold Corp</t>
  </si>
  <si>
    <t xml:space="preserve">ASAN</t>
  </si>
  <si>
    <t xml:space="preserve">Asana Inc Cl A</t>
  </si>
  <si>
    <t xml:space="preserve">TGTX</t>
  </si>
  <si>
    <t xml:space="preserve">Tg Therapeuticscmn</t>
  </si>
  <si>
    <t xml:space="preserve">UEC</t>
  </si>
  <si>
    <t xml:space="preserve">Uranium Energy</t>
  </si>
  <si>
    <t xml:space="preserve">PSX</t>
  </si>
  <si>
    <t xml:space="preserve">Phillips 66</t>
  </si>
  <si>
    <t xml:space="preserve">NVTA</t>
  </si>
  <si>
    <t xml:space="preserve">Invitae Corp</t>
  </si>
  <si>
    <t xml:space="preserve">SBSW</t>
  </si>
  <si>
    <t xml:space="preserve">Sibanye Gold Ltd ADR</t>
  </si>
  <si>
    <t xml:space="preserve">CYTK</t>
  </si>
  <si>
    <t xml:space="preserve">Cytokinetics</t>
  </si>
  <si>
    <t xml:space="preserve">LNG</t>
  </si>
  <si>
    <t xml:space="preserve">Cheniere Energy</t>
  </si>
  <si>
    <t xml:space="preserve">APP</t>
  </si>
  <si>
    <t xml:space="preserve">Applovin Corp Cl A</t>
  </si>
  <si>
    <t xml:space="preserve">ACHR</t>
  </si>
  <si>
    <t xml:space="preserve">Archer Aviation Inc</t>
  </si>
  <si>
    <t xml:space="preserve">CGC</t>
  </si>
  <si>
    <t xml:space="preserve">Canopy Growth Corp</t>
  </si>
  <si>
    <t xml:space="preserve">EBIX</t>
  </si>
  <si>
    <t xml:space="preserve">Ebix Inc</t>
  </si>
  <si>
    <t xml:space="preserve">GGAL</t>
  </si>
  <si>
    <t xml:space="preserve">Grupo Fin Galicia ADR</t>
  </si>
  <si>
    <t xml:space="preserve">BB</t>
  </si>
  <si>
    <t xml:space="preserve">Blackberry Ltd</t>
  </si>
  <si>
    <t xml:space="preserve">SNDL</t>
  </si>
  <si>
    <t xml:space="preserve">Sndl Inc</t>
  </si>
  <si>
    <t xml:space="preserve">STNG</t>
  </si>
  <si>
    <t xml:space="preserve">Scorpio Tankers Inc</t>
  </si>
  <si>
    <t xml:space="preserve">FSLY</t>
  </si>
  <si>
    <t xml:space="preserve">Fastly Inc</t>
  </si>
  <si>
    <t xml:space="preserve">TDOC</t>
  </si>
  <si>
    <t xml:space="preserve">Teladoc Health Inc</t>
  </si>
  <si>
    <t xml:space="preserve">EYPT</t>
  </si>
  <si>
    <t xml:space="preserve">Eyepoint Pharmaceuticals Inc</t>
  </si>
  <si>
    <t xml:space="preserve">IONQ</t>
  </si>
  <si>
    <t xml:space="preserve">Ionq Inc</t>
  </si>
  <si>
    <t xml:space="preserve">S</t>
  </si>
  <si>
    <t xml:space="preserve">Sentinelone Inc Cl A</t>
  </si>
  <si>
    <t xml:space="preserve">VOD</t>
  </si>
  <si>
    <t xml:space="preserve">Vodafone Grp Plc ADR</t>
  </si>
  <si>
    <t xml:space="preserve">CVE</t>
  </si>
  <si>
    <t xml:space="preserve">Cenovus Energy Inc</t>
  </si>
  <si>
    <t xml:space="preserve">BLNK</t>
  </si>
  <si>
    <t xml:space="preserve">Blink Charging Company</t>
  </si>
  <si>
    <t xml:space="preserve">DELL</t>
  </si>
  <si>
    <t xml:space="preserve">Dell Technologies Inc</t>
  </si>
  <si>
    <t xml:space="preserve">AEM</t>
  </si>
  <si>
    <t xml:space="preserve">Agnico-Eagle Mines Ltd</t>
  </si>
  <si>
    <t xml:space="preserve">SEDG</t>
  </si>
  <si>
    <t xml:space="preserve">Solaredge Tech</t>
  </si>
  <si>
    <t xml:space="preserve">KMX</t>
  </si>
  <si>
    <t xml:space="preserve">Carmax Inc</t>
  </si>
  <si>
    <t xml:space="preserve">MPC</t>
  </si>
  <si>
    <t xml:space="preserve">Marathon Petroleum Corp</t>
  </si>
  <si>
    <t xml:space="preserve">IMGN</t>
  </si>
  <si>
    <t xml:space="preserve">Immunogen Inc</t>
  </si>
  <si>
    <t xml:space="preserve">CRSP</t>
  </si>
  <si>
    <t xml:space="preserve">Crispr Therapeutics Ag</t>
  </si>
  <si>
    <t xml:space="preserve">PAAS</t>
  </si>
  <si>
    <t xml:space="preserve">Pan Amer Silver Corp</t>
  </si>
  <si>
    <t xml:space="preserve">FUTU</t>
  </si>
  <si>
    <t xml:space="preserve">Futu Holdings Ltd ADR</t>
  </si>
  <si>
    <t xml:space="preserve">LOW</t>
  </si>
  <si>
    <t xml:space="preserve">Lowe's Companies</t>
  </si>
  <si>
    <t xml:space="preserve">CLSK</t>
  </si>
  <si>
    <t xml:space="preserve">Cleanspark Inc</t>
  </si>
  <si>
    <t xml:space="preserve">APLD</t>
  </si>
  <si>
    <t xml:space="preserve">Applied Digital Corp</t>
  </si>
  <si>
    <t xml:space="preserve">MULN</t>
  </si>
  <si>
    <t xml:space="preserve">Mullen Automotive Inc</t>
  </si>
  <si>
    <t xml:space="preserve">NTR</t>
  </si>
  <si>
    <t xml:space="preserve">Nutrien Ltd</t>
  </si>
  <si>
    <t xml:space="preserve">BCS</t>
  </si>
  <si>
    <t xml:space="preserve">Barclays Plc ADR</t>
  </si>
  <si>
    <t xml:space="preserve">CART</t>
  </si>
  <si>
    <t xml:space="preserve">Maplebear Inc [Instacart]</t>
  </si>
  <si>
    <t xml:space="preserve">SMCI</t>
  </si>
  <si>
    <t xml:space="preserve">Super Micro Computer</t>
  </si>
  <si>
    <t xml:space="preserve">DLTR</t>
  </si>
  <si>
    <t xml:space="preserve">Dollar Tree Inc</t>
  </si>
  <si>
    <t xml:space="preserve">EBAY</t>
  </si>
  <si>
    <t xml:space="preserve">Ebay Inc</t>
  </si>
  <si>
    <t xml:space="preserve">HUT</t>
  </si>
  <si>
    <t xml:space="preserve">Hut 8 Corp</t>
  </si>
  <si>
    <t xml:space="preserve">SU</t>
  </si>
  <si>
    <t xml:space="preserve">Suncor Energy Inc</t>
  </si>
  <si>
    <t xml:space="preserve">EL</t>
  </si>
  <si>
    <t xml:space="preserve">Estee Lauder Companies</t>
  </si>
  <si>
    <t xml:space="preserve">EOG</t>
  </si>
  <si>
    <t xml:space="preserve">Eog Resources</t>
  </si>
  <si>
    <t xml:space="preserve">TTWO</t>
  </si>
  <si>
    <t xml:space="preserve">Take-Two Interactive</t>
  </si>
  <si>
    <t xml:space="preserve">BTI</t>
  </si>
  <si>
    <t xml:space="preserve">British American Tobacco Industries ADR</t>
  </si>
  <si>
    <t xml:space="preserve">LEN</t>
  </si>
  <si>
    <t xml:space="preserve">Lennar Corp</t>
  </si>
  <si>
    <t xml:space="preserve">RIO</t>
  </si>
  <si>
    <t xml:space="preserve">Rio Tinto Plc ADR</t>
  </si>
  <si>
    <t xml:space="preserve">VLO</t>
  </si>
  <si>
    <t xml:space="preserve">Valero Energy Corp</t>
  </si>
  <si>
    <t xml:space="preserve">SAN</t>
  </si>
  <si>
    <t xml:space="preserve">Banco Santander ADR</t>
  </si>
  <si>
    <t xml:space="preserve">MMM</t>
  </si>
  <si>
    <t xml:space="preserve">3M Company</t>
  </si>
  <si>
    <t xml:space="preserve">APA</t>
  </si>
  <si>
    <t xml:space="preserve">Apa Corp</t>
  </si>
  <si>
    <t xml:space="preserve">KEY</t>
  </si>
  <si>
    <t xml:space="preserve">Keycorp</t>
  </si>
  <si>
    <t xml:space="preserve">SPOT</t>
  </si>
  <si>
    <t xml:space="preserve">Spotify Technology S.A.</t>
  </si>
  <si>
    <t xml:space="preserve">EPD</t>
  </si>
  <si>
    <t xml:space="preserve">Enterprise Products Partners LP</t>
  </si>
  <si>
    <t xml:space="preserve">BBY</t>
  </si>
  <si>
    <t xml:space="preserve">Best Buy Company</t>
  </si>
  <si>
    <t xml:space="preserve">FDX</t>
  </si>
  <si>
    <t xml:space="preserve">Fedex Corp</t>
  </si>
  <si>
    <t xml:space="preserve">RITM</t>
  </si>
  <si>
    <t xml:space="preserve">Rithm Capital Corp</t>
  </si>
  <si>
    <t xml:space="preserve">KR</t>
  </si>
  <si>
    <t xml:space="preserve">Kroger Company</t>
  </si>
  <si>
    <t xml:space="preserve">NVO</t>
  </si>
  <si>
    <t xml:space="preserve">Novo Nordisk A/S ADR</t>
  </si>
  <si>
    <t xml:space="preserve">MDT</t>
  </si>
  <si>
    <t xml:space="preserve">Medtronic Inc</t>
  </si>
  <si>
    <t xml:space="preserve">QS</t>
  </si>
  <si>
    <t xml:space="preserve">Quantumscape Corp</t>
  </si>
  <si>
    <t xml:space="preserve">ONON</t>
  </si>
  <si>
    <t xml:space="preserve">On Holding Ag Cl A</t>
  </si>
  <si>
    <t xml:space="preserve">NOK</t>
  </si>
  <si>
    <t xml:space="preserve">Nokia Corp ADR</t>
  </si>
  <si>
    <t xml:space="preserve">DG</t>
  </si>
  <si>
    <t xml:space="preserve">Dollar General Corp</t>
  </si>
  <si>
    <t xml:space="preserve">CZR</t>
  </si>
  <si>
    <t xml:space="preserve">Caesars Entertainment Inc</t>
  </si>
  <si>
    <t xml:space="preserve">HTZ</t>
  </si>
  <si>
    <t xml:space="preserve">Hertz Global Holdings Inc</t>
  </si>
  <si>
    <t xml:space="preserve">NET</t>
  </si>
  <si>
    <t xml:space="preserve">Cloudflare Inc Cl A</t>
  </si>
  <si>
    <t xml:space="preserve">WOLF</t>
  </si>
  <si>
    <t xml:space="preserve">Wolfspeed Inc</t>
  </si>
  <si>
    <t xml:space="preserve">DXCM</t>
  </si>
  <si>
    <t xml:space="preserve">Dexcom Inc</t>
  </si>
  <si>
    <t xml:space="preserve">SLG</t>
  </si>
  <si>
    <t xml:space="preserve">SL Green Realty Corp</t>
  </si>
  <si>
    <t xml:space="preserve">AR</t>
  </si>
  <si>
    <t xml:space="preserve">Antero Resources Corp</t>
  </si>
  <si>
    <t xml:space="preserve">TFC</t>
  </si>
  <si>
    <t xml:space="preserve">Truist Financial Corp</t>
  </si>
  <si>
    <t xml:space="preserve">RDFN</t>
  </si>
  <si>
    <t xml:space="preserve">Redfin Corp</t>
  </si>
  <si>
    <t xml:space="preserve">MRO</t>
  </si>
  <si>
    <t xml:space="preserve">Marathon Oil Corp</t>
  </si>
  <si>
    <t xml:space="preserve">WMB</t>
  </si>
  <si>
    <t xml:space="preserve">Williams Companies</t>
  </si>
  <si>
    <t xml:space="preserve">MOS</t>
  </si>
  <si>
    <t xml:space="preserve">Mosaic Company</t>
  </si>
  <si>
    <t xml:space="preserve">ARM</t>
  </si>
  <si>
    <t xml:space="preserve">Arm Holdings Plc Ard</t>
  </si>
  <si>
    <t xml:space="preserve">ZION</t>
  </si>
  <si>
    <t xml:space="preserve">Zions Bancorp</t>
  </si>
  <si>
    <t xml:space="preserve">FL</t>
  </si>
  <si>
    <t xml:space="preserve">Footlocker Inc</t>
  </si>
  <si>
    <t xml:space="preserve">IOT</t>
  </si>
  <si>
    <t xml:space="preserve">Samsara Inc Cl A</t>
  </si>
  <si>
    <t xml:space="preserve">OPEN</t>
  </si>
  <si>
    <t xml:space="preserve">Opendoor Technologies Inc</t>
  </si>
  <si>
    <t xml:space="preserve">STNE</t>
  </si>
  <si>
    <t xml:space="preserve">Stoneco Ltd Cl A</t>
  </si>
  <si>
    <t xml:space="preserve">COF</t>
  </si>
  <si>
    <t xml:space="preserve">Capital One Financial Corp</t>
  </si>
  <si>
    <t xml:space="preserve">UPS</t>
  </si>
  <si>
    <t xml:space="preserve">United Parcel Service</t>
  </si>
  <si>
    <t xml:space="preserve">EQT</t>
  </si>
  <si>
    <t xml:space="preserve">Eqt Corp</t>
  </si>
  <si>
    <t xml:space="preserve">AG</t>
  </si>
  <si>
    <t xml:space="preserve">First Majestic Silver</t>
  </si>
  <si>
    <t xml:space="preserve">BIDU</t>
  </si>
  <si>
    <t xml:space="preserve">Baidu Inc ADR</t>
  </si>
  <si>
    <t xml:space="preserve">RILY</t>
  </si>
  <si>
    <t xml:space="preserve">B. Riley Financl</t>
  </si>
  <si>
    <t xml:space="preserve">ALB</t>
  </si>
  <si>
    <t xml:space="preserve">Albemarle Corp</t>
  </si>
  <si>
    <t xml:space="preserve">HES</t>
  </si>
  <si>
    <t xml:space="preserve">Hess Corp</t>
  </si>
  <si>
    <t xml:space="preserve">BEKE</t>
  </si>
  <si>
    <t xml:space="preserve">Ke Holdings Inc ADR</t>
  </si>
  <si>
    <t xml:space="preserve">SPWR</t>
  </si>
  <si>
    <t xml:space="preserve">Sunpower Corp</t>
  </si>
  <si>
    <t xml:space="preserve">CAT</t>
  </si>
  <si>
    <t xml:space="preserve">Caterpillar Inc</t>
  </si>
  <si>
    <t xml:space="preserve">PG</t>
  </si>
  <si>
    <t xml:space="preserve">Procter &amp; Gamble Company</t>
  </si>
  <si>
    <t xml:space="preserve">FUBO</t>
  </si>
  <si>
    <t xml:space="preserve">Fubotv Inc</t>
  </si>
  <si>
    <t xml:space="preserve">BTU</t>
  </si>
  <si>
    <t xml:space="preserve">Peabody Energy Corp</t>
  </si>
  <si>
    <t xml:space="preserve">CELH</t>
  </si>
  <si>
    <t xml:space="preserve">Celsius Holdings Inc</t>
  </si>
  <si>
    <t xml:space="preserve">DDOG</t>
  </si>
  <si>
    <t xml:space="preserve">Datadog Inc Cl A</t>
  </si>
  <si>
    <t xml:space="preserve">STLA</t>
  </si>
  <si>
    <t xml:space="preserve">Stellantis N.V.</t>
  </si>
  <si>
    <t xml:space="preserve">PNT</t>
  </si>
  <si>
    <t xml:space="preserve">Point Biopharma Global Inc</t>
  </si>
  <si>
    <t xml:space="preserve">TLRY</t>
  </si>
  <si>
    <t xml:space="preserve">Tilray Brands Inc</t>
  </si>
  <si>
    <t xml:space="preserve">HAL</t>
  </si>
  <si>
    <t xml:space="preserve">Halliburton Company</t>
  </si>
  <si>
    <t xml:space="preserve">ENPH</t>
  </si>
  <si>
    <t xml:space="preserve">Enphase Energy Inc</t>
  </si>
  <si>
    <t xml:space="preserve">VFS</t>
  </si>
  <si>
    <t xml:space="preserve">Vinfast Auto Ltd</t>
  </si>
  <si>
    <t xml:space="preserve">BILI</t>
  </si>
  <si>
    <t xml:space="preserve">Bilibili Inc ADR</t>
  </si>
  <si>
    <t xml:space="preserve">GPS</t>
  </si>
  <si>
    <t xml:space="preserve">Gap Inc</t>
  </si>
  <si>
    <t xml:space="preserve">EDR</t>
  </si>
  <si>
    <t xml:space="preserve">Endeavor Group Holdings Inc Cl A</t>
  </si>
  <si>
    <t xml:space="preserve">RTX</t>
  </si>
  <si>
    <t xml:space="preserve">Rtx Corp</t>
  </si>
  <si>
    <t xml:space="preserve">HOOD</t>
  </si>
  <si>
    <t xml:space="preserve">Robinhood Markets Inc Cl A</t>
  </si>
  <si>
    <t xml:space="preserve">DOW</t>
  </si>
  <si>
    <t xml:space="preserve">Dow Inc</t>
  </si>
  <si>
    <t xml:space="preserve">CVS</t>
  </si>
  <si>
    <t xml:space="preserve">CVS Corp</t>
  </si>
  <si>
    <t xml:space="preserve">KMI</t>
  </si>
  <si>
    <t xml:space="preserve">Kinder Morgan</t>
  </si>
  <si>
    <t xml:space="preserve">COP</t>
  </si>
  <si>
    <t xml:space="preserve">Conocophillips</t>
  </si>
  <si>
    <t xml:space="preserve">ROKU</t>
  </si>
  <si>
    <t xml:space="preserve">Roku Inc</t>
  </si>
  <si>
    <t xml:space="preserve">MRNA</t>
  </si>
  <si>
    <t xml:space="preserve">Moderna Inc</t>
  </si>
  <si>
    <t xml:space="preserve">ABBV</t>
  </si>
  <si>
    <t xml:space="preserve">Abbvie Inc</t>
  </si>
  <si>
    <t xml:space="preserve">VFC</t>
  </si>
  <si>
    <t xml:space="preserve">V.F. Corp</t>
  </si>
  <si>
    <t xml:space="preserve">CCJ</t>
  </si>
  <si>
    <t xml:space="preserve">Cameco Corp</t>
  </si>
  <si>
    <t xml:space="preserve">PTON</t>
  </si>
  <si>
    <t xml:space="preserve">Peloton Interactive Inc</t>
  </si>
  <si>
    <t xml:space="preserve">Z</t>
  </si>
  <si>
    <t xml:space="preserve">Zillow Group Cl C</t>
  </si>
  <si>
    <t xml:space="preserve">JNJ</t>
  </si>
  <si>
    <t xml:space="preserve">Johnson &amp; Johnson</t>
  </si>
  <si>
    <t xml:space="preserve">GME</t>
  </si>
  <si>
    <t xml:space="preserve">Gamestop Corp</t>
  </si>
  <si>
    <t xml:space="preserve">U</t>
  </si>
  <si>
    <t xml:space="preserve">Unity Software Inc</t>
  </si>
  <si>
    <t xml:space="preserve">NEE</t>
  </si>
  <si>
    <t xml:space="preserve">Nextera Energy</t>
  </si>
  <si>
    <t xml:space="preserve">SLB</t>
  </si>
  <si>
    <t xml:space="preserve">Schlumberger N.V.</t>
  </si>
  <si>
    <t xml:space="preserve">MO</t>
  </si>
  <si>
    <t xml:space="preserve">Altria Group</t>
  </si>
  <si>
    <t xml:space="preserve">TGT</t>
  </si>
  <si>
    <t xml:space="preserve">Target Corp</t>
  </si>
  <si>
    <t xml:space="preserve">BX</t>
  </si>
  <si>
    <t xml:space="preserve">Blackstone Inc</t>
  </si>
  <si>
    <t xml:space="preserve">W</t>
  </si>
  <si>
    <t xml:space="preserve">Wayfair Inc</t>
  </si>
  <si>
    <t xml:space="preserve">NEM</t>
  </si>
  <si>
    <t xml:space="preserve">Newmont Mining Corp</t>
  </si>
  <si>
    <t xml:space="preserve">RUN</t>
  </si>
  <si>
    <t xml:space="preserve">Sunrun Inc</t>
  </si>
  <si>
    <t xml:space="preserve">FSLR</t>
  </si>
  <si>
    <t xml:space="preserve">First Solar Inc</t>
  </si>
  <si>
    <t xml:space="preserve">RBLX</t>
  </si>
  <si>
    <t xml:space="preserve">Roblox Corp Cl A</t>
  </si>
  <si>
    <t xml:space="preserve">AA</t>
  </si>
  <si>
    <t xml:space="preserve">Alcoa Corp</t>
  </si>
  <si>
    <t xml:space="preserve">AI</t>
  </si>
  <si>
    <t xml:space="preserve">C3.Ai Inc Cl A</t>
  </si>
  <si>
    <t xml:space="preserve">TMUS</t>
  </si>
  <si>
    <t xml:space="preserve">T-Mobile US</t>
  </si>
  <si>
    <t xml:space="preserve">ZM</t>
  </si>
  <si>
    <t xml:space="preserve">Zoom Video Communications Cl A</t>
  </si>
  <si>
    <t xml:space="preserve">TEVA</t>
  </si>
  <si>
    <t xml:space="preserve">Teva Pharmaceutical Industries ADR</t>
  </si>
  <si>
    <t xml:space="preserve">BMY</t>
  </si>
  <si>
    <t xml:space="preserve">Bristol-Myers Squibb Company</t>
  </si>
  <si>
    <t xml:space="preserve">BHC</t>
  </si>
  <si>
    <t xml:space="preserve">Bausch Health Companies Inc</t>
  </si>
  <si>
    <t xml:space="preserve">SBUX</t>
  </si>
  <si>
    <t xml:space="preserve">Starbucks Corp</t>
  </si>
  <si>
    <t xml:space="preserve">WBA</t>
  </si>
  <si>
    <t xml:space="preserve">Walgreens Boots Alliance</t>
  </si>
  <si>
    <t xml:space="preserve">LI</t>
  </si>
  <si>
    <t xml:space="preserve">Li Auto Inc ADR</t>
  </si>
  <si>
    <t xml:space="preserve">SPCE</t>
  </si>
  <si>
    <t xml:space="preserve">Virgin Galactic Holdings Inc</t>
  </si>
  <si>
    <t xml:space="preserve">RIOT</t>
  </si>
  <si>
    <t xml:space="preserve">Riot Platforms Inc</t>
  </si>
  <si>
    <t xml:space="preserve">AGNC</t>
  </si>
  <si>
    <t xml:space="preserve">Agnc Investment Corp</t>
  </si>
  <si>
    <t xml:space="preserve">WMT</t>
  </si>
  <si>
    <t xml:space="preserve">Walmart Inc</t>
  </si>
  <si>
    <t xml:space="preserve">DVN</t>
  </si>
  <si>
    <t xml:space="preserve">Devon Energy Corp</t>
  </si>
  <si>
    <t xml:space="preserve">BP</t>
  </si>
  <si>
    <t xml:space="preserve">BP Plc ADR</t>
  </si>
  <si>
    <t xml:space="preserve">UPST</t>
  </si>
  <si>
    <t xml:space="preserve">Upstart Holdings Inc</t>
  </si>
  <si>
    <t xml:space="preserve">ET</t>
  </si>
  <si>
    <t xml:space="preserve">Energy Transfer LP</t>
  </si>
  <si>
    <t xml:space="preserve">XPEV</t>
  </si>
  <si>
    <t xml:space="preserve">Xpeng Inc ADR</t>
  </si>
  <si>
    <t xml:space="preserve">ABNB</t>
  </si>
  <si>
    <t xml:space="preserve">Airbnb Inc Cl A</t>
  </si>
  <si>
    <t xml:space="preserve">CRM</t>
  </si>
  <si>
    <t xml:space="preserve">Salesforce Inc</t>
  </si>
  <si>
    <t xml:space="preserve">SE</t>
  </si>
  <si>
    <t xml:space="preserve">Sea Ltd ADR</t>
  </si>
  <si>
    <t xml:space="preserve">PARA</t>
  </si>
  <si>
    <t xml:space="preserve">Paramount Global Cl B</t>
  </si>
  <si>
    <t xml:space="preserve">PINS</t>
  </si>
  <si>
    <t xml:space="preserve">Pinterest Inc</t>
  </si>
  <si>
    <t xml:space="preserve">CLF</t>
  </si>
  <si>
    <t xml:space="preserve">Cleveland-Cliffs Inc</t>
  </si>
  <si>
    <t xml:space="preserve">ORCL</t>
  </si>
  <si>
    <t xml:space="preserve">Oracle Corp</t>
  </si>
  <si>
    <t xml:space="preserve">CVX</t>
  </si>
  <si>
    <t xml:space="preserve">Chevron Corp</t>
  </si>
  <si>
    <t xml:space="preserve">CHPT</t>
  </si>
  <si>
    <t xml:space="preserve">Chargepoint Hldgs Inc</t>
  </si>
  <si>
    <t xml:space="preserve">CVNA</t>
  </si>
  <si>
    <t xml:space="preserve">Carvana Company Cl A</t>
  </si>
  <si>
    <t xml:space="preserve">GOLD</t>
  </si>
  <si>
    <t xml:space="preserve">Barrick Gold Corp</t>
  </si>
  <si>
    <t xml:space="preserve">DKNG</t>
  </si>
  <si>
    <t xml:space="preserve">Draftkings Inc</t>
  </si>
  <si>
    <t xml:space="preserve">JBLU</t>
  </si>
  <si>
    <t xml:space="preserve">Jetblue Airways Cp</t>
  </si>
  <si>
    <t xml:space="preserve">AFRM</t>
  </si>
  <si>
    <t xml:space="preserve">Affirm Holdings Inc Cl A</t>
  </si>
  <si>
    <t xml:space="preserve">MPW</t>
  </si>
  <si>
    <t xml:space="preserve">Medical Properties Trust</t>
  </si>
  <si>
    <t xml:space="preserve">JD</t>
  </si>
  <si>
    <t xml:space="preserve">Jd.com Inc ADR</t>
  </si>
  <si>
    <t xml:space="preserve">KVUE</t>
  </si>
  <si>
    <t xml:space="preserve">Kenvue Inc</t>
  </si>
  <si>
    <t xml:space="preserve">X</t>
  </si>
  <si>
    <t xml:space="preserve">United States Steel Corp</t>
  </si>
  <si>
    <t xml:space="preserve">WBD</t>
  </si>
  <si>
    <t xml:space="preserve">Discovery Inc Series A</t>
  </si>
  <si>
    <t xml:space="preserve">RCL</t>
  </si>
  <si>
    <t xml:space="preserve">Royal Caribbean Cruises Ltd</t>
  </si>
  <si>
    <t xml:space="preserve">NU</t>
  </si>
  <si>
    <t xml:space="preserve">Nu Holdings Ltd Cl A</t>
  </si>
  <si>
    <t xml:space="preserve">SQ</t>
  </si>
  <si>
    <t xml:space="preserve">Block Inc</t>
  </si>
  <si>
    <t xml:space="preserve">FTCH</t>
  </si>
  <si>
    <t xml:space="preserve">Farfetch Ltd Cl A</t>
  </si>
  <si>
    <t xml:space="preserve">SHOP</t>
  </si>
  <si>
    <t xml:space="preserve">Shopify Inc</t>
  </si>
  <si>
    <t xml:space="preserve">FCX</t>
  </si>
  <si>
    <t xml:space="preserve">Freeport-Mcmoran Inc</t>
  </si>
  <si>
    <t xml:space="preserve">RIG</t>
  </si>
  <si>
    <t xml:space="preserve">Transocean Inc</t>
  </si>
  <si>
    <t xml:space="preserve">SAVE</t>
  </si>
  <si>
    <t xml:space="preserve">Spirit Airlines Inc</t>
  </si>
  <si>
    <t xml:space="preserve">FSR</t>
  </si>
  <si>
    <t xml:space="preserve">Fisker Inc</t>
  </si>
  <si>
    <t xml:space="preserve">SCHW</t>
  </si>
  <si>
    <t xml:space="preserve">The Charles Schwab Corp</t>
  </si>
  <si>
    <t xml:space="preserve">DISH</t>
  </si>
  <si>
    <t xml:space="preserve">Dish Network Corp</t>
  </si>
  <si>
    <t xml:space="preserve">VZ</t>
  </si>
  <si>
    <t xml:space="preserve">Verizon Communications Inc</t>
  </si>
  <si>
    <t xml:space="preserve">MARA</t>
  </si>
  <si>
    <t xml:space="preserve">Marathon Digital Hldgs Inc</t>
  </si>
  <si>
    <t xml:space="preserve">NCLH</t>
  </si>
  <si>
    <t xml:space="preserve">Norwegian Cruise Ord</t>
  </si>
  <si>
    <t xml:space="preserve">LUMN</t>
  </si>
  <si>
    <t xml:space="preserve">Lumen Technologies Inc</t>
  </si>
  <si>
    <t xml:space="preserve">OXY</t>
  </si>
  <si>
    <t xml:space="preserve">Occidental Petroleum Corp</t>
  </si>
  <si>
    <t xml:space="preserve">SNAP</t>
  </si>
  <si>
    <t xml:space="preserve">Snap Inc</t>
  </si>
  <si>
    <t xml:space="preserve">COIN</t>
  </si>
  <si>
    <t xml:space="preserve">Coinbase Global Inc Cl A</t>
  </si>
  <si>
    <t xml:space="preserve">UAL</t>
  </si>
  <si>
    <t xml:space="preserve">United Airlines Holdings Inc</t>
  </si>
  <si>
    <t xml:space="preserve">DIS</t>
  </si>
  <si>
    <t xml:space="preserve">Walt Disney Company</t>
  </si>
  <si>
    <t xml:space="preserve">XOM</t>
  </si>
  <si>
    <t xml:space="preserve">Exxon Mobil Corp</t>
  </si>
  <si>
    <t xml:space="preserve">T</t>
  </si>
  <si>
    <t xml:space="preserve">AT&amp;T Inc</t>
  </si>
  <si>
    <t xml:space="preserve">PYPL</t>
  </si>
  <si>
    <t xml:space="preserve">Paypal Holdings</t>
  </si>
  <si>
    <t xml:space="preserve">PLUG</t>
  </si>
  <si>
    <t xml:space="preserve">Plug Power Inc</t>
  </si>
  <si>
    <t xml:space="preserve">NIO</t>
  </si>
  <si>
    <t xml:space="preserve">Nio Inc ADR</t>
  </si>
  <si>
    <t xml:space="preserve">RIVN</t>
  </si>
  <si>
    <t xml:space="preserve">Rivian Automotive Inc Cl A</t>
  </si>
  <si>
    <t xml:space="preserve">UBER</t>
  </si>
  <si>
    <t xml:space="preserve">Uber Technologies Inc</t>
  </si>
  <si>
    <t xml:space="preserve">BABA</t>
  </si>
  <si>
    <t xml:space="preserve">Alibaba Group Holding ADR</t>
  </si>
  <si>
    <t xml:space="preserve">WFC</t>
  </si>
  <si>
    <t xml:space="preserve">Wells Fargo &amp; Company</t>
  </si>
  <si>
    <t xml:space="preserve">NKLA</t>
  </si>
  <si>
    <t xml:space="preserve">Nikola Corp</t>
  </si>
  <si>
    <t xml:space="preserve">GM</t>
  </si>
  <si>
    <t xml:space="preserve">General Motors Company</t>
  </si>
  <si>
    <t xml:space="preserve">PBR</t>
  </si>
  <si>
    <t xml:space="preserve">Petroleo Brasileiro S.A. Petrobras ADR</t>
  </si>
  <si>
    <t xml:space="preserve">LCID</t>
  </si>
  <si>
    <t xml:space="preserve">Lucid Group Inc</t>
  </si>
  <si>
    <t xml:space="preserve">GOOG</t>
  </si>
  <si>
    <t xml:space="preserve">Alphabet Cl C</t>
  </si>
  <si>
    <t xml:space="preserve">PFE</t>
  </si>
  <si>
    <t xml:space="preserve">Pfizer Inc</t>
  </si>
  <si>
    <t xml:space="preserve">SOFI</t>
  </si>
  <si>
    <t xml:space="preserve">Sofi Technologies Inc</t>
  </si>
  <si>
    <t xml:space="preserve">VALE</t>
  </si>
  <si>
    <t xml:space="preserve">Vale S.A. ADR</t>
  </si>
  <si>
    <t xml:space="preserve">PLTR</t>
  </si>
  <si>
    <t xml:space="preserve">Palantir Technologies Inc Cl A</t>
  </si>
  <si>
    <t xml:space="preserve">CCL</t>
  </si>
  <si>
    <t xml:space="preserve">Carnival Corp</t>
  </si>
  <si>
    <t xml:space="preserve">C</t>
  </si>
  <si>
    <t xml:space="preserve">Citigroup Inc</t>
  </si>
  <si>
    <t xml:space="preserve">GOOGL</t>
  </si>
  <si>
    <t xml:space="preserve">Alphabet Cl A</t>
  </si>
  <si>
    <t xml:space="preserve">BAC</t>
  </si>
  <si>
    <t xml:space="preserve">Bank of America Corp</t>
  </si>
  <si>
    <t xml:space="preserve">AAL</t>
  </si>
  <si>
    <t xml:space="preserve">American Airlines Gp</t>
  </si>
  <si>
    <t xml:space="preserve">AMZN</t>
  </si>
  <si>
    <t xml:space="preserve">Amazon.com Inc</t>
  </si>
  <si>
    <t xml:space="preserve">AAPL</t>
  </si>
  <si>
    <t xml:space="preserve">Apple Inc</t>
  </si>
  <si>
    <t xml:space="preserve">TSLA</t>
  </si>
  <si>
    <t xml:space="preserve">Tesla Inc</t>
  </si>
  <si>
    <t xml:space="preserve">FUNDS</t>
  </si>
  <si>
    <t xml:space="preserve">Expiration</t>
  </si>
  <si>
    <t xml:space="preserve">DTE</t>
  </si>
  <si>
    <t xml:space="preserve">Strike</t>
  </si>
  <si>
    <t xml:space="preserve">Premium</t>
  </si>
  <si>
    <t xml:space="preserve">ROI</t>
  </si>
  <si>
    <t xml:space="preserve">ROI If Assigned</t>
  </si>
  <si>
    <t xml:space="preserve">ROI/DAY</t>
  </si>
  <si>
    <t xml:space="preserve">ROI/YEAR</t>
  </si>
  <si>
    <t xml:space="preserve">Price</t>
  </si>
  <si>
    <t xml:space="preserve">Moneyness</t>
  </si>
  <si>
    <t xml:space="preserve">BE</t>
  </si>
  <si>
    <t xml:space="preserve">30 Day Delta</t>
  </si>
  <si>
    <t xml:space="preserve">OI</t>
  </si>
  <si>
    <t xml:space="preserve">Delta</t>
  </si>
  <si>
    <t xml:space="preserve">Theta</t>
  </si>
  <si>
    <t xml:space="preserve">IV</t>
  </si>
  <si>
    <t xml:space="preserve">Last Update</t>
  </si>
  <si>
    <t xml:space="preserve">Contracts</t>
  </si>
  <si>
    <t xml:space="preserve">Collateral</t>
  </si>
  <si>
    <t xml:space="preserve">  XLE</t>
  </si>
  <si>
    <t xml:space="preserve">18 hours</t>
  </si>
  <si>
    <t xml:space="preserve">Earnings Date</t>
  </si>
  <si>
    <t xml:space="preserve">  SQ</t>
  </si>
  <si>
    <t xml:space="preserve">15 hours</t>
  </si>
  <si>
    <t xml:space="preserve">  ARKK</t>
  </si>
  <si>
    <t xml:space="preserve">12 hours</t>
  </si>
  <si>
    <t xml:space="preserve">  XBI</t>
  </si>
  <si>
    <t xml:space="preserve">a day</t>
  </si>
  <si>
    <t xml:space="preserve">  KWEB</t>
  </si>
  <si>
    <t xml:space="preserve">  XOP</t>
  </si>
  <si>
    <t xml:space="preserve">  XME</t>
  </si>
  <si>
    <t xml:space="preserve">  KRE</t>
  </si>
  <si>
    <t xml:space="preserve">  XHB</t>
  </si>
  <si>
    <t xml:space="preserve">  GDX</t>
  </si>
  <si>
    <t xml:space="preserve">  XRT</t>
  </si>
  <si>
    <t xml:space="preserve">  ITB</t>
  </si>
  <si>
    <t xml:space="preserve">  IYR</t>
  </si>
  <si>
    <t xml:space="preserve">  VNQ</t>
  </si>
  <si>
    <t xml:space="preserve">  IBB</t>
  </si>
  <si>
    <t xml:space="preserve">  SMH</t>
  </si>
  <si>
    <t xml:space="preserve">  XLRE</t>
  </si>
  <si>
    <t xml:space="preserve">  XLK</t>
  </si>
  <si>
    <t xml:space="preserve">  XLY</t>
  </si>
  <si>
    <t xml:space="preserve">  XLC</t>
  </si>
  <si>
    <t xml:space="preserve">  XLI</t>
  </si>
  <si>
    <t xml:space="preserve">  XLV</t>
  </si>
  <si>
    <t xml:space="preserve">  QQQ</t>
  </si>
  <si>
    <t xml:space="preserve">  OIH</t>
  </si>
  <si>
    <t xml:space="preserve">  SPY</t>
  </si>
  <si>
    <t xml:space="preserve">Earnings DTE</t>
  </si>
  <si>
    <t xml:space="preserve">  MKTX</t>
  </si>
  <si>
    <t xml:space="preserve">  VNO</t>
  </si>
  <si>
    <t xml:space="preserve">  AAP</t>
  </si>
  <si>
    <t xml:space="preserve">  JCI</t>
  </si>
  <si>
    <t xml:space="preserve">  SEDG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</si>
</sst>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$-409]#,##0.00;[RED]\-[$$-409]#,##0.00"/>
    <numFmt numFmtId="166" formatCode="#,##0"/>
    <numFmt numFmtId="167" formatCode="0.0"/>
    <numFmt numFmtId="168" formatCode="0.00%"/>
    <numFmt numFmtId="169" formatCode="0.00"/>
    <numFmt numFmtId="170" formatCode="mm/dd/yy"/>
    <numFmt numFmtId="171" formatCode="[$-409]0.00%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vertAlign val="superscript"/>
      <sz val="10"/>
      <name val="Arial"/>
      <family val="2"/>
      <charset val="1"/>
    </font>
    <font>
      <b val="true"/>
      <sz val="10"/>
      <color rgb="FF40404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404040"/>
      <name val="Roboto"/>
      <family val="0"/>
      <charset val="1"/>
    </font>
    <font>
      <b val="true"/>
      <sz val="9"/>
      <color rgb="FF000000"/>
      <name val="Roboto"/>
      <family val="0"/>
      <charset val="1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71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9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10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70" fontId="10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bgColor rgb="FF000000"/>
        </patternFill>
      </fill>
    </dxf>
    <dxf>
      <fill>
        <patternFill patternType="solid">
          <fgColor rgb="FF81D41A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40404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L1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92" activeCellId="0" sqref="F19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33.52"/>
    <col collapsed="false" customWidth="false" hidden="false" outlineLevel="0" max="3" min="3" style="2" width="11.53"/>
    <col collapsed="false" customWidth="false" hidden="false" outlineLevel="0" max="4" min="4" style="3" width="11.53"/>
  </cols>
  <sheetData>
    <row r="1" customFormat="false" ht="12.8" hidden="false" customHeight="false" outlineLevel="0" collapsed="false">
      <c r="A1" s="4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8" hidden="true" customHeight="false" outlineLevel="0" collapsed="false">
      <c r="A2" s="1" t="s">
        <v>12</v>
      </c>
      <c r="B2" s="1" t="s">
        <v>13</v>
      </c>
      <c r="C2" s="2" t="n">
        <v>460.2</v>
      </c>
      <c r="D2" s="3" t="n">
        <v>3570654</v>
      </c>
      <c r="E2" s="3" t="n">
        <v>7839304</v>
      </c>
      <c r="F2" s="3" t="n">
        <v>4095561</v>
      </c>
      <c r="G2" s="3" t="n">
        <v>14584069</v>
      </c>
      <c r="H2" s="1" t="n">
        <v>0.89</v>
      </c>
      <c r="I2" s="1" t="n">
        <v>4.53</v>
      </c>
      <c r="J2" s="7" t="s">
        <v>14</v>
      </c>
      <c r="K2" s="1" t="s">
        <v>15</v>
      </c>
      <c r="L2" s="1" t="s">
        <v>16</v>
      </c>
    </row>
    <row r="3" customFormat="false" ht="12.8" hidden="true" customHeight="false" outlineLevel="0" collapsed="false">
      <c r="A3" s="1" t="s">
        <v>17</v>
      </c>
      <c r="B3" s="1" t="s">
        <v>18</v>
      </c>
      <c r="C3" s="2" t="n">
        <v>392.17</v>
      </c>
      <c r="D3" s="3" t="n">
        <v>1432261</v>
      </c>
      <c r="E3" s="3" t="n">
        <v>4590422</v>
      </c>
      <c r="F3" s="3" t="n">
        <v>1975029</v>
      </c>
      <c r="G3" s="3" t="n">
        <v>8474099</v>
      </c>
      <c r="H3" s="1" t="n">
        <v>0.32</v>
      </c>
      <c r="I3" s="1" t="n">
        <v>1.89</v>
      </c>
      <c r="J3" s="7" t="s">
        <v>14</v>
      </c>
      <c r="K3" s="1" t="s">
        <v>19</v>
      </c>
      <c r="L3" s="1" t="s">
        <v>16</v>
      </c>
    </row>
    <row r="4" customFormat="false" ht="12.8" hidden="true" customHeight="false" outlineLevel="0" collapsed="false">
      <c r="A4" s="1" t="s">
        <v>20</v>
      </c>
      <c r="B4" s="1" t="s">
        <v>21</v>
      </c>
      <c r="C4" s="2" t="n">
        <v>186.8</v>
      </c>
      <c r="D4" s="3" t="n">
        <v>577507</v>
      </c>
      <c r="E4" s="3" t="n">
        <v>5350345</v>
      </c>
      <c r="F4" s="3" t="n">
        <v>592128</v>
      </c>
      <c r="G4" s="3" t="n">
        <v>8149637</v>
      </c>
      <c r="H4" s="1" t="n">
        <v>2.18</v>
      </c>
      <c r="I4" s="1" t="n">
        <v>5.85</v>
      </c>
      <c r="J4" s="7" t="s">
        <v>14</v>
      </c>
      <c r="K4" s="1" t="s">
        <v>22</v>
      </c>
      <c r="L4" s="1" t="s">
        <v>16</v>
      </c>
    </row>
    <row r="5" customFormat="false" ht="12.8" hidden="true" customHeight="false" outlineLevel="0" collapsed="false">
      <c r="A5" s="1" t="s">
        <v>23</v>
      </c>
      <c r="B5" s="1" t="s">
        <v>24</v>
      </c>
      <c r="C5" s="2" t="n">
        <v>94.54</v>
      </c>
      <c r="D5" s="3" t="n">
        <v>235778</v>
      </c>
      <c r="E5" s="3" t="n">
        <v>3260439</v>
      </c>
      <c r="F5" s="3" t="n">
        <v>144173</v>
      </c>
      <c r="G5" s="3" t="n">
        <v>1512834</v>
      </c>
      <c r="H5" s="1" t="n">
        <v>1.73</v>
      </c>
      <c r="I5" s="1" t="n">
        <v>3.82</v>
      </c>
      <c r="J5" s="7" t="s">
        <v>14</v>
      </c>
      <c r="K5" s="1" t="s">
        <v>15</v>
      </c>
      <c r="L5" s="1" t="s">
        <v>25</v>
      </c>
    </row>
    <row r="6" customFormat="false" ht="12.8" hidden="true" customHeight="false" outlineLevel="0" collapsed="false">
      <c r="A6" s="1" t="s">
        <v>26</v>
      </c>
      <c r="B6" s="1" t="s">
        <v>27</v>
      </c>
      <c r="C6" s="2" t="n">
        <v>44.83</v>
      </c>
      <c r="D6" s="3" t="n">
        <v>226716</v>
      </c>
      <c r="E6" s="3" t="n">
        <v>951531</v>
      </c>
      <c r="F6" s="3" t="n">
        <v>127705</v>
      </c>
      <c r="G6" s="3" t="n">
        <v>491091</v>
      </c>
      <c r="H6" s="1" t="n">
        <v>0.03</v>
      </c>
      <c r="I6" s="1" t="n">
        <v>0.42</v>
      </c>
      <c r="J6" s="7" t="s">
        <v>14</v>
      </c>
      <c r="K6" s="1" t="s">
        <v>19</v>
      </c>
      <c r="L6" s="1" t="s">
        <v>16</v>
      </c>
    </row>
    <row r="7" customFormat="false" ht="12.8" hidden="false" customHeight="false" outlineLevel="0" collapsed="false">
      <c r="A7" s="1" t="s">
        <v>28</v>
      </c>
      <c r="B7" s="1" t="s">
        <v>29</v>
      </c>
      <c r="C7" s="2" t="n">
        <v>49.18</v>
      </c>
      <c r="D7" s="3" t="n">
        <v>108087</v>
      </c>
      <c r="E7" s="3" t="n">
        <v>749224</v>
      </c>
      <c r="F7" s="3" t="n">
        <v>105538</v>
      </c>
      <c r="G7" s="3" t="n">
        <v>611625</v>
      </c>
      <c r="H7" s="1" t="n">
        <v>0.66</v>
      </c>
      <c r="I7" s="1" t="n">
        <v>3.28</v>
      </c>
      <c r="J7" s="7" t="s">
        <v>14</v>
      </c>
      <c r="K7" s="7" t="s">
        <v>30</v>
      </c>
      <c r="L7" s="7" t="s">
        <v>31</v>
      </c>
    </row>
    <row r="8" customFormat="false" ht="12.8" hidden="true" customHeight="false" outlineLevel="0" collapsed="false">
      <c r="A8" s="1" t="s">
        <v>32</v>
      </c>
      <c r="B8" s="1" t="s">
        <v>33</v>
      </c>
      <c r="C8" s="2" t="n">
        <v>75.86</v>
      </c>
      <c r="D8" s="3" t="n">
        <v>40777</v>
      </c>
      <c r="E8" s="3" t="n">
        <v>1728442</v>
      </c>
      <c r="F8" s="3" t="n">
        <v>104651</v>
      </c>
      <c r="G8" s="3" t="n">
        <v>6808781</v>
      </c>
      <c r="H8" s="1" t="n">
        <v>0.09</v>
      </c>
      <c r="I8" s="1" t="n">
        <v>0.71</v>
      </c>
      <c r="J8" s="7" t="s">
        <v>14</v>
      </c>
      <c r="K8" s="8" t="s">
        <v>34</v>
      </c>
      <c r="L8" s="1" t="s">
        <v>25</v>
      </c>
    </row>
    <row r="9" customFormat="false" ht="12.8" hidden="true" customHeight="false" outlineLevel="0" collapsed="false">
      <c r="A9" s="1" t="s">
        <v>35</v>
      </c>
      <c r="B9" s="1" t="s">
        <v>36</v>
      </c>
      <c r="C9" s="2" t="n">
        <v>39.01</v>
      </c>
      <c r="D9" s="3" t="n">
        <v>102662</v>
      </c>
      <c r="E9" s="3" t="n">
        <v>3292088</v>
      </c>
      <c r="F9" s="3" t="n">
        <v>80329</v>
      </c>
      <c r="G9" s="3" t="n">
        <v>4438234</v>
      </c>
      <c r="H9" s="1" t="n">
        <v>-0.27</v>
      </c>
      <c r="I9" s="1" t="n">
        <v>-0.25</v>
      </c>
      <c r="J9" s="8" t="s">
        <v>37</v>
      </c>
      <c r="K9" s="8" t="s">
        <v>34</v>
      </c>
      <c r="L9" s="7" t="s">
        <v>31</v>
      </c>
    </row>
    <row r="10" customFormat="false" ht="12.8" hidden="true" customHeight="false" outlineLevel="0" collapsed="false">
      <c r="A10" s="1" t="s">
        <v>38</v>
      </c>
      <c r="B10" s="1" t="s">
        <v>39</v>
      </c>
      <c r="C10" s="2" t="n">
        <v>79.32</v>
      </c>
      <c r="D10" s="3" t="n">
        <v>25293</v>
      </c>
      <c r="E10" s="3" t="n">
        <v>446761</v>
      </c>
      <c r="F10" s="3" t="n">
        <v>74103</v>
      </c>
      <c r="G10" s="3" t="n">
        <v>515750</v>
      </c>
      <c r="H10" s="1" t="n">
        <v>2.28</v>
      </c>
      <c r="I10" s="1" t="n">
        <v>5.7</v>
      </c>
      <c r="J10" s="7" t="s">
        <v>14</v>
      </c>
      <c r="K10" s="1" t="s">
        <v>15</v>
      </c>
      <c r="L10" s="1" t="s">
        <v>25</v>
      </c>
    </row>
    <row r="11" customFormat="false" ht="12.8" hidden="true" customHeight="false" outlineLevel="0" collapsed="false">
      <c r="A11" s="1" t="s">
        <v>40</v>
      </c>
      <c r="B11" s="1" t="s">
        <v>41</v>
      </c>
      <c r="C11" s="2" t="n">
        <v>82.23</v>
      </c>
      <c r="D11" s="3" t="n">
        <v>36294</v>
      </c>
      <c r="E11" s="3" t="n">
        <v>953783</v>
      </c>
      <c r="F11" s="3" t="n">
        <v>72209</v>
      </c>
      <c r="G11" s="3" t="n">
        <v>1618066</v>
      </c>
      <c r="H11" s="1" t="n">
        <v>-1.67</v>
      </c>
      <c r="I11" s="1" t="n">
        <v>-2.15</v>
      </c>
      <c r="J11" s="8" t="s">
        <v>37</v>
      </c>
      <c r="K11" s="7" t="s">
        <v>30</v>
      </c>
      <c r="L11" s="8" t="s">
        <v>42</v>
      </c>
    </row>
    <row r="12" customFormat="false" ht="12.8" hidden="true" customHeight="false" outlineLevel="0" collapsed="false">
      <c r="A12" s="1" t="s">
        <v>43</v>
      </c>
      <c r="B12" s="1" t="s">
        <v>44</v>
      </c>
      <c r="C12" s="2" t="n">
        <v>21.1</v>
      </c>
      <c r="D12" s="3" t="n">
        <v>218923</v>
      </c>
      <c r="E12" s="3" t="n">
        <v>3472745</v>
      </c>
      <c r="F12" s="3" t="n">
        <v>71757</v>
      </c>
      <c r="G12" s="3" t="n">
        <v>1063972</v>
      </c>
      <c r="H12" s="1" t="n">
        <v>-0.8</v>
      </c>
      <c r="I12" s="1" t="n">
        <v>-0.31</v>
      </c>
      <c r="J12" s="8" t="s">
        <v>37</v>
      </c>
      <c r="K12" s="7" t="s">
        <v>30</v>
      </c>
      <c r="L12" s="1" t="s">
        <v>16</v>
      </c>
    </row>
    <row r="13" customFormat="false" ht="12.8" hidden="true" customHeight="false" outlineLevel="0" collapsed="false">
      <c r="A13" s="1" t="s">
        <v>45</v>
      </c>
      <c r="B13" s="1" t="s">
        <v>46</v>
      </c>
      <c r="C13" s="2" t="n">
        <v>185.64</v>
      </c>
      <c r="D13" s="3" t="n">
        <v>94313</v>
      </c>
      <c r="E13" s="3" t="n">
        <v>2117448</v>
      </c>
      <c r="F13" s="3" t="n">
        <v>61085</v>
      </c>
      <c r="G13" s="3" t="n">
        <v>1102163</v>
      </c>
      <c r="H13" s="1" t="n">
        <v>-1.26</v>
      </c>
      <c r="I13" s="1" t="n">
        <v>1.56</v>
      </c>
      <c r="J13" s="8" t="s">
        <v>37</v>
      </c>
      <c r="K13" s="8" t="s">
        <v>34</v>
      </c>
      <c r="L13" s="1" t="s">
        <v>16</v>
      </c>
    </row>
    <row r="14" customFormat="false" ht="12.8" hidden="true" customHeight="false" outlineLevel="0" collapsed="false">
      <c r="A14" s="1" t="s">
        <v>47</v>
      </c>
      <c r="B14" s="1" t="s">
        <v>48</v>
      </c>
      <c r="C14" s="2" t="n">
        <v>162.48</v>
      </c>
      <c r="D14" s="3" t="n">
        <v>17363</v>
      </c>
      <c r="E14" s="3" t="n">
        <v>298184</v>
      </c>
      <c r="F14" s="3" t="n">
        <v>61038</v>
      </c>
      <c r="G14" s="3" t="n">
        <v>336705</v>
      </c>
      <c r="H14" s="1" t="n">
        <v>0.01</v>
      </c>
      <c r="I14" s="1" t="n">
        <v>-0.46</v>
      </c>
      <c r="J14" s="7" t="s">
        <v>14</v>
      </c>
      <c r="K14" s="1" t="s">
        <v>19</v>
      </c>
      <c r="L14" s="1" t="s">
        <v>16</v>
      </c>
    </row>
    <row r="15" customFormat="false" ht="12.8" hidden="false" customHeight="false" outlineLevel="0" collapsed="false">
      <c r="A15" s="1" t="s">
        <v>49</v>
      </c>
      <c r="B15" s="1" t="s">
        <v>50</v>
      </c>
      <c r="C15" s="2" t="n">
        <v>36.13</v>
      </c>
      <c r="D15" s="3" t="n">
        <v>24413</v>
      </c>
      <c r="E15" s="3" t="n">
        <v>2046081</v>
      </c>
      <c r="F15" s="3" t="n">
        <v>53010</v>
      </c>
      <c r="G15" s="3" t="n">
        <v>3329284</v>
      </c>
      <c r="H15" s="1" t="n">
        <v>0.09</v>
      </c>
      <c r="I15" s="1" t="n">
        <v>0.66</v>
      </c>
      <c r="J15" s="7" t="s">
        <v>14</v>
      </c>
      <c r="K15" s="7" t="s">
        <v>30</v>
      </c>
      <c r="L15" s="1" t="s">
        <v>16</v>
      </c>
    </row>
    <row r="16" customFormat="false" ht="12.8" hidden="true" customHeight="false" outlineLevel="0" collapsed="false">
      <c r="A16" s="1" t="s">
        <v>51</v>
      </c>
      <c r="B16" s="1" t="s">
        <v>52</v>
      </c>
      <c r="C16" s="2" t="n">
        <v>29.68</v>
      </c>
      <c r="D16" s="3" t="n">
        <v>124163</v>
      </c>
      <c r="E16" s="3" t="n">
        <v>2205193</v>
      </c>
      <c r="F16" s="3" t="n">
        <v>43472</v>
      </c>
      <c r="G16" s="3" t="n">
        <v>1044349</v>
      </c>
      <c r="H16" s="1" t="n">
        <v>-0.69</v>
      </c>
      <c r="I16" s="1" t="n">
        <v>0.57</v>
      </c>
      <c r="J16" s="8" t="s">
        <v>37</v>
      </c>
      <c r="K16" s="1" t="s">
        <v>19</v>
      </c>
      <c r="L16" s="1" t="s">
        <v>16</v>
      </c>
    </row>
    <row r="17" customFormat="false" ht="12.8" hidden="true" customHeight="false" outlineLevel="0" collapsed="false">
      <c r="A17" s="1" t="s">
        <v>53</v>
      </c>
      <c r="B17" s="1" t="s">
        <v>54</v>
      </c>
      <c r="C17" s="2" t="n">
        <v>23.7</v>
      </c>
      <c r="D17" s="3" t="n">
        <v>84795</v>
      </c>
      <c r="E17" s="3" t="n">
        <v>516765</v>
      </c>
      <c r="F17" s="3" t="n">
        <v>43347</v>
      </c>
      <c r="G17" s="3" t="n">
        <v>304137</v>
      </c>
      <c r="H17" s="1" t="n">
        <v>0.09</v>
      </c>
      <c r="I17" s="1" t="n">
        <v>0.21</v>
      </c>
      <c r="J17" s="7" t="s">
        <v>14</v>
      </c>
      <c r="K17" s="1" t="s">
        <v>15</v>
      </c>
      <c r="L17" s="1" t="s">
        <v>16</v>
      </c>
    </row>
    <row r="18" customFormat="false" ht="12.8" hidden="true" customHeight="false" outlineLevel="0" collapsed="false">
      <c r="A18" s="1" t="s">
        <v>55</v>
      </c>
      <c r="B18" s="1" t="s">
        <v>56</v>
      </c>
      <c r="C18" s="2" t="n">
        <v>16.75</v>
      </c>
      <c r="D18" s="3" t="n">
        <v>37492</v>
      </c>
      <c r="E18" s="3" t="n">
        <v>207907</v>
      </c>
      <c r="F18" s="3" t="n">
        <v>41417</v>
      </c>
      <c r="G18" s="3" t="n">
        <v>359052</v>
      </c>
      <c r="H18" s="1" t="n">
        <v>-0.15</v>
      </c>
      <c r="I18" s="1" t="n">
        <v>-0.94</v>
      </c>
      <c r="J18" s="8" t="s">
        <v>37</v>
      </c>
      <c r="K18" s="7" t="s">
        <v>30</v>
      </c>
      <c r="L18" s="1" t="s">
        <v>16</v>
      </c>
    </row>
    <row r="19" customFormat="false" ht="12.8" hidden="true" customHeight="false" outlineLevel="0" collapsed="false">
      <c r="A19" s="1" t="s">
        <v>57</v>
      </c>
      <c r="B19" s="1" t="s">
        <v>58</v>
      </c>
      <c r="C19" s="2" t="n">
        <v>33.85</v>
      </c>
      <c r="D19" s="3" t="n">
        <v>33690</v>
      </c>
      <c r="E19" s="3" t="n">
        <v>1510576</v>
      </c>
      <c r="F19" s="3" t="n">
        <v>41285</v>
      </c>
      <c r="G19" s="3" t="n">
        <v>1440429</v>
      </c>
      <c r="H19" s="1" t="n">
        <v>-0.17</v>
      </c>
      <c r="I19" s="1" t="n">
        <v>0.05</v>
      </c>
      <c r="J19" s="7" t="s">
        <v>14</v>
      </c>
      <c r="K19" s="1" t="s">
        <v>19</v>
      </c>
      <c r="L19" s="7" t="s">
        <v>31</v>
      </c>
    </row>
    <row r="20" customFormat="false" ht="12.8" hidden="true" customHeight="false" outlineLevel="0" collapsed="false">
      <c r="A20" s="1" t="s">
        <v>59</v>
      </c>
      <c r="B20" s="1" t="s">
        <v>60</v>
      </c>
      <c r="C20" s="2" t="n">
        <v>73.14</v>
      </c>
      <c r="D20" s="3" t="n">
        <v>15555</v>
      </c>
      <c r="E20" s="3" t="n">
        <v>917878</v>
      </c>
      <c r="F20" s="3" t="n">
        <v>38975</v>
      </c>
      <c r="G20" s="3" t="n">
        <v>1456860</v>
      </c>
      <c r="H20" s="1" t="n">
        <v>0.21</v>
      </c>
      <c r="I20" s="1" t="n">
        <v>0.98</v>
      </c>
      <c r="J20" s="7" t="s">
        <v>14</v>
      </c>
      <c r="K20" s="1" t="s">
        <v>15</v>
      </c>
      <c r="L20" s="8" t="s">
        <v>42</v>
      </c>
    </row>
    <row r="21" customFormat="false" ht="12.8" hidden="true" customHeight="false" outlineLevel="0" collapsed="false">
      <c r="A21" s="1" t="s">
        <v>61</v>
      </c>
      <c r="B21" s="1" t="s">
        <v>62</v>
      </c>
      <c r="C21" s="2" t="n">
        <v>48.99</v>
      </c>
      <c r="D21" s="3" t="n">
        <v>81389</v>
      </c>
      <c r="E21" s="3" t="n">
        <v>966104</v>
      </c>
      <c r="F21" s="3" t="n">
        <v>36796</v>
      </c>
      <c r="G21" s="3" t="n">
        <v>1272105</v>
      </c>
      <c r="H21" s="1" t="n">
        <v>1.4</v>
      </c>
      <c r="I21" s="1" t="n">
        <v>3</v>
      </c>
      <c r="J21" s="7" t="s">
        <v>14</v>
      </c>
      <c r="K21" s="1" t="s">
        <v>22</v>
      </c>
      <c r="L21" s="1" t="s">
        <v>16</v>
      </c>
    </row>
    <row r="22" customFormat="false" ht="12.8" hidden="true" customHeight="false" outlineLevel="0" collapsed="false">
      <c r="A22" s="1" t="s">
        <v>63</v>
      </c>
      <c r="B22" s="1" t="s">
        <v>64</v>
      </c>
      <c r="C22" s="2" t="n">
        <v>15.66</v>
      </c>
      <c r="D22" s="3" t="n">
        <v>171120</v>
      </c>
      <c r="E22" s="3" t="n">
        <v>791010</v>
      </c>
      <c r="F22" s="3" t="n">
        <v>34819</v>
      </c>
      <c r="G22" s="3" t="n">
        <v>236809</v>
      </c>
      <c r="H22" s="1" t="n">
        <v>-0.02</v>
      </c>
      <c r="I22" s="1" t="n">
        <v>-0.16</v>
      </c>
      <c r="J22" s="8" t="s">
        <v>37</v>
      </c>
      <c r="K22" s="1" t="s">
        <v>19</v>
      </c>
      <c r="L22" s="1" t="s">
        <v>16</v>
      </c>
    </row>
    <row r="23" customFormat="false" ht="12.8" hidden="true" customHeight="false" outlineLevel="0" collapsed="false">
      <c r="A23" s="1" t="s">
        <v>65</v>
      </c>
      <c r="B23" s="1" t="s">
        <v>66</v>
      </c>
      <c r="C23" s="2" t="n">
        <v>9.51</v>
      </c>
      <c r="D23" s="3" t="n">
        <v>55458</v>
      </c>
      <c r="E23" s="3" t="n">
        <v>442013</v>
      </c>
      <c r="F23" s="3" t="n">
        <v>33123</v>
      </c>
      <c r="G23" s="3" t="n">
        <v>260792</v>
      </c>
      <c r="H23" s="1" t="n">
        <v>-0.13</v>
      </c>
      <c r="I23" s="1" t="n">
        <v>-0.85</v>
      </c>
      <c r="J23" s="8" t="s">
        <v>37</v>
      </c>
      <c r="K23" s="1" t="s">
        <v>22</v>
      </c>
      <c r="L23" s="1" t="s">
        <v>16</v>
      </c>
    </row>
    <row r="24" customFormat="false" ht="12.8" hidden="true" customHeight="false" outlineLevel="0" collapsed="false">
      <c r="A24" s="1" t="s">
        <v>67</v>
      </c>
      <c r="B24" s="1" t="s">
        <v>68</v>
      </c>
      <c r="C24" s="2" t="n">
        <v>363.12</v>
      </c>
      <c r="D24" s="3" t="n">
        <v>34934</v>
      </c>
      <c r="E24" s="3" t="n">
        <v>264352</v>
      </c>
      <c r="F24" s="3" t="n">
        <v>32987</v>
      </c>
      <c r="G24" s="3" t="n">
        <v>341098</v>
      </c>
      <c r="H24" s="1" t="n">
        <v>1.78</v>
      </c>
      <c r="I24" s="1" t="n">
        <v>7.59</v>
      </c>
      <c r="J24" s="7" t="s">
        <v>14</v>
      </c>
      <c r="K24" s="7" t="s">
        <v>30</v>
      </c>
      <c r="L24" s="8" t="s">
        <v>42</v>
      </c>
    </row>
    <row r="25" customFormat="false" ht="12.8" hidden="true" customHeight="false" outlineLevel="0" collapsed="false">
      <c r="A25" s="1" t="s">
        <v>69</v>
      </c>
      <c r="B25" s="1" t="s">
        <v>70</v>
      </c>
      <c r="C25" s="2" t="n">
        <v>132.34</v>
      </c>
      <c r="D25" s="3" t="n">
        <v>8674</v>
      </c>
      <c r="E25" s="3" t="n">
        <v>294485</v>
      </c>
      <c r="F25" s="3" t="n">
        <v>29591</v>
      </c>
      <c r="G25" s="3" t="n">
        <v>316467</v>
      </c>
      <c r="H25" s="1" t="n">
        <v>-4.02</v>
      </c>
      <c r="I25" s="1" t="n">
        <v>-5.99</v>
      </c>
      <c r="J25" s="8" t="s">
        <v>37</v>
      </c>
      <c r="K25" s="1" t="s">
        <v>15</v>
      </c>
      <c r="L25" s="8" t="s">
        <v>42</v>
      </c>
    </row>
    <row r="26" customFormat="false" ht="12.8" hidden="true" customHeight="false" outlineLevel="0" collapsed="false">
      <c r="A26" s="1" t="s">
        <v>71</v>
      </c>
      <c r="B26" s="1" t="s">
        <v>72</v>
      </c>
      <c r="C26" s="2" t="n">
        <v>23.7</v>
      </c>
      <c r="D26" s="3" t="n">
        <v>100027</v>
      </c>
      <c r="E26" s="3" t="n">
        <v>2718008</v>
      </c>
      <c r="F26" s="3" t="n">
        <v>29178</v>
      </c>
      <c r="G26" s="3" t="n">
        <v>1127628</v>
      </c>
      <c r="H26" s="1" t="n">
        <v>-0.63</v>
      </c>
      <c r="I26" s="1" t="n">
        <v>-1.61</v>
      </c>
      <c r="J26" s="8" t="s">
        <v>37</v>
      </c>
      <c r="K26" s="1" t="s">
        <v>22</v>
      </c>
      <c r="L26" s="7" t="s">
        <v>31</v>
      </c>
    </row>
    <row r="27" customFormat="false" ht="12.8" hidden="true" customHeight="false" outlineLevel="0" collapsed="false">
      <c r="A27" s="1" t="s">
        <v>73</v>
      </c>
      <c r="B27" s="1" t="s">
        <v>74</v>
      </c>
      <c r="C27" s="2" t="n">
        <v>36.04</v>
      </c>
      <c r="D27" s="3" t="n">
        <v>56</v>
      </c>
      <c r="E27" s="3" t="n">
        <v>3380</v>
      </c>
      <c r="F27" s="3" t="n">
        <v>28015</v>
      </c>
      <c r="G27" s="3" t="n">
        <v>25117</v>
      </c>
      <c r="H27" s="1" t="n">
        <v>-0.01</v>
      </c>
      <c r="I27" s="1" t="n">
        <v>0.02</v>
      </c>
      <c r="J27" s="7" t="s">
        <v>14</v>
      </c>
      <c r="K27" s="1" t="s">
        <v>19</v>
      </c>
      <c r="L27" s="1" t="s">
        <v>16</v>
      </c>
    </row>
    <row r="28" customFormat="false" ht="12.8" hidden="true" customHeight="false" outlineLevel="0" collapsed="false">
      <c r="A28" s="1" t="s">
        <v>75</v>
      </c>
      <c r="B28" s="1" t="s">
        <v>76</v>
      </c>
      <c r="C28" s="2" t="n">
        <v>107.36</v>
      </c>
      <c r="D28" s="3" t="n">
        <v>96623</v>
      </c>
      <c r="E28" s="3" t="n">
        <v>392996</v>
      </c>
      <c r="F28" s="3" t="n">
        <v>25164</v>
      </c>
      <c r="G28" s="3" t="n">
        <v>440093</v>
      </c>
      <c r="H28" s="1" t="n">
        <v>0.66</v>
      </c>
      <c r="I28" s="1" t="n">
        <v>2.3</v>
      </c>
      <c r="J28" s="7" t="s">
        <v>14</v>
      </c>
      <c r="K28" s="1" t="s">
        <v>15</v>
      </c>
      <c r="L28" s="1" t="s">
        <v>25</v>
      </c>
    </row>
    <row r="29" customFormat="false" ht="12.8" hidden="true" customHeight="false" outlineLevel="0" collapsed="false">
      <c r="A29" s="1" t="s">
        <v>77</v>
      </c>
      <c r="B29" s="1" t="s">
        <v>78</v>
      </c>
      <c r="C29" s="2" t="n">
        <v>63.41</v>
      </c>
      <c r="D29" s="3" t="n">
        <v>16395</v>
      </c>
      <c r="E29" s="3" t="n">
        <v>449334</v>
      </c>
      <c r="F29" s="3" t="n">
        <v>21152</v>
      </c>
      <c r="G29" s="3" t="n">
        <v>509311</v>
      </c>
      <c r="H29" s="1" t="n">
        <v>0.37</v>
      </c>
      <c r="I29" s="1" t="n">
        <v>1.09</v>
      </c>
      <c r="J29" s="7" t="s">
        <v>14</v>
      </c>
      <c r="K29" s="8" t="s">
        <v>34</v>
      </c>
      <c r="L29" s="1" t="s">
        <v>25</v>
      </c>
    </row>
    <row r="30" customFormat="false" ht="12.8" hidden="true" customHeight="false" outlineLevel="0" collapsed="false">
      <c r="A30" s="1" t="s">
        <v>79</v>
      </c>
      <c r="B30" s="1" t="s">
        <v>80</v>
      </c>
      <c r="C30" s="2" t="n">
        <v>32.14</v>
      </c>
      <c r="D30" s="3" t="n">
        <v>41886</v>
      </c>
      <c r="E30" s="3" t="n">
        <v>236838</v>
      </c>
      <c r="F30" s="3" t="n">
        <v>18015</v>
      </c>
      <c r="G30" s="3" t="n">
        <v>74904</v>
      </c>
      <c r="H30" s="1" t="n">
        <v>0.98</v>
      </c>
      <c r="I30" s="1" t="n">
        <v>2.59</v>
      </c>
      <c r="J30" s="7" t="s">
        <v>14</v>
      </c>
      <c r="K30" s="1" t="s">
        <v>22</v>
      </c>
      <c r="L30" s="1" t="s">
        <v>16</v>
      </c>
    </row>
    <row r="31" customFormat="false" ht="12.8" hidden="true" customHeight="false" outlineLevel="0" collapsed="false">
      <c r="A31" s="1" t="s">
        <v>81</v>
      </c>
      <c r="B31" s="1" t="s">
        <v>82</v>
      </c>
      <c r="C31" s="2" t="n">
        <v>5.02</v>
      </c>
      <c r="D31" s="3" t="n">
        <v>61779</v>
      </c>
      <c r="E31" s="3" t="n">
        <v>514157</v>
      </c>
      <c r="F31" s="3" t="n">
        <v>17688</v>
      </c>
      <c r="G31" s="3" t="n">
        <v>309361</v>
      </c>
      <c r="H31" s="1" t="n">
        <v>-0.26</v>
      </c>
      <c r="I31" s="1" t="n">
        <v>-0.75</v>
      </c>
      <c r="J31" s="8" t="s">
        <v>37</v>
      </c>
      <c r="K31" s="7" t="s">
        <v>30</v>
      </c>
      <c r="L31" s="8" t="s">
        <v>42</v>
      </c>
    </row>
    <row r="32" customFormat="false" ht="12.8" hidden="true" customHeight="false" outlineLevel="0" collapsed="false">
      <c r="A32" s="1" t="s">
        <v>83</v>
      </c>
      <c r="B32" s="1" t="s">
        <v>84</v>
      </c>
      <c r="C32" s="2" t="n">
        <v>22.09</v>
      </c>
      <c r="D32" s="3" t="n">
        <v>50017</v>
      </c>
      <c r="E32" s="3" t="n">
        <v>823226</v>
      </c>
      <c r="F32" s="3" t="n">
        <v>17166</v>
      </c>
      <c r="G32" s="3" t="n">
        <v>230349</v>
      </c>
      <c r="H32" s="1" t="n">
        <v>1.32</v>
      </c>
      <c r="I32" s="1" t="n">
        <v>2.33</v>
      </c>
      <c r="J32" s="7" t="s">
        <v>14</v>
      </c>
      <c r="K32" s="1" t="s">
        <v>15</v>
      </c>
      <c r="L32" s="8" t="s">
        <v>42</v>
      </c>
    </row>
    <row r="33" customFormat="false" ht="12.8" hidden="true" customHeight="false" outlineLevel="0" collapsed="false">
      <c r="A33" s="1" t="s">
        <v>85</v>
      </c>
      <c r="B33" s="1" t="s">
        <v>86</v>
      </c>
      <c r="C33" s="2" t="n">
        <v>26.69</v>
      </c>
      <c r="D33" s="3" t="n">
        <v>105916</v>
      </c>
      <c r="E33" s="3" t="n">
        <v>1128991</v>
      </c>
      <c r="F33" s="3" t="n">
        <v>15984</v>
      </c>
      <c r="G33" s="3" t="n">
        <v>428028</v>
      </c>
      <c r="H33" s="1" t="n">
        <v>-0.52</v>
      </c>
      <c r="I33" s="1" t="n">
        <v>-0.84</v>
      </c>
      <c r="J33" s="8" t="s">
        <v>37</v>
      </c>
      <c r="K33" s="1" t="s">
        <v>19</v>
      </c>
      <c r="L33" s="7" t="s">
        <v>31</v>
      </c>
    </row>
    <row r="34" customFormat="false" ht="12.8" hidden="true" customHeight="false" outlineLevel="0" collapsed="false">
      <c r="A34" s="1" t="s">
        <v>87</v>
      </c>
      <c r="B34" s="1" t="s">
        <v>88</v>
      </c>
      <c r="C34" s="2" t="n">
        <v>23.96</v>
      </c>
      <c r="D34" s="3" t="n">
        <v>14021</v>
      </c>
      <c r="E34" s="3" t="n">
        <v>312645</v>
      </c>
      <c r="F34" s="3" t="n">
        <v>15618</v>
      </c>
      <c r="G34" s="3" t="n">
        <v>51935</v>
      </c>
      <c r="H34" s="1" t="n">
        <v>-0.46</v>
      </c>
      <c r="I34" s="1" t="n">
        <v>-0.89</v>
      </c>
      <c r="J34" s="8" t="s">
        <v>37</v>
      </c>
      <c r="K34" s="7" t="s">
        <v>30</v>
      </c>
      <c r="L34" s="8" t="s">
        <v>42</v>
      </c>
    </row>
    <row r="35" customFormat="false" ht="12.8" hidden="true" customHeight="false" outlineLevel="0" collapsed="false">
      <c r="A35" s="1" t="s">
        <v>89</v>
      </c>
      <c r="B35" s="1" t="s">
        <v>90</v>
      </c>
      <c r="C35" s="2" t="n">
        <v>18.44</v>
      </c>
      <c r="D35" s="3" t="n">
        <v>16911</v>
      </c>
      <c r="E35" s="3" t="n">
        <v>308048</v>
      </c>
      <c r="F35" s="3" t="n">
        <v>14570</v>
      </c>
      <c r="G35" s="3" t="n">
        <v>283911</v>
      </c>
      <c r="H35" s="1" t="n">
        <v>0.75</v>
      </c>
      <c r="I35" s="1" t="n">
        <v>1.37</v>
      </c>
      <c r="J35" s="7" t="s">
        <v>14</v>
      </c>
      <c r="K35" s="1" t="s">
        <v>22</v>
      </c>
      <c r="L35" s="8" t="s">
        <v>42</v>
      </c>
    </row>
    <row r="36" customFormat="false" ht="12.8" hidden="true" customHeight="false" outlineLevel="0" collapsed="false">
      <c r="A36" s="1" t="s">
        <v>91</v>
      </c>
      <c r="B36" s="1" t="s">
        <v>92</v>
      </c>
      <c r="C36" s="2" t="n">
        <v>66.53</v>
      </c>
      <c r="D36" s="3" t="n">
        <v>48015</v>
      </c>
      <c r="E36" s="3" t="n">
        <v>393574</v>
      </c>
      <c r="F36" s="3" t="n">
        <v>14232</v>
      </c>
      <c r="G36" s="3" t="n">
        <v>278229</v>
      </c>
      <c r="H36" s="1" t="n">
        <v>-2.93</v>
      </c>
      <c r="I36" s="1" t="n">
        <v>-4.55</v>
      </c>
      <c r="J36" s="8" t="s">
        <v>37</v>
      </c>
      <c r="K36" s="1" t="s">
        <v>19</v>
      </c>
      <c r="L36" s="8" t="s">
        <v>42</v>
      </c>
    </row>
    <row r="37" customFormat="false" ht="12.8" hidden="true" customHeight="false" outlineLevel="0" collapsed="false">
      <c r="A37" s="1" t="s">
        <v>93</v>
      </c>
      <c r="B37" s="1" t="s">
        <v>94</v>
      </c>
      <c r="C37" s="2" t="n">
        <v>67.08</v>
      </c>
      <c r="D37" s="3" t="n">
        <v>22513</v>
      </c>
      <c r="E37" s="3" t="n">
        <v>108090</v>
      </c>
      <c r="F37" s="3" t="n">
        <v>13627</v>
      </c>
      <c r="G37" s="3" t="n">
        <v>344545</v>
      </c>
      <c r="H37" s="1" t="n">
        <v>0.77</v>
      </c>
      <c r="I37" s="1" t="n">
        <v>2.7</v>
      </c>
      <c r="J37" s="7" t="s">
        <v>14</v>
      </c>
      <c r="K37" s="7" t="s">
        <v>30</v>
      </c>
      <c r="L37" s="8" t="s">
        <v>42</v>
      </c>
    </row>
    <row r="38" customFormat="false" ht="12.8" hidden="true" customHeight="false" outlineLevel="0" collapsed="false">
      <c r="A38" s="1" t="s">
        <v>95</v>
      </c>
      <c r="B38" s="1" t="s">
        <v>96</v>
      </c>
      <c r="C38" s="2" t="n">
        <v>108.96</v>
      </c>
      <c r="D38" s="3" t="n">
        <v>10032</v>
      </c>
      <c r="E38" s="3" t="n">
        <v>364897</v>
      </c>
      <c r="F38" s="3" t="n">
        <v>13178</v>
      </c>
      <c r="G38" s="3" t="n">
        <v>678899</v>
      </c>
      <c r="H38" s="1" t="n">
        <v>0.9</v>
      </c>
      <c r="I38" s="1" t="n">
        <v>2.42</v>
      </c>
      <c r="J38" s="7" t="s">
        <v>14</v>
      </c>
      <c r="K38" s="1" t="s">
        <v>22</v>
      </c>
      <c r="L38" s="1" t="s">
        <v>16</v>
      </c>
    </row>
    <row r="39" customFormat="false" ht="12.8" hidden="true" customHeight="false" outlineLevel="0" collapsed="false">
      <c r="A39" s="1" t="s">
        <v>97</v>
      </c>
      <c r="B39" s="1" t="s">
        <v>98</v>
      </c>
      <c r="C39" s="2" t="n">
        <v>36.44</v>
      </c>
      <c r="D39" s="3" t="n">
        <v>9761</v>
      </c>
      <c r="E39" s="3" t="n">
        <v>227235</v>
      </c>
      <c r="F39" s="3" t="n">
        <v>12390</v>
      </c>
      <c r="G39" s="3" t="n">
        <v>123261</v>
      </c>
      <c r="H39" s="1" t="n">
        <v>-0.91</v>
      </c>
      <c r="I39" s="1" t="n">
        <v>0.86</v>
      </c>
      <c r="J39" s="8" t="s">
        <v>37</v>
      </c>
      <c r="K39" s="8" t="s">
        <v>34</v>
      </c>
      <c r="L39" s="1" t="s">
        <v>16</v>
      </c>
    </row>
    <row r="40" customFormat="false" ht="12.8" hidden="true" customHeight="false" outlineLevel="0" collapsed="false">
      <c r="A40" s="1" t="s">
        <v>99</v>
      </c>
      <c r="B40" s="1" t="s">
        <v>100</v>
      </c>
      <c r="C40" s="2" t="n">
        <v>186.66</v>
      </c>
      <c r="D40" s="3" t="n">
        <v>14397</v>
      </c>
      <c r="E40" s="3" t="n">
        <v>181823</v>
      </c>
      <c r="F40" s="3" t="n">
        <v>11708</v>
      </c>
      <c r="G40" s="3" t="n">
        <v>324595</v>
      </c>
      <c r="H40" s="1" t="n">
        <v>0.12</v>
      </c>
      <c r="I40" s="1" t="n">
        <v>1.17</v>
      </c>
      <c r="J40" s="7" t="s">
        <v>14</v>
      </c>
      <c r="K40" s="1" t="s">
        <v>19</v>
      </c>
      <c r="L40" s="1" t="s">
        <v>16</v>
      </c>
    </row>
    <row r="41" customFormat="false" ht="12.8" hidden="true" customHeight="false" outlineLevel="0" collapsed="false">
      <c r="A41" s="1" t="s">
        <v>101</v>
      </c>
      <c r="B41" s="1" t="s">
        <v>102</v>
      </c>
      <c r="C41" s="2" t="n">
        <v>88.47</v>
      </c>
      <c r="D41" s="3" t="n">
        <v>6656</v>
      </c>
      <c r="E41" s="3" t="n">
        <v>126924</v>
      </c>
      <c r="F41" s="3" t="n">
        <v>10617</v>
      </c>
      <c r="G41" s="3" t="n">
        <v>285713</v>
      </c>
      <c r="H41" s="1" t="n">
        <v>2.26</v>
      </c>
      <c r="I41" s="1" t="n">
        <v>4.47</v>
      </c>
      <c r="J41" s="7" t="s">
        <v>14</v>
      </c>
      <c r="K41" s="1" t="s">
        <v>22</v>
      </c>
      <c r="L41" s="1" t="s">
        <v>16</v>
      </c>
    </row>
    <row r="42" customFormat="false" ht="12.8" hidden="true" customHeight="false" outlineLevel="0" collapsed="false">
      <c r="A42" s="1" t="s">
        <v>103</v>
      </c>
      <c r="B42" s="1" t="s">
        <v>104</v>
      </c>
      <c r="C42" s="2" t="n">
        <v>86.29</v>
      </c>
      <c r="D42" s="3" t="n">
        <v>4460</v>
      </c>
      <c r="E42" s="3" t="n">
        <v>183931</v>
      </c>
      <c r="F42" s="3" t="n">
        <v>10418</v>
      </c>
      <c r="G42" s="3" t="n">
        <v>358646</v>
      </c>
      <c r="H42" s="1" t="n">
        <v>0.64</v>
      </c>
      <c r="I42" s="1" t="n">
        <v>3.02</v>
      </c>
      <c r="J42" s="7" t="s">
        <v>14</v>
      </c>
      <c r="K42" s="1" t="s">
        <v>15</v>
      </c>
      <c r="L42" s="1" t="s">
        <v>25</v>
      </c>
    </row>
    <row r="43" customFormat="false" ht="12.8" hidden="true" customHeight="false" outlineLevel="0" collapsed="false">
      <c r="A43" s="1" t="s">
        <v>105</v>
      </c>
      <c r="B43" s="1" t="s">
        <v>106</v>
      </c>
      <c r="C43" s="2" t="n">
        <v>28.6</v>
      </c>
      <c r="D43" s="3" t="n">
        <v>2986</v>
      </c>
      <c r="E43" s="3" t="n">
        <v>86281</v>
      </c>
      <c r="F43" s="3" t="n">
        <v>8750</v>
      </c>
      <c r="G43" s="3" t="n">
        <v>50503</v>
      </c>
      <c r="H43" s="1" t="n">
        <v>0.16</v>
      </c>
      <c r="I43" s="1" t="n">
        <v>1.18</v>
      </c>
      <c r="J43" s="7" t="s">
        <v>14</v>
      </c>
      <c r="K43" s="1" t="s">
        <v>15</v>
      </c>
      <c r="L43" s="1" t="s">
        <v>16</v>
      </c>
    </row>
    <row r="44" customFormat="false" ht="12.8" hidden="true" customHeight="false" outlineLevel="0" collapsed="false">
      <c r="A44" s="1" t="s">
        <v>107</v>
      </c>
      <c r="B44" s="1" t="s">
        <v>108</v>
      </c>
      <c r="C44" s="2" t="n">
        <v>93.95</v>
      </c>
      <c r="D44" s="3" t="n">
        <v>4789</v>
      </c>
      <c r="E44" s="3" t="n">
        <v>149655</v>
      </c>
      <c r="F44" s="3" t="n">
        <v>8573</v>
      </c>
      <c r="G44" s="3" t="n">
        <v>102321</v>
      </c>
      <c r="H44" s="1" t="n">
        <v>0.42</v>
      </c>
      <c r="I44" s="1" t="n">
        <v>1.36</v>
      </c>
      <c r="J44" s="7" t="s">
        <v>14</v>
      </c>
      <c r="K44" s="1" t="s">
        <v>19</v>
      </c>
      <c r="L44" s="1" t="s">
        <v>25</v>
      </c>
    </row>
    <row r="45" customFormat="false" ht="12.8" hidden="true" customHeight="false" outlineLevel="0" collapsed="false">
      <c r="A45" s="1" t="s">
        <v>109</v>
      </c>
      <c r="B45" s="1" t="s">
        <v>110</v>
      </c>
      <c r="C45" s="2" t="n">
        <v>70.11</v>
      </c>
      <c r="D45" s="3" t="n">
        <v>4893</v>
      </c>
      <c r="E45" s="3" t="n">
        <v>207962</v>
      </c>
      <c r="F45" s="3" t="n">
        <v>7661</v>
      </c>
      <c r="G45" s="3" t="n">
        <v>210088</v>
      </c>
      <c r="H45" s="1" t="n">
        <v>-0.18</v>
      </c>
      <c r="I45" s="1" t="n">
        <v>0.23</v>
      </c>
      <c r="J45" s="7" t="s">
        <v>14</v>
      </c>
      <c r="K45" s="8" t="s">
        <v>34</v>
      </c>
      <c r="L45" s="8" t="s">
        <v>42</v>
      </c>
    </row>
    <row r="46" customFormat="false" ht="12.8" hidden="true" customHeight="false" outlineLevel="0" collapsed="false">
      <c r="A46" s="1" t="s">
        <v>111</v>
      </c>
      <c r="B46" s="1" t="s">
        <v>112</v>
      </c>
      <c r="C46" s="2" t="n">
        <v>29.83</v>
      </c>
      <c r="D46" s="3" t="n">
        <v>13165</v>
      </c>
      <c r="E46" s="3" t="n">
        <v>294742</v>
      </c>
      <c r="F46" s="3" t="n">
        <v>7016</v>
      </c>
      <c r="G46" s="3" t="n">
        <v>92963</v>
      </c>
      <c r="H46" s="1" t="n">
        <v>-3.44</v>
      </c>
      <c r="I46" s="1" t="n">
        <v>-10.5</v>
      </c>
      <c r="J46" s="8" t="s">
        <v>37</v>
      </c>
      <c r="K46" s="7" t="s">
        <v>30</v>
      </c>
      <c r="L46" s="8" t="s">
        <v>42</v>
      </c>
    </row>
    <row r="47" customFormat="false" ht="12.8" hidden="true" customHeight="false" outlineLevel="0" collapsed="false">
      <c r="A47" s="1" t="s">
        <v>113</v>
      </c>
      <c r="B47" s="1" t="s">
        <v>114</v>
      </c>
      <c r="C47" s="2" t="n">
        <v>29.46</v>
      </c>
      <c r="D47" s="3" t="n">
        <v>5264</v>
      </c>
      <c r="E47" s="3" t="n">
        <v>166056</v>
      </c>
      <c r="F47" s="3" t="n">
        <v>6937</v>
      </c>
      <c r="G47" s="3" t="n">
        <v>153247</v>
      </c>
      <c r="H47" s="1" t="n">
        <v>0.14</v>
      </c>
      <c r="I47" s="1" t="n">
        <v>0.09</v>
      </c>
      <c r="J47" s="7" t="s">
        <v>14</v>
      </c>
      <c r="K47" s="8" t="s">
        <v>34</v>
      </c>
      <c r="L47" s="8" t="s">
        <v>42</v>
      </c>
    </row>
    <row r="48" customFormat="false" ht="12.8" hidden="false" customHeight="false" outlineLevel="0" collapsed="false">
      <c r="A48" s="1" t="s">
        <v>115</v>
      </c>
      <c r="B48" s="1" t="s">
        <v>116</v>
      </c>
      <c r="C48" s="2" t="n">
        <v>462.35</v>
      </c>
      <c r="D48" s="3" t="n">
        <v>751</v>
      </c>
      <c r="E48" s="3" t="n">
        <v>18902</v>
      </c>
      <c r="F48" s="3" t="n">
        <v>6936</v>
      </c>
      <c r="G48" s="3" t="n">
        <v>8525</v>
      </c>
      <c r="H48" s="1" t="n">
        <v>0.91</v>
      </c>
      <c r="I48" s="1" t="n">
        <v>4.56</v>
      </c>
      <c r="J48" s="7" t="s">
        <v>14</v>
      </c>
      <c r="K48" s="7" t="s">
        <v>30</v>
      </c>
      <c r="L48" s="1" t="s">
        <v>16</v>
      </c>
    </row>
    <row r="49" customFormat="false" ht="12.8" hidden="true" customHeight="false" outlineLevel="0" collapsed="false">
      <c r="A49" s="1" t="s">
        <v>117</v>
      </c>
      <c r="B49" s="1" t="s">
        <v>118</v>
      </c>
      <c r="C49" s="2" t="n">
        <v>96.84</v>
      </c>
      <c r="D49" s="3" t="n">
        <v>11444</v>
      </c>
      <c r="E49" s="3" t="n">
        <v>81711</v>
      </c>
      <c r="F49" s="3" t="n">
        <v>6606</v>
      </c>
      <c r="G49" s="3" t="n">
        <v>33655</v>
      </c>
      <c r="H49" s="1" t="n">
        <v>8.51</v>
      </c>
      <c r="I49" s="1" t="n">
        <v>20.91</v>
      </c>
      <c r="J49" s="7" t="s">
        <v>14</v>
      </c>
      <c r="K49" s="7" t="s">
        <v>30</v>
      </c>
      <c r="L49" s="8" t="s">
        <v>42</v>
      </c>
    </row>
    <row r="50" customFormat="false" ht="12.8" hidden="true" customHeight="false" outlineLevel="0" collapsed="false">
      <c r="A50" s="1" t="s">
        <v>119</v>
      </c>
      <c r="B50" s="1" t="s">
        <v>120</v>
      </c>
      <c r="C50" s="2" t="n">
        <v>7.46</v>
      </c>
      <c r="D50" s="3" t="n">
        <v>35918</v>
      </c>
      <c r="E50" s="3" t="n">
        <v>578630</v>
      </c>
      <c r="F50" s="3" t="n">
        <v>5976</v>
      </c>
      <c r="G50" s="3" t="n">
        <v>115291</v>
      </c>
      <c r="H50" s="1" t="n">
        <v>0.37</v>
      </c>
      <c r="I50" s="1" t="n">
        <v>0.61</v>
      </c>
      <c r="J50" s="7" t="s">
        <v>14</v>
      </c>
      <c r="K50" s="1" t="s">
        <v>19</v>
      </c>
      <c r="L50" s="1" t="s">
        <v>25</v>
      </c>
    </row>
    <row r="51" customFormat="false" ht="12.8" hidden="true" customHeight="false" outlineLevel="0" collapsed="false">
      <c r="A51" s="1" t="s">
        <v>121</v>
      </c>
      <c r="B51" s="1" t="s">
        <v>122</v>
      </c>
      <c r="C51" s="2" t="n">
        <v>12.9</v>
      </c>
      <c r="D51" s="3" t="n">
        <v>17770</v>
      </c>
      <c r="E51" s="3" t="n">
        <v>178040</v>
      </c>
      <c r="F51" s="3" t="n">
        <v>5966</v>
      </c>
      <c r="G51" s="3" t="n">
        <v>63081</v>
      </c>
      <c r="H51" s="1" t="n">
        <v>-0.05</v>
      </c>
      <c r="I51" s="1" t="n">
        <v>-0.33</v>
      </c>
      <c r="J51" s="8" t="s">
        <v>37</v>
      </c>
      <c r="K51" s="1" t="s">
        <v>15</v>
      </c>
      <c r="L51" s="1" t="s">
        <v>16</v>
      </c>
    </row>
    <row r="52" customFormat="false" ht="12.8" hidden="true" customHeight="false" outlineLevel="0" collapsed="false">
      <c r="A52" s="1" t="s">
        <v>123</v>
      </c>
      <c r="B52" s="1" t="s">
        <v>124</v>
      </c>
      <c r="C52" s="2" t="n">
        <v>86.84</v>
      </c>
      <c r="D52" s="3" t="n">
        <v>6047</v>
      </c>
      <c r="E52" s="3" t="n">
        <v>161609</v>
      </c>
      <c r="F52" s="3" t="n">
        <v>5115</v>
      </c>
      <c r="G52" s="3" t="n">
        <v>138197</v>
      </c>
      <c r="H52" s="1" t="n">
        <v>0.49</v>
      </c>
      <c r="I52" s="1" t="n">
        <v>1.85</v>
      </c>
      <c r="J52" s="7" t="s">
        <v>14</v>
      </c>
      <c r="K52" s="1" t="s">
        <v>15</v>
      </c>
      <c r="L52" s="1" t="s">
        <v>25</v>
      </c>
    </row>
    <row r="53" customFormat="false" ht="12.8" hidden="true" customHeight="false" outlineLevel="0" collapsed="false">
      <c r="A53" s="1" t="s">
        <v>125</v>
      </c>
      <c r="B53" s="1" t="s">
        <v>126</v>
      </c>
      <c r="C53" s="2" t="n">
        <v>25.48</v>
      </c>
      <c r="D53" s="3" t="n">
        <v>9937</v>
      </c>
      <c r="E53" s="3" t="n">
        <v>65044</v>
      </c>
      <c r="F53" s="3" t="n">
        <v>4937</v>
      </c>
      <c r="G53" s="3" t="n">
        <v>25702</v>
      </c>
      <c r="H53" s="1" t="n">
        <v>-1.01</v>
      </c>
      <c r="I53" s="1" t="n">
        <v>-2.82</v>
      </c>
      <c r="J53" s="8" t="s">
        <v>37</v>
      </c>
      <c r="K53" s="1" t="s">
        <v>22</v>
      </c>
      <c r="L53" s="1" t="s">
        <v>16</v>
      </c>
    </row>
    <row r="54" customFormat="false" ht="12.8" hidden="true" customHeight="false" outlineLevel="0" collapsed="false">
      <c r="A54" s="1" t="s">
        <v>127</v>
      </c>
      <c r="B54" s="1" t="s">
        <v>128</v>
      </c>
      <c r="C54" s="2" t="n">
        <v>8.07</v>
      </c>
      <c r="D54" s="3" t="n">
        <v>14435</v>
      </c>
      <c r="E54" s="3" t="n">
        <v>161776</v>
      </c>
      <c r="F54" s="3" t="n">
        <v>4544</v>
      </c>
      <c r="G54" s="3" t="n">
        <v>53998</v>
      </c>
      <c r="H54" s="1" t="n">
        <v>-0.05</v>
      </c>
      <c r="I54" s="1" t="n">
        <v>-0.14</v>
      </c>
      <c r="J54" s="8" t="s">
        <v>37</v>
      </c>
      <c r="K54" s="1" t="s">
        <v>15</v>
      </c>
      <c r="L54" s="1" t="s">
        <v>16</v>
      </c>
    </row>
    <row r="55" customFormat="false" ht="12.8" hidden="true" customHeight="false" outlineLevel="0" collapsed="false">
      <c r="A55" s="1" t="s">
        <v>129</v>
      </c>
      <c r="B55" s="1" t="s">
        <v>130</v>
      </c>
      <c r="C55" s="2" t="n">
        <v>26.27</v>
      </c>
      <c r="D55" s="3" t="n">
        <v>4300</v>
      </c>
      <c r="E55" s="3" t="n">
        <v>48456</v>
      </c>
      <c r="F55" s="3" t="n">
        <v>4468</v>
      </c>
      <c r="G55" s="3" t="n">
        <v>33568</v>
      </c>
      <c r="H55" s="1" t="n">
        <v>-2</v>
      </c>
      <c r="I55" s="1" t="n">
        <v>-3.11</v>
      </c>
      <c r="J55" s="8" t="s">
        <v>37</v>
      </c>
      <c r="K55" s="1" t="s">
        <v>19</v>
      </c>
      <c r="L55" s="8" t="s">
        <v>42</v>
      </c>
    </row>
    <row r="56" customFormat="false" ht="12.8" hidden="true" customHeight="false" outlineLevel="0" collapsed="false">
      <c r="A56" s="1" t="s">
        <v>131</v>
      </c>
      <c r="B56" s="1" t="s">
        <v>132</v>
      </c>
      <c r="C56" s="2" t="n">
        <v>173.19</v>
      </c>
      <c r="D56" s="3" t="n">
        <v>1802</v>
      </c>
      <c r="E56" s="3" t="n">
        <v>168776</v>
      </c>
      <c r="F56" s="3" t="n">
        <v>4427</v>
      </c>
      <c r="G56" s="3" t="n">
        <v>261778</v>
      </c>
      <c r="H56" s="1" t="n">
        <v>1.51</v>
      </c>
      <c r="I56" s="1" t="n">
        <v>3.77</v>
      </c>
      <c r="J56" s="7" t="s">
        <v>14</v>
      </c>
      <c r="K56" s="7" t="s">
        <v>30</v>
      </c>
      <c r="L56" s="8" t="s">
        <v>42</v>
      </c>
    </row>
    <row r="57" customFormat="false" ht="12.8" hidden="true" customHeight="false" outlineLevel="0" collapsed="false">
      <c r="A57" s="1" t="s">
        <v>133</v>
      </c>
      <c r="B57" s="1" t="s">
        <v>134</v>
      </c>
      <c r="C57" s="2" t="n">
        <v>107.11</v>
      </c>
      <c r="D57" s="3" t="n">
        <v>46</v>
      </c>
      <c r="E57" s="3" t="n">
        <v>22513</v>
      </c>
      <c r="F57" s="3" t="n">
        <v>4005</v>
      </c>
      <c r="G57" s="3" t="n">
        <v>13647</v>
      </c>
      <c r="H57" s="1" t="n">
        <v>0.36</v>
      </c>
      <c r="I57" s="1" t="n">
        <v>1.45</v>
      </c>
      <c r="J57" s="7" t="s">
        <v>14</v>
      </c>
      <c r="K57" s="1" t="s">
        <v>15</v>
      </c>
      <c r="L57" s="1" t="s">
        <v>25</v>
      </c>
    </row>
    <row r="58" customFormat="false" ht="12.8" hidden="true" customHeight="false" outlineLevel="0" collapsed="false">
      <c r="A58" s="1" t="s">
        <v>135</v>
      </c>
      <c r="B58" s="1" t="s">
        <v>136</v>
      </c>
      <c r="C58" s="2" t="n">
        <v>19.41</v>
      </c>
      <c r="D58" s="3" t="n">
        <v>12574</v>
      </c>
      <c r="E58" s="3" t="n">
        <v>165684</v>
      </c>
      <c r="F58" s="3" t="n">
        <v>3860</v>
      </c>
      <c r="G58" s="3" t="n">
        <v>28303</v>
      </c>
      <c r="H58" s="1" t="n">
        <v>-1.75</v>
      </c>
      <c r="I58" s="1" t="n">
        <v>-4.69</v>
      </c>
      <c r="J58" s="8" t="s">
        <v>37</v>
      </c>
      <c r="K58" s="1" t="s">
        <v>22</v>
      </c>
      <c r="L58" s="7" t="s">
        <v>31</v>
      </c>
    </row>
    <row r="59" customFormat="false" ht="12.8" hidden="true" customHeight="false" outlineLevel="0" collapsed="false">
      <c r="A59" s="1" t="s">
        <v>137</v>
      </c>
      <c r="B59" s="1" t="s">
        <v>138</v>
      </c>
      <c r="C59" s="2" t="n">
        <v>83.64</v>
      </c>
      <c r="D59" s="3" t="n">
        <v>559</v>
      </c>
      <c r="E59" s="3" t="n">
        <v>22418</v>
      </c>
      <c r="F59" s="3" t="n">
        <v>3859</v>
      </c>
      <c r="G59" s="3" t="n">
        <v>87423</v>
      </c>
      <c r="H59" s="1" t="n">
        <v>0.73</v>
      </c>
      <c r="I59" s="1" t="n">
        <v>3.06</v>
      </c>
      <c r="J59" s="7" t="s">
        <v>14</v>
      </c>
      <c r="K59" s="1" t="s">
        <v>15</v>
      </c>
      <c r="L59" s="1" t="s">
        <v>25</v>
      </c>
    </row>
    <row r="60" customFormat="false" ht="12.8" hidden="false" customHeight="false" outlineLevel="0" collapsed="false">
      <c r="A60" s="1" t="s">
        <v>139</v>
      </c>
      <c r="B60" s="1" t="s">
        <v>140</v>
      </c>
      <c r="C60" s="2" t="n">
        <v>99.57</v>
      </c>
      <c r="D60" s="3" t="n">
        <v>1736</v>
      </c>
      <c r="E60" s="3" t="n">
        <v>18442</v>
      </c>
      <c r="F60" s="3" t="n">
        <v>3857</v>
      </c>
      <c r="G60" s="3" t="n">
        <v>31092</v>
      </c>
      <c r="H60" s="1" t="n">
        <v>0.45</v>
      </c>
      <c r="I60" s="1" t="n">
        <v>2.57</v>
      </c>
      <c r="J60" s="7" t="s">
        <v>14</v>
      </c>
      <c r="K60" s="7" t="s">
        <v>30</v>
      </c>
      <c r="L60" s="1" t="s">
        <v>16</v>
      </c>
    </row>
    <row r="61" customFormat="false" ht="12.8" hidden="true" customHeight="false" outlineLevel="0" collapsed="false">
      <c r="A61" s="1" t="s">
        <v>141</v>
      </c>
      <c r="B61" s="1" t="s">
        <v>142</v>
      </c>
      <c r="C61" s="2" t="n">
        <v>132.07</v>
      </c>
      <c r="D61" s="3" t="n">
        <v>4793</v>
      </c>
      <c r="E61" s="3" t="n">
        <v>170500</v>
      </c>
      <c r="F61" s="3" t="n">
        <v>3793</v>
      </c>
      <c r="G61" s="3" t="n">
        <v>215939</v>
      </c>
      <c r="H61" s="1" t="n">
        <v>0.6</v>
      </c>
      <c r="I61" s="1" t="n">
        <v>2.03</v>
      </c>
      <c r="J61" s="7" t="s">
        <v>14</v>
      </c>
      <c r="K61" s="8" t="s">
        <v>34</v>
      </c>
      <c r="L61" s="1" t="s">
        <v>25</v>
      </c>
    </row>
    <row r="62" customFormat="false" ht="12.8" hidden="true" customHeight="false" outlineLevel="0" collapsed="false">
      <c r="A62" s="1" t="s">
        <v>143</v>
      </c>
      <c r="B62" s="1" t="s">
        <v>144</v>
      </c>
      <c r="C62" s="2" t="n">
        <v>31.55</v>
      </c>
      <c r="D62" s="3" t="n">
        <v>4290</v>
      </c>
      <c r="E62" s="3" t="n">
        <v>61112</v>
      </c>
      <c r="F62" s="3" t="n">
        <v>3561</v>
      </c>
      <c r="G62" s="3" t="n">
        <v>27548</v>
      </c>
      <c r="H62" s="1" t="n">
        <v>-1.53</v>
      </c>
      <c r="I62" s="1" t="n">
        <v>1.02</v>
      </c>
      <c r="J62" s="8" t="s">
        <v>37</v>
      </c>
      <c r="K62" s="1" t="s">
        <v>19</v>
      </c>
      <c r="L62" s="1" t="s">
        <v>16</v>
      </c>
    </row>
    <row r="63" customFormat="false" ht="12.8" hidden="true" customHeight="false" outlineLevel="0" collapsed="false">
      <c r="A63" s="1" t="s">
        <v>145</v>
      </c>
      <c r="B63" s="1" t="s">
        <v>146</v>
      </c>
      <c r="C63" s="2" t="n">
        <v>16.3</v>
      </c>
      <c r="D63" s="3" t="n">
        <v>6158</v>
      </c>
      <c r="E63" s="3" t="n">
        <v>92804</v>
      </c>
      <c r="F63" s="3" t="n">
        <v>3409</v>
      </c>
      <c r="G63" s="3" t="n">
        <v>24965</v>
      </c>
      <c r="H63" s="1" t="n">
        <v>-0.35</v>
      </c>
      <c r="I63" s="1" t="n">
        <v>-2.12</v>
      </c>
      <c r="J63" s="8" t="s">
        <v>37</v>
      </c>
      <c r="K63" s="1" t="s">
        <v>22</v>
      </c>
      <c r="L63" s="1" t="s">
        <v>16</v>
      </c>
    </row>
    <row r="64" customFormat="false" ht="12.8" hidden="false" customHeight="false" outlineLevel="0" collapsed="false">
      <c r="A64" s="1" t="s">
        <v>147</v>
      </c>
      <c r="B64" s="1" t="s">
        <v>148</v>
      </c>
      <c r="C64" s="2" t="n">
        <v>150.57</v>
      </c>
      <c r="D64" s="3" t="n">
        <v>1871</v>
      </c>
      <c r="E64" s="3" t="n">
        <v>82795</v>
      </c>
      <c r="F64" s="3" t="n">
        <v>3260</v>
      </c>
      <c r="G64" s="3" t="n">
        <v>146340</v>
      </c>
      <c r="H64" s="1" t="n">
        <v>0.86</v>
      </c>
      <c r="I64" s="1" t="n">
        <v>3.22</v>
      </c>
      <c r="J64" s="7" t="s">
        <v>14</v>
      </c>
      <c r="K64" s="7" t="s">
        <v>30</v>
      </c>
      <c r="L64" s="1" t="s">
        <v>16</v>
      </c>
    </row>
    <row r="65" customFormat="false" ht="12.8" hidden="true" customHeight="false" outlineLevel="0" collapsed="false">
      <c r="A65" s="1" t="s">
        <v>149</v>
      </c>
      <c r="B65" s="1" t="s">
        <v>150</v>
      </c>
      <c r="C65" s="2" t="n">
        <v>40.21</v>
      </c>
      <c r="D65" s="3" t="n">
        <v>2423</v>
      </c>
      <c r="E65" s="3" t="n">
        <v>20878</v>
      </c>
      <c r="F65" s="3" t="n">
        <v>2877</v>
      </c>
      <c r="G65" s="3" t="n">
        <v>19815</v>
      </c>
      <c r="H65" s="1" t="n">
        <v>-0.19</v>
      </c>
      <c r="I65" s="1" t="n">
        <v>-0.09</v>
      </c>
      <c r="J65" s="8" t="s">
        <v>37</v>
      </c>
      <c r="K65" s="8" t="s">
        <v>34</v>
      </c>
      <c r="L65" s="1" t="s">
        <v>16</v>
      </c>
    </row>
    <row r="66" customFormat="false" ht="12.8" hidden="true" customHeight="false" outlineLevel="0" collapsed="false">
      <c r="A66" s="1" t="s">
        <v>151</v>
      </c>
      <c r="B66" s="1" t="s">
        <v>152</v>
      </c>
      <c r="C66" s="2" t="n">
        <v>37.9</v>
      </c>
      <c r="D66" s="3" t="n">
        <v>470</v>
      </c>
      <c r="E66" s="3" t="n">
        <v>14718</v>
      </c>
      <c r="F66" s="3" t="n">
        <v>2835</v>
      </c>
      <c r="G66" s="3" t="n">
        <v>54393</v>
      </c>
      <c r="H66" s="1" t="n">
        <v>0.28</v>
      </c>
      <c r="I66" s="1" t="n">
        <v>1.31</v>
      </c>
      <c r="J66" s="7" t="s">
        <v>14</v>
      </c>
      <c r="K66" s="1" t="s">
        <v>15</v>
      </c>
      <c r="L66" s="1" t="s">
        <v>25</v>
      </c>
    </row>
    <row r="67" customFormat="false" ht="12.8" hidden="true" customHeight="false" outlineLevel="0" collapsed="false">
      <c r="A67" s="1" t="s">
        <v>153</v>
      </c>
      <c r="B67" s="1" t="s">
        <v>154</v>
      </c>
      <c r="C67" s="2" t="n">
        <v>29</v>
      </c>
      <c r="D67" s="3" t="n">
        <v>881</v>
      </c>
      <c r="E67" s="3" t="n">
        <v>25361</v>
      </c>
      <c r="F67" s="3" t="n">
        <v>2813</v>
      </c>
      <c r="G67" s="3" t="n">
        <v>91078</v>
      </c>
      <c r="H67" s="1" t="n">
        <v>0.23</v>
      </c>
      <c r="I67" s="1" t="n">
        <v>0.81</v>
      </c>
      <c r="J67" s="7" t="s">
        <v>14</v>
      </c>
      <c r="K67" s="1" t="s">
        <v>22</v>
      </c>
      <c r="L67" s="8" t="s">
        <v>42</v>
      </c>
    </row>
    <row r="68" customFormat="false" ht="12.8" hidden="true" customHeight="false" outlineLevel="0" collapsed="false">
      <c r="A68" s="1" t="s">
        <v>155</v>
      </c>
      <c r="B68" s="1" t="s">
        <v>156</v>
      </c>
      <c r="C68" s="2" t="n">
        <v>33.82</v>
      </c>
      <c r="D68" s="3" t="n">
        <v>7463</v>
      </c>
      <c r="E68" s="3" t="n">
        <v>148432</v>
      </c>
      <c r="F68" s="3" t="n">
        <v>2736</v>
      </c>
      <c r="G68" s="3" t="n">
        <v>87561</v>
      </c>
      <c r="H68" s="1" t="n">
        <v>-1.37</v>
      </c>
      <c r="I68" s="1" t="n">
        <v>-3.06</v>
      </c>
      <c r="J68" s="8" t="s">
        <v>37</v>
      </c>
      <c r="K68" s="1" t="s">
        <v>15</v>
      </c>
      <c r="L68" s="1" t="s">
        <v>25</v>
      </c>
    </row>
    <row r="69" customFormat="false" ht="12.8" hidden="true" customHeight="false" outlineLevel="0" collapsed="false">
      <c r="A69" s="1" t="s">
        <v>157</v>
      </c>
      <c r="B69" s="1" t="s">
        <v>158</v>
      </c>
      <c r="C69" s="2" t="n">
        <v>9.74</v>
      </c>
      <c r="D69" s="3" t="n">
        <v>13418</v>
      </c>
      <c r="E69" s="3" t="n">
        <v>163301</v>
      </c>
      <c r="F69" s="3" t="n">
        <v>2474</v>
      </c>
      <c r="G69" s="3" t="n">
        <v>26684</v>
      </c>
      <c r="H69" s="1" t="n">
        <v>-0.04</v>
      </c>
      <c r="I69" s="1" t="n">
        <v>-0.25</v>
      </c>
      <c r="J69" s="8" t="s">
        <v>37</v>
      </c>
      <c r="K69" s="1" t="s">
        <v>15</v>
      </c>
      <c r="L69" s="1" t="s">
        <v>16</v>
      </c>
    </row>
    <row r="70" customFormat="false" ht="12.8" hidden="true" customHeight="false" outlineLevel="0" collapsed="false">
      <c r="A70" s="1" t="s">
        <v>159</v>
      </c>
      <c r="B70" s="1" t="s">
        <v>160</v>
      </c>
      <c r="C70" s="2" t="n">
        <v>81.93</v>
      </c>
      <c r="D70" s="3" t="n">
        <v>1285</v>
      </c>
      <c r="E70" s="3" t="n">
        <v>60529</v>
      </c>
      <c r="F70" s="3" t="n">
        <v>2366</v>
      </c>
      <c r="G70" s="3" t="n">
        <v>100520</v>
      </c>
      <c r="H70" s="1" t="n">
        <v>-0.32</v>
      </c>
      <c r="I70" s="1" t="n">
        <v>0.78</v>
      </c>
      <c r="J70" s="7" t="s">
        <v>14</v>
      </c>
      <c r="K70" s="1" t="s">
        <v>19</v>
      </c>
      <c r="L70" s="1" t="s">
        <v>16</v>
      </c>
    </row>
    <row r="71" customFormat="false" ht="12.8" hidden="true" customHeight="false" outlineLevel="0" collapsed="false">
      <c r="A71" s="1" t="s">
        <v>161</v>
      </c>
      <c r="B71" s="1" t="s">
        <v>162</v>
      </c>
      <c r="C71" s="2" t="n">
        <v>49.65</v>
      </c>
      <c r="D71" s="3" t="n">
        <v>6371</v>
      </c>
      <c r="E71" s="3" t="n">
        <v>85483</v>
      </c>
      <c r="F71" s="3" t="n">
        <v>2355</v>
      </c>
      <c r="G71" s="3" t="n">
        <v>35195</v>
      </c>
      <c r="H71" s="1" t="n">
        <v>0.21</v>
      </c>
      <c r="I71" s="1" t="n">
        <v>1.2</v>
      </c>
      <c r="J71" s="7" t="s">
        <v>14</v>
      </c>
      <c r="K71" s="1" t="s">
        <v>15</v>
      </c>
      <c r="L71" s="1" t="s">
        <v>16</v>
      </c>
    </row>
    <row r="72" customFormat="false" ht="12.8" hidden="true" customHeight="false" outlineLevel="0" collapsed="false">
      <c r="A72" s="1" t="s">
        <v>163</v>
      </c>
      <c r="B72" s="1" t="s">
        <v>164</v>
      </c>
      <c r="C72" s="2" t="n">
        <v>45.82</v>
      </c>
      <c r="D72" s="3" t="n">
        <v>3894</v>
      </c>
      <c r="E72" s="3" t="n">
        <v>101443</v>
      </c>
      <c r="F72" s="3" t="n">
        <v>2338</v>
      </c>
      <c r="G72" s="3" t="n">
        <v>88577</v>
      </c>
      <c r="H72" s="1" t="n">
        <v>-0.19</v>
      </c>
      <c r="I72" s="1" t="n">
        <v>0.6</v>
      </c>
      <c r="J72" s="8" t="s">
        <v>37</v>
      </c>
      <c r="K72" s="8" t="s">
        <v>34</v>
      </c>
      <c r="L72" s="1" t="s">
        <v>16</v>
      </c>
    </row>
    <row r="73" customFormat="false" ht="12.8" hidden="true" customHeight="false" outlineLevel="0" collapsed="false">
      <c r="A73" s="1" t="s">
        <v>165</v>
      </c>
      <c r="B73" s="1" t="s">
        <v>166</v>
      </c>
      <c r="C73" s="2" t="n">
        <v>70.48</v>
      </c>
      <c r="D73" s="3" t="n">
        <v>1042</v>
      </c>
      <c r="E73" s="3" t="n">
        <v>80808</v>
      </c>
      <c r="F73" s="3" t="n">
        <v>2181</v>
      </c>
      <c r="G73" s="3" t="n">
        <v>128269</v>
      </c>
      <c r="H73" s="1" t="n">
        <v>0</v>
      </c>
      <c r="I73" s="1" t="n">
        <v>-0.13</v>
      </c>
      <c r="J73" s="7" t="s">
        <v>14</v>
      </c>
      <c r="K73" s="1" t="s">
        <v>19</v>
      </c>
      <c r="L73" s="1" t="s">
        <v>16</v>
      </c>
    </row>
    <row r="74" customFormat="false" ht="12.8" hidden="true" customHeight="false" outlineLevel="0" collapsed="false">
      <c r="A74" s="1" t="s">
        <v>167</v>
      </c>
      <c r="B74" s="1" t="s">
        <v>168</v>
      </c>
      <c r="C74" s="2" t="n">
        <v>94.34</v>
      </c>
      <c r="D74" s="3" t="n">
        <v>7093</v>
      </c>
      <c r="E74" s="3" t="n">
        <v>47439</v>
      </c>
      <c r="F74" s="3" t="n">
        <v>2080</v>
      </c>
      <c r="G74" s="3" t="n">
        <v>24241</v>
      </c>
      <c r="H74" s="1" t="n">
        <v>0.37</v>
      </c>
      <c r="I74" s="1" t="n">
        <v>2.28</v>
      </c>
      <c r="J74" s="7" t="s">
        <v>14</v>
      </c>
      <c r="K74" s="1" t="s">
        <v>15</v>
      </c>
      <c r="L74" s="1" t="s">
        <v>16</v>
      </c>
    </row>
    <row r="75" customFormat="false" ht="12.8" hidden="true" customHeight="false" outlineLevel="0" collapsed="false">
      <c r="A75" s="1" t="s">
        <v>169</v>
      </c>
      <c r="B75" s="1" t="s">
        <v>170</v>
      </c>
      <c r="C75" s="2" t="n">
        <v>26.3</v>
      </c>
      <c r="D75" s="3" t="n">
        <v>484</v>
      </c>
      <c r="E75" s="3" t="n">
        <v>13910</v>
      </c>
      <c r="F75" s="3" t="n">
        <v>2048</v>
      </c>
      <c r="G75" s="3" t="n">
        <v>16854</v>
      </c>
      <c r="H75" s="1" t="n">
        <v>2.83</v>
      </c>
      <c r="I75" s="1" t="n">
        <v>4.85</v>
      </c>
      <c r="J75" s="7" t="s">
        <v>14</v>
      </c>
      <c r="K75" s="1" t="s">
        <v>15</v>
      </c>
      <c r="L75" s="8" t="s">
        <v>42</v>
      </c>
    </row>
    <row r="76" customFormat="false" ht="12.8" hidden="true" customHeight="false" outlineLevel="0" collapsed="false">
      <c r="A76" s="1" t="s">
        <v>171</v>
      </c>
      <c r="B76" s="1" t="s">
        <v>172</v>
      </c>
      <c r="C76" s="2" t="n">
        <v>79.97</v>
      </c>
      <c r="D76" s="3" t="n">
        <v>10961</v>
      </c>
      <c r="E76" s="3" t="n">
        <v>40842</v>
      </c>
      <c r="F76" s="3" t="n">
        <v>1949</v>
      </c>
      <c r="G76" s="3" t="n">
        <v>50266</v>
      </c>
      <c r="H76" s="1" t="n">
        <v>6.05</v>
      </c>
      <c r="I76" s="1" t="n">
        <v>12.38</v>
      </c>
      <c r="J76" s="7" t="s">
        <v>14</v>
      </c>
      <c r="K76" s="1" t="s">
        <v>22</v>
      </c>
      <c r="L76" s="1" t="s">
        <v>16</v>
      </c>
    </row>
    <row r="77" customFormat="false" ht="12.8" hidden="true" customHeight="false" outlineLevel="0" collapsed="false">
      <c r="A77" s="1" t="s">
        <v>173</v>
      </c>
      <c r="B77" s="1" t="s">
        <v>174</v>
      </c>
      <c r="C77" s="2" t="n">
        <v>56.93</v>
      </c>
      <c r="D77" s="3" t="n">
        <v>7979</v>
      </c>
      <c r="E77" s="3" t="n">
        <v>1106779</v>
      </c>
      <c r="F77" s="3" t="n">
        <v>1938</v>
      </c>
      <c r="G77" s="3" t="n">
        <v>182823</v>
      </c>
      <c r="H77" s="1" t="n">
        <v>3.12</v>
      </c>
      <c r="I77" s="1" t="n">
        <v>6.59</v>
      </c>
      <c r="J77" s="7" t="s">
        <v>14</v>
      </c>
      <c r="K77" s="1" t="s">
        <v>15</v>
      </c>
      <c r="L77" s="1" t="s">
        <v>25</v>
      </c>
    </row>
    <row r="78" customFormat="false" ht="12.8" hidden="true" customHeight="false" outlineLevel="0" collapsed="false">
      <c r="A78" s="1" t="s">
        <v>175</v>
      </c>
      <c r="B78" s="1" t="s">
        <v>176</v>
      </c>
      <c r="C78" s="2" t="n">
        <v>93.46</v>
      </c>
      <c r="D78" s="3" t="n">
        <v>1008</v>
      </c>
      <c r="E78" s="3" t="n">
        <v>34841</v>
      </c>
      <c r="F78" s="3" t="n">
        <v>1854</v>
      </c>
      <c r="G78" s="3" t="n">
        <v>125542</v>
      </c>
      <c r="H78" s="1" t="n">
        <v>2.84</v>
      </c>
      <c r="I78" s="1" t="n">
        <v>5</v>
      </c>
      <c r="J78" s="7" t="s">
        <v>14</v>
      </c>
      <c r="K78" s="1" t="s">
        <v>22</v>
      </c>
      <c r="L78" s="1" t="s">
        <v>16</v>
      </c>
    </row>
    <row r="79" customFormat="false" ht="12.8" hidden="true" customHeight="false" outlineLevel="0" collapsed="false">
      <c r="A79" s="1" t="s">
        <v>177</v>
      </c>
      <c r="B79" s="1" t="s">
        <v>178</v>
      </c>
      <c r="C79" s="2" t="n">
        <v>47.31</v>
      </c>
      <c r="D79" s="3" t="n">
        <v>900</v>
      </c>
      <c r="E79" s="3" t="n">
        <v>23322</v>
      </c>
      <c r="F79" s="3" t="n">
        <v>1710</v>
      </c>
      <c r="G79" s="3" t="n">
        <v>52036</v>
      </c>
      <c r="H79" s="1" t="n">
        <v>0.73</v>
      </c>
      <c r="I79" s="1" t="n">
        <v>1.65</v>
      </c>
      <c r="J79" s="7" t="s">
        <v>14</v>
      </c>
      <c r="K79" s="7" t="s">
        <v>30</v>
      </c>
      <c r="L79" s="1" t="s">
        <v>25</v>
      </c>
    </row>
    <row r="80" customFormat="false" ht="12.8" hidden="true" customHeight="false" outlineLevel="0" collapsed="false">
      <c r="A80" s="1" t="s">
        <v>179</v>
      </c>
      <c r="B80" s="1" t="s">
        <v>180</v>
      </c>
      <c r="C80" s="2" t="n">
        <v>14.14</v>
      </c>
      <c r="D80" s="3" t="n">
        <v>5230</v>
      </c>
      <c r="E80" s="3" t="n">
        <v>71606</v>
      </c>
      <c r="F80" s="3" t="n">
        <v>1665</v>
      </c>
      <c r="G80" s="3" t="n">
        <v>19652</v>
      </c>
      <c r="H80" s="1" t="n">
        <v>0</v>
      </c>
      <c r="I80" s="1" t="n">
        <v>0.31</v>
      </c>
      <c r="J80" s="7" t="s">
        <v>14</v>
      </c>
      <c r="K80" s="8" t="s">
        <v>34</v>
      </c>
      <c r="L80" s="1" t="s">
        <v>25</v>
      </c>
    </row>
    <row r="81" customFormat="false" ht="12.8" hidden="true" customHeight="false" outlineLevel="0" collapsed="false">
      <c r="A81" s="1" t="s">
        <v>181</v>
      </c>
      <c r="B81" s="1" t="s">
        <v>182</v>
      </c>
      <c r="C81" s="2" t="n">
        <v>297.08</v>
      </c>
      <c r="D81" s="3" t="n">
        <v>1525</v>
      </c>
      <c r="E81" s="3" t="n">
        <v>47791</v>
      </c>
      <c r="F81" s="3" t="n">
        <v>1615</v>
      </c>
      <c r="G81" s="3" t="n">
        <v>80552</v>
      </c>
      <c r="H81" s="1" t="n">
        <v>-10.97</v>
      </c>
      <c r="I81" s="1" t="n">
        <v>-17.08</v>
      </c>
      <c r="J81" s="8" t="s">
        <v>37</v>
      </c>
      <c r="K81" s="7" t="s">
        <v>30</v>
      </c>
      <c r="L81" s="8" t="s">
        <v>42</v>
      </c>
    </row>
    <row r="82" customFormat="false" ht="12.8" hidden="true" customHeight="false" outlineLevel="0" collapsed="false">
      <c r="A82" s="1" t="s">
        <v>183</v>
      </c>
      <c r="B82" s="1" t="s">
        <v>184</v>
      </c>
      <c r="C82" s="2" t="n">
        <v>14.72</v>
      </c>
      <c r="D82" s="3" t="n">
        <v>1402</v>
      </c>
      <c r="E82" s="3" t="n">
        <v>58397</v>
      </c>
      <c r="F82" s="3" t="n">
        <v>1362</v>
      </c>
      <c r="G82" s="3" t="n">
        <v>21729</v>
      </c>
      <c r="H82" s="1" t="n">
        <v>1.02</v>
      </c>
      <c r="I82" s="1" t="n">
        <v>2.38</v>
      </c>
      <c r="J82" s="7" t="s">
        <v>14</v>
      </c>
      <c r="K82" s="1" t="s">
        <v>22</v>
      </c>
      <c r="L82" s="7" t="s">
        <v>31</v>
      </c>
    </row>
    <row r="83" customFormat="false" ht="12.8" hidden="true" customHeight="false" outlineLevel="0" collapsed="false">
      <c r="A83" s="1" t="s">
        <v>185</v>
      </c>
      <c r="B83" s="1" t="s">
        <v>186</v>
      </c>
      <c r="C83" s="2" t="n">
        <v>88.63</v>
      </c>
      <c r="D83" s="3" t="n">
        <v>12920</v>
      </c>
      <c r="E83" s="3" t="n">
        <v>677207</v>
      </c>
      <c r="F83" s="3" t="n">
        <v>1332</v>
      </c>
      <c r="G83" s="3" t="n">
        <v>157367</v>
      </c>
      <c r="H83" s="1" t="n">
        <v>7.01</v>
      </c>
      <c r="I83" s="1" t="n">
        <v>16.69</v>
      </c>
      <c r="J83" s="7" t="s">
        <v>14</v>
      </c>
      <c r="K83" s="1" t="s">
        <v>15</v>
      </c>
      <c r="L83" s="1" t="s">
        <v>25</v>
      </c>
    </row>
    <row r="84" customFormat="false" ht="12.8" hidden="true" customHeight="false" outlineLevel="0" collapsed="false">
      <c r="A84" s="1" t="s">
        <v>187</v>
      </c>
      <c r="B84" s="1" t="s">
        <v>188</v>
      </c>
      <c r="C84" s="2" t="n">
        <v>14.51</v>
      </c>
      <c r="D84" s="3" t="n">
        <v>3336</v>
      </c>
      <c r="E84" s="3" t="n">
        <v>24013</v>
      </c>
      <c r="F84" s="3" t="n">
        <v>1204</v>
      </c>
      <c r="G84" s="3" t="n">
        <v>11570</v>
      </c>
      <c r="H84" s="1" t="n">
        <v>-1.46</v>
      </c>
      <c r="I84" s="1" t="n">
        <v>-4.06</v>
      </c>
      <c r="J84" s="8" t="s">
        <v>37</v>
      </c>
      <c r="K84" s="1" t="s">
        <v>15</v>
      </c>
      <c r="L84" s="1" t="s">
        <v>25</v>
      </c>
    </row>
    <row r="85" customFormat="false" ht="12.8" hidden="false" customHeight="false" outlineLevel="0" collapsed="false">
      <c r="A85" s="1" t="s">
        <v>189</v>
      </c>
      <c r="B85" s="1" t="s">
        <v>190</v>
      </c>
      <c r="C85" s="2" t="n">
        <v>35.26</v>
      </c>
      <c r="D85" s="3" t="n">
        <v>1849</v>
      </c>
      <c r="E85" s="3" t="n">
        <v>24176</v>
      </c>
      <c r="F85" s="3" t="n">
        <v>1191</v>
      </c>
      <c r="G85" s="3" t="n">
        <v>30503</v>
      </c>
      <c r="H85" s="1" t="n">
        <v>0.22</v>
      </c>
      <c r="I85" s="1" t="n">
        <v>1.53</v>
      </c>
      <c r="J85" s="7" t="s">
        <v>14</v>
      </c>
      <c r="K85" s="7" t="s">
        <v>30</v>
      </c>
      <c r="L85" s="1" t="s">
        <v>16</v>
      </c>
    </row>
    <row r="86" customFormat="false" ht="12.8" hidden="true" customHeight="false" outlineLevel="0" collapsed="false">
      <c r="A86" s="1" t="s">
        <v>191</v>
      </c>
      <c r="B86" s="1" t="s">
        <v>192</v>
      </c>
      <c r="C86" s="2" t="n">
        <v>123.88</v>
      </c>
      <c r="D86" s="3" t="n">
        <v>1204</v>
      </c>
      <c r="E86" s="3" t="n">
        <v>34785</v>
      </c>
      <c r="F86" s="3" t="n">
        <v>1142</v>
      </c>
      <c r="G86" s="3" t="n">
        <v>102833</v>
      </c>
      <c r="H86" s="1" t="n">
        <v>1.95</v>
      </c>
      <c r="I86" s="1" t="n">
        <v>4.39</v>
      </c>
      <c r="J86" s="7" t="s">
        <v>14</v>
      </c>
      <c r="K86" s="7" t="s">
        <v>30</v>
      </c>
      <c r="L86" s="8" t="s">
        <v>42</v>
      </c>
    </row>
    <row r="87" customFormat="false" ht="12.8" hidden="true" customHeight="false" outlineLevel="0" collapsed="false">
      <c r="A87" s="1" t="s">
        <v>193</v>
      </c>
      <c r="B87" s="1" t="s">
        <v>194</v>
      </c>
      <c r="C87" s="2" t="n">
        <v>54.01</v>
      </c>
      <c r="D87" s="3" t="n">
        <v>588</v>
      </c>
      <c r="E87" s="3" t="n">
        <v>72612</v>
      </c>
      <c r="F87" s="3" t="n">
        <v>1127</v>
      </c>
      <c r="G87" s="3" t="n">
        <v>204986</v>
      </c>
      <c r="H87" s="1" t="n">
        <v>-0.62</v>
      </c>
      <c r="I87" s="1" t="n">
        <v>0.74</v>
      </c>
      <c r="J87" s="7" t="s">
        <v>14</v>
      </c>
      <c r="K87" s="1" t="s">
        <v>19</v>
      </c>
      <c r="L87" s="7" t="s">
        <v>31</v>
      </c>
    </row>
    <row r="88" customFormat="false" ht="12.8" hidden="true" customHeight="false" outlineLevel="0" collapsed="false">
      <c r="A88" s="1" t="s">
        <v>195</v>
      </c>
      <c r="B88" s="1" t="s">
        <v>196</v>
      </c>
      <c r="C88" s="2" t="n">
        <v>16.7</v>
      </c>
      <c r="D88" s="3" t="n">
        <v>2578</v>
      </c>
      <c r="E88" s="3" t="n">
        <v>52377</v>
      </c>
      <c r="F88" s="3" t="n">
        <v>1077</v>
      </c>
      <c r="G88" s="3" t="n">
        <v>14195</v>
      </c>
      <c r="H88" s="1" t="n">
        <v>-0.15</v>
      </c>
      <c r="I88" s="1" t="n">
        <v>-0.95</v>
      </c>
      <c r="J88" s="8" t="s">
        <v>37</v>
      </c>
      <c r="K88" s="7" t="s">
        <v>30</v>
      </c>
      <c r="L88" s="1" t="s">
        <v>16</v>
      </c>
    </row>
    <row r="89" customFormat="false" ht="12.8" hidden="false" customHeight="false" outlineLevel="0" collapsed="false">
      <c r="A89" s="1" t="s">
        <v>197</v>
      </c>
      <c r="B89" s="1" t="s">
        <v>198</v>
      </c>
      <c r="C89" s="2" t="n">
        <v>72.98</v>
      </c>
      <c r="D89" s="3" t="n">
        <v>2458</v>
      </c>
      <c r="E89" s="3" t="n">
        <v>44640</v>
      </c>
      <c r="F89" s="3" t="n">
        <v>1024</v>
      </c>
      <c r="G89" s="3" t="n">
        <v>18491</v>
      </c>
      <c r="H89" s="1" t="n">
        <v>0.38</v>
      </c>
      <c r="I89" s="1" t="n">
        <v>3.48</v>
      </c>
      <c r="J89" s="7" t="s">
        <v>14</v>
      </c>
      <c r="K89" s="7" t="s">
        <v>30</v>
      </c>
      <c r="L89" s="1" t="s">
        <v>16</v>
      </c>
    </row>
    <row r="90" customFormat="false" ht="12.8" hidden="true" customHeight="false" outlineLevel="0" collapsed="false">
      <c r="A90" s="1" t="s">
        <v>199</v>
      </c>
      <c r="B90" s="1" t="s">
        <v>200</v>
      </c>
      <c r="C90" s="2" t="n">
        <v>25.68</v>
      </c>
      <c r="D90" s="3" t="n">
        <v>5053</v>
      </c>
      <c r="E90" s="3" t="n">
        <v>37901</v>
      </c>
      <c r="F90" s="3" t="n">
        <v>1019</v>
      </c>
      <c r="G90" s="3" t="n">
        <v>8969</v>
      </c>
      <c r="H90" s="1" t="n">
        <v>-2.17</v>
      </c>
      <c r="I90" s="1" t="n">
        <v>-0.99</v>
      </c>
      <c r="J90" s="8" t="s">
        <v>37</v>
      </c>
      <c r="K90" s="7" t="s">
        <v>30</v>
      </c>
      <c r="L90" s="1" t="s">
        <v>16</v>
      </c>
    </row>
    <row r="91" customFormat="false" ht="12.8" hidden="true" customHeight="false" outlineLevel="0" collapsed="false">
      <c r="A91" s="1" t="s">
        <v>201</v>
      </c>
      <c r="B91" s="1" t="s">
        <v>202</v>
      </c>
      <c r="C91" s="2" t="n">
        <v>31.41</v>
      </c>
      <c r="D91" s="3" t="n">
        <v>1865</v>
      </c>
      <c r="E91" s="3" t="n">
        <v>26745</v>
      </c>
      <c r="F91" s="3" t="n">
        <v>969</v>
      </c>
      <c r="G91" s="3" t="n">
        <v>8251</v>
      </c>
      <c r="H91" s="1" t="n">
        <v>-1.65</v>
      </c>
      <c r="I91" s="1" t="n">
        <v>1.27</v>
      </c>
      <c r="J91" s="8" t="s">
        <v>37</v>
      </c>
      <c r="K91" s="8" t="s">
        <v>34</v>
      </c>
      <c r="L91" s="1" t="s">
        <v>16</v>
      </c>
    </row>
    <row r="92" customFormat="false" ht="12.8" hidden="true" customHeight="false" outlineLevel="0" collapsed="false">
      <c r="A92" s="1" t="s">
        <v>203</v>
      </c>
      <c r="B92" s="1" t="s">
        <v>204</v>
      </c>
      <c r="C92" s="2" t="n">
        <v>34.57</v>
      </c>
      <c r="D92" s="3" t="n">
        <v>1543</v>
      </c>
      <c r="E92" s="3" t="n">
        <v>34405</v>
      </c>
      <c r="F92" s="3" t="n">
        <v>948</v>
      </c>
      <c r="G92" s="3" t="n">
        <v>26720</v>
      </c>
      <c r="H92" s="1" t="n">
        <v>-2.15</v>
      </c>
      <c r="I92" s="1" t="n">
        <v>-4.88</v>
      </c>
      <c r="J92" s="8" t="s">
        <v>37</v>
      </c>
      <c r="K92" s="1" t="s">
        <v>15</v>
      </c>
      <c r="L92" s="1" t="s">
        <v>25</v>
      </c>
    </row>
    <row r="93" customFormat="false" ht="12.8" hidden="true" customHeight="false" outlineLevel="0" collapsed="false">
      <c r="A93" s="1" t="s">
        <v>205</v>
      </c>
      <c r="B93" s="1" t="s">
        <v>206</v>
      </c>
      <c r="C93" s="2" t="n">
        <v>11.75</v>
      </c>
      <c r="D93" s="3" t="n">
        <v>1316</v>
      </c>
      <c r="E93" s="3" t="n">
        <v>15775</v>
      </c>
      <c r="F93" s="3" t="n">
        <v>870</v>
      </c>
      <c r="G93" s="3" t="n">
        <v>9494</v>
      </c>
      <c r="H93" s="1" t="n">
        <v>0.5</v>
      </c>
      <c r="I93" s="1" t="n">
        <v>-0.56</v>
      </c>
      <c r="J93" s="7" t="s">
        <v>14</v>
      </c>
      <c r="K93" s="1" t="s">
        <v>19</v>
      </c>
      <c r="L93" s="1" t="s">
        <v>16</v>
      </c>
    </row>
    <row r="94" customFormat="false" ht="12.8" hidden="true" customHeight="false" outlineLevel="0" collapsed="false">
      <c r="A94" s="1" t="s">
        <v>207</v>
      </c>
      <c r="B94" s="1" t="s">
        <v>208</v>
      </c>
      <c r="C94" s="2" t="n">
        <v>81.48</v>
      </c>
      <c r="D94" s="3" t="n">
        <v>333</v>
      </c>
      <c r="E94" s="3" t="n">
        <v>14384</v>
      </c>
      <c r="F94" s="3" t="n">
        <v>844</v>
      </c>
      <c r="G94" s="3" t="n">
        <v>29626</v>
      </c>
      <c r="H94" s="1" t="n">
        <v>-0.02</v>
      </c>
      <c r="I94" s="1" t="n">
        <v>0.17</v>
      </c>
      <c r="J94" s="8" t="s">
        <v>37</v>
      </c>
      <c r="K94" s="8" t="s">
        <v>34</v>
      </c>
      <c r="L94" s="1" t="s">
        <v>16</v>
      </c>
    </row>
    <row r="95" customFormat="false" ht="12.8" hidden="true" customHeight="false" outlineLevel="0" collapsed="false">
      <c r="A95" s="1" t="s">
        <v>209</v>
      </c>
      <c r="B95" s="1" t="s">
        <v>210</v>
      </c>
      <c r="C95" s="2" t="n">
        <v>61.5</v>
      </c>
      <c r="D95" s="3" t="n">
        <v>0</v>
      </c>
      <c r="E95" s="3" t="n">
        <v>14337</v>
      </c>
      <c r="F95" s="3" t="n">
        <v>810</v>
      </c>
      <c r="G95" s="3" t="n">
        <v>7447</v>
      </c>
      <c r="H95" s="1" t="n">
        <v>0.15</v>
      </c>
      <c r="I95" s="1" t="n">
        <v>0.64</v>
      </c>
      <c r="J95" s="7" t="s">
        <v>14</v>
      </c>
      <c r="K95" s="1" t="s">
        <v>19</v>
      </c>
      <c r="L95" s="1" t="s">
        <v>25</v>
      </c>
    </row>
    <row r="96" customFormat="false" ht="12.8" hidden="true" customHeight="false" outlineLevel="0" collapsed="false">
      <c r="A96" s="1" t="s">
        <v>211</v>
      </c>
      <c r="B96" s="1" t="s">
        <v>212</v>
      </c>
      <c r="C96" s="2" t="n">
        <v>521.86</v>
      </c>
      <c r="D96" s="3" t="n">
        <v>1023</v>
      </c>
      <c r="E96" s="3" t="n">
        <v>15515</v>
      </c>
      <c r="F96" s="3" t="n">
        <v>803</v>
      </c>
      <c r="G96" s="3" t="n">
        <v>30365</v>
      </c>
      <c r="H96" s="1" t="n">
        <v>1.27</v>
      </c>
      <c r="I96" s="1" t="n">
        <v>2.91</v>
      </c>
      <c r="J96" s="7" t="s">
        <v>14</v>
      </c>
      <c r="K96" s="1" t="s">
        <v>15</v>
      </c>
      <c r="L96" s="1" t="s">
        <v>16</v>
      </c>
    </row>
    <row r="97" customFormat="false" ht="12.8" hidden="true" customHeight="false" outlineLevel="0" collapsed="false">
      <c r="A97" s="1" t="s">
        <v>213</v>
      </c>
      <c r="B97" s="1" t="s">
        <v>214</v>
      </c>
      <c r="C97" s="2" t="n">
        <v>54.13</v>
      </c>
      <c r="D97" s="3" t="n">
        <v>1091</v>
      </c>
      <c r="E97" s="3" t="n">
        <v>14326</v>
      </c>
      <c r="F97" s="3" t="n">
        <v>802</v>
      </c>
      <c r="G97" s="3" t="n">
        <v>6344</v>
      </c>
      <c r="H97" s="1" t="n">
        <v>-2.27</v>
      </c>
      <c r="I97" s="1" t="n">
        <v>-3.01</v>
      </c>
      <c r="J97" s="8" t="s">
        <v>37</v>
      </c>
      <c r="K97" s="7" t="s">
        <v>30</v>
      </c>
      <c r="L97" s="8" t="s">
        <v>42</v>
      </c>
    </row>
    <row r="98" customFormat="false" ht="12.8" hidden="true" customHeight="false" outlineLevel="0" collapsed="false">
      <c r="A98" s="1" t="s">
        <v>215</v>
      </c>
      <c r="B98" s="1" t="s">
        <v>216</v>
      </c>
      <c r="C98" s="2" t="n">
        <v>62.78</v>
      </c>
      <c r="D98" s="3" t="n">
        <v>400</v>
      </c>
      <c r="E98" s="3" t="n">
        <v>109341</v>
      </c>
      <c r="F98" s="3" t="n">
        <v>723</v>
      </c>
      <c r="G98" s="3" t="n">
        <v>108814</v>
      </c>
      <c r="H98" s="1" t="n">
        <v>0.23</v>
      </c>
      <c r="I98" s="1" t="n">
        <v>0.7</v>
      </c>
      <c r="J98" s="7" t="s">
        <v>14</v>
      </c>
      <c r="K98" s="1" t="s">
        <v>19</v>
      </c>
      <c r="L98" s="8" t="s">
        <v>42</v>
      </c>
    </row>
    <row r="99" customFormat="false" ht="12.8" hidden="true" customHeight="false" outlineLevel="0" collapsed="false">
      <c r="A99" s="1" t="s">
        <v>217</v>
      </c>
      <c r="B99" s="1" t="s">
        <v>218</v>
      </c>
      <c r="C99" s="2" t="n">
        <v>11.43</v>
      </c>
      <c r="D99" s="3" t="n">
        <v>353</v>
      </c>
      <c r="E99" s="3" t="n">
        <v>11997</v>
      </c>
      <c r="F99" s="3" t="n">
        <v>702</v>
      </c>
      <c r="G99" s="3" t="n">
        <v>10507</v>
      </c>
      <c r="H99" s="1" t="n">
        <v>-0.12</v>
      </c>
      <c r="I99" s="1" t="n">
        <v>-0.02</v>
      </c>
      <c r="J99" s="8" t="s">
        <v>37</v>
      </c>
      <c r="K99" s="1" t="s">
        <v>19</v>
      </c>
      <c r="L99" s="7" t="s">
        <v>31</v>
      </c>
    </row>
    <row r="100" customFormat="false" ht="12.8" hidden="true" customHeight="false" outlineLevel="0" collapsed="false">
      <c r="A100" s="1" t="s">
        <v>219</v>
      </c>
      <c r="B100" s="1" t="s">
        <v>220</v>
      </c>
      <c r="C100" s="2" t="n">
        <v>28.78</v>
      </c>
      <c r="D100" s="3" t="n">
        <v>2166</v>
      </c>
      <c r="E100" s="3" t="n">
        <v>182082</v>
      </c>
      <c r="F100" s="3" t="n">
        <v>686</v>
      </c>
      <c r="G100" s="3" t="n">
        <v>56373</v>
      </c>
      <c r="H100" s="1" t="n">
        <v>-0.14</v>
      </c>
      <c r="I100" s="1" t="n">
        <v>0.07</v>
      </c>
      <c r="J100" s="8" t="s">
        <v>37</v>
      </c>
      <c r="K100" s="8" t="s">
        <v>34</v>
      </c>
      <c r="L100" s="8" t="s">
        <v>42</v>
      </c>
    </row>
    <row r="101" customFormat="false" ht="12.8" hidden="true" customHeight="false" outlineLevel="0" collapsed="false">
      <c r="A101" s="1" t="s">
        <v>221</v>
      </c>
      <c r="B101" s="1" t="s">
        <v>222</v>
      </c>
      <c r="C101" s="2" t="n">
        <v>72.52</v>
      </c>
      <c r="D101" s="3" t="n">
        <v>718</v>
      </c>
      <c r="E101" s="3" t="n">
        <v>43484</v>
      </c>
      <c r="F101" s="3" t="n">
        <v>613</v>
      </c>
      <c r="G101" s="3" t="n">
        <v>17519</v>
      </c>
      <c r="H101" s="1" t="n">
        <v>-0.14</v>
      </c>
      <c r="I101" s="1" t="n">
        <v>0.72</v>
      </c>
      <c r="J101" s="7" t="s">
        <v>14</v>
      </c>
      <c r="K101" s="1" t="s">
        <v>19</v>
      </c>
      <c r="L101" s="7" t="s">
        <v>31</v>
      </c>
    </row>
    <row r="102" customFormat="false" ht="12.8" hidden="true" customHeight="false" outlineLevel="0" collapsed="false">
      <c r="A102" s="1" t="s">
        <v>223</v>
      </c>
      <c r="B102" s="1" t="s">
        <v>224</v>
      </c>
      <c r="C102" s="2" t="n">
        <v>6.19</v>
      </c>
      <c r="D102" s="3" t="n">
        <v>1032</v>
      </c>
      <c r="E102" s="3" t="n">
        <v>26127</v>
      </c>
      <c r="F102" s="3" t="n">
        <v>581</v>
      </c>
      <c r="G102" s="3" t="n">
        <v>7692</v>
      </c>
      <c r="H102" s="1" t="n">
        <v>0.27</v>
      </c>
      <c r="I102" s="1" t="n">
        <v>-0.39</v>
      </c>
      <c r="J102" s="7" t="s">
        <v>14</v>
      </c>
      <c r="K102" s="8" t="s">
        <v>34</v>
      </c>
      <c r="L102" s="1" t="s">
        <v>16</v>
      </c>
    </row>
    <row r="103" customFormat="false" ht="12.8" hidden="true" customHeight="false" outlineLevel="0" collapsed="false">
      <c r="A103" s="1" t="s">
        <v>225</v>
      </c>
      <c r="B103" s="1" t="s">
        <v>226</v>
      </c>
      <c r="C103" s="2" t="n">
        <v>228.85</v>
      </c>
      <c r="D103" s="3" t="n">
        <v>1201</v>
      </c>
      <c r="E103" s="3" t="n">
        <v>28388</v>
      </c>
      <c r="F103" s="3" t="n">
        <v>499</v>
      </c>
      <c r="G103" s="3" t="n">
        <v>15561</v>
      </c>
      <c r="H103" s="1" t="n">
        <v>0.65</v>
      </c>
      <c r="I103" s="1" t="n">
        <v>2.94</v>
      </c>
      <c r="J103" s="7" t="s">
        <v>14</v>
      </c>
      <c r="K103" s="7" t="s">
        <v>30</v>
      </c>
      <c r="L103" s="8" t="s">
        <v>42</v>
      </c>
    </row>
    <row r="104" customFormat="false" ht="12.8" hidden="true" customHeight="false" outlineLevel="0" collapsed="false">
      <c r="A104" s="1" t="s">
        <v>227</v>
      </c>
      <c r="B104" s="1" t="s">
        <v>228</v>
      </c>
      <c r="C104" s="2" t="n">
        <v>86.96</v>
      </c>
      <c r="D104" s="3" t="n">
        <v>1016</v>
      </c>
      <c r="E104" s="3" t="n">
        <v>7852</v>
      </c>
      <c r="F104" s="3" t="n">
        <v>497</v>
      </c>
      <c r="G104" s="3" t="n">
        <v>6333</v>
      </c>
      <c r="H104" s="1" t="n">
        <v>7.14</v>
      </c>
      <c r="I104" s="1" t="n">
        <v>12.18</v>
      </c>
      <c r="J104" s="7" t="s">
        <v>14</v>
      </c>
      <c r="K104" s="1" t="s">
        <v>22</v>
      </c>
      <c r="L104" s="1" t="s">
        <v>16</v>
      </c>
    </row>
    <row r="105" customFormat="false" ht="12.8" hidden="true" customHeight="false" outlineLevel="0" collapsed="false">
      <c r="A105" s="1" t="s">
        <v>229</v>
      </c>
      <c r="B105" s="1" t="s">
        <v>230</v>
      </c>
      <c r="C105" s="2" t="n">
        <v>17.18</v>
      </c>
      <c r="D105" s="3" t="n">
        <v>341</v>
      </c>
      <c r="E105" s="3" t="n">
        <v>15191</v>
      </c>
      <c r="F105" s="3" t="n">
        <v>473</v>
      </c>
      <c r="G105" s="3" t="n">
        <v>10767</v>
      </c>
      <c r="H105" s="1" t="n">
        <v>0.04</v>
      </c>
      <c r="I105" s="1" t="n">
        <v>0.06</v>
      </c>
      <c r="J105" s="7" t="s">
        <v>14</v>
      </c>
      <c r="K105" s="1" t="s">
        <v>19</v>
      </c>
      <c r="L105" s="1" t="s">
        <v>16</v>
      </c>
    </row>
    <row r="106" customFormat="false" ht="12.8" hidden="true" customHeight="false" outlineLevel="0" collapsed="false">
      <c r="A106" s="1" t="s">
        <v>231</v>
      </c>
      <c r="B106" s="1" t="s">
        <v>232</v>
      </c>
      <c r="C106" s="2" t="n">
        <v>46.72</v>
      </c>
      <c r="D106" s="3" t="n">
        <v>671</v>
      </c>
      <c r="E106" s="3" t="n">
        <v>38850</v>
      </c>
      <c r="F106" s="3" t="n">
        <v>460</v>
      </c>
      <c r="G106" s="3" t="n">
        <v>56805</v>
      </c>
      <c r="H106" s="1" t="n">
        <v>0.33</v>
      </c>
      <c r="I106" s="1" t="n">
        <v>0.98</v>
      </c>
      <c r="J106" s="7" t="s">
        <v>14</v>
      </c>
      <c r="K106" s="1" t="s">
        <v>22</v>
      </c>
      <c r="L106" s="1" t="s">
        <v>16</v>
      </c>
    </row>
    <row r="107" customFormat="false" ht="12.8" hidden="false" customHeight="false" outlineLevel="0" collapsed="false">
      <c r="A107" s="1" t="s">
        <v>233</v>
      </c>
      <c r="B107" s="1" t="s">
        <v>234</v>
      </c>
      <c r="C107" s="2" t="n">
        <v>422.92</v>
      </c>
      <c r="D107" s="3" t="n">
        <v>900</v>
      </c>
      <c r="E107" s="3" t="n">
        <v>32328</v>
      </c>
      <c r="F107" s="3" t="n">
        <v>452</v>
      </c>
      <c r="G107" s="3" t="n">
        <v>23045</v>
      </c>
      <c r="H107" s="1" t="n">
        <v>0.82</v>
      </c>
      <c r="I107" s="1" t="n">
        <v>4.19</v>
      </c>
      <c r="J107" s="7" t="s">
        <v>14</v>
      </c>
      <c r="K107" s="7" t="s">
        <v>30</v>
      </c>
      <c r="L107" s="1" t="s">
        <v>16</v>
      </c>
    </row>
    <row r="108" customFormat="false" ht="12.8" hidden="true" customHeight="false" outlineLevel="0" collapsed="false">
      <c r="A108" s="1" t="s">
        <v>235</v>
      </c>
      <c r="B108" s="1" t="s">
        <v>236</v>
      </c>
      <c r="C108" s="2" t="n">
        <v>60.86</v>
      </c>
      <c r="D108" s="3" t="n">
        <v>2424</v>
      </c>
      <c r="E108" s="3" t="n">
        <v>26229</v>
      </c>
      <c r="F108" s="3" t="n">
        <v>443</v>
      </c>
      <c r="G108" s="3" t="n">
        <v>10758</v>
      </c>
      <c r="H108" s="1" t="n">
        <v>0.18</v>
      </c>
      <c r="I108" s="1" t="n">
        <v>1.03</v>
      </c>
      <c r="J108" s="7" t="s">
        <v>14</v>
      </c>
      <c r="K108" s="1" t="s">
        <v>15</v>
      </c>
      <c r="L108" s="1" t="s">
        <v>16</v>
      </c>
    </row>
    <row r="109" customFormat="false" ht="12.8" hidden="true" customHeight="false" outlineLevel="0" collapsed="false">
      <c r="A109" s="1" t="s">
        <v>237</v>
      </c>
      <c r="B109" s="1" t="s">
        <v>238</v>
      </c>
      <c r="C109" s="2" t="n">
        <v>69.75</v>
      </c>
      <c r="D109" s="3" t="n">
        <v>610</v>
      </c>
      <c r="E109" s="3" t="n">
        <v>19106</v>
      </c>
      <c r="F109" s="3" t="n">
        <v>436</v>
      </c>
      <c r="G109" s="3" t="n">
        <v>10898</v>
      </c>
      <c r="H109" s="1" t="n">
        <v>0.06</v>
      </c>
      <c r="I109" s="1" t="n">
        <v>0.5</v>
      </c>
      <c r="J109" s="7" t="s">
        <v>14</v>
      </c>
      <c r="K109" s="1" t="s">
        <v>19</v>
      </c>
      <c r="L109" s="1" t="s">
        <v>16</v>
      </c>
    </row>
    <row r="110" customFormat="false" ht="12.8" hidden="true" customHeight="false" outlineLevel="0" collapsed="false">
      <c r="A110" s="1" t="s">
        <v>239</v>
      </c>
      <c r="B110" s="1" t="s">
        <v>240</v>
      </c>
      <c r="C110" s="2" t="n">
        <v>63.98</v>
      </c>
      <c r="D110" s="3" t="n">
        <v>6271</v>
      </c>
      <c r="E110" s="3" t="n">
        <v>53684</v>
      </c>
      <c r="F110" s="3" t="n">
        <v>401</v>
      </c>
      <c r="G110" s="3" t="n">
        <v>24593</v>
      </c>
      <c r="H110" s="1" t="n">
        <v>0.59</v>
      </c>
      <c r="I110" s="1" t="n">
        <v>1.34</v>
      </c>
      <c r="J110" s="7" t="s">
        <v>14</v>
      </c>
      <c r="K110" s="1" t="s">
        <v>22</v>
      </c>
      <c r="L110" s="7" t="s">
        <v>31</v>
      </c>
    </row>
    <row r="111" customFormat="false" ht="12.8" hidden="true" customHeight="false" outlineLevel="0" collapsed="false">
      <c r="A111" s="1" t="s">
        <v>241</v>
      </c>
      <c r="B111" s="1" t="s">
        <v>242</v>
      </c>
      <c r="C111" s="2" t="n">
        <v>91.58</v>
      </c>
      <c r="D111" s="3" t="n">
        <v>21</v>
      </c>
      <c r="E111" s="3" t="n">
        <v>13718</v>
      </c>
      <c r="F111" s="3" t="n">
        <v>389</v>
      </c>
      <c r="G111" s="3" t="n">
        <v>11661</v>
      </c>
      <c r="H111" s="1" t="n">
        <v>0.44</v>
      </c>
      <c r="I111" s="1" t="n">
        <v>1.36</v>
      </c>
      <c r="J111" s="7" t="s">
        <v>14</v>
      </c>
      <c r="K111" s="1" t="s">
        <v>15</v>
      </c>
      <c r="L111" s="1" t="s">
        <v>25</v>
      </c>
    </row>
    <row r="112" customFormat="false" ht="12.8" hidden="true" customHeight="false" outlineLevel="0" collapsed="false">
      <c r="A112" s="1" t="s">
        <v>243</v>
      </c>
      <c r="B112" s="1" t="s">
        <v>244</v>
      </c>
      <c r="C112" s="2" t="n">
        <v>20.99</v>
      </c>
      <c r="D112" s="3" t="n">
        <v>0</v>
      </c>
      <c r="E112" s="3" t="n">
        <v>17693</v>
      </c>
      <c r="F112" s="3" t="n">
        <v>382</v>
      </c>
      <c r="G112" s="3" t="n">
        <v>310176</v>
      </c>
      <c r="H112" s="1" t="n">
        <v>0.04</v>
      </c>
      <c r="I112" s="1" t="n">
        <v>0.02</v>
      </c>
      <c r="J112" s="7" t="s">
        <v>14</v>
      </c>
      <c r="K112" s="1" t="s">
        <v>15</v>
      </c>
      <c r="L112" s="1" t="s">
        <v>16</v>
      </c>
    </row>
    <row r="113" customFormat="false" ht="12.8" hidden="true" customHeight="false" outlineLevel="0" collapsed="false">
      <c r="A113" s="1" t="s">
        <v>245</v>
      </c>
      <c r="B113" s="1" t="s">
        <v>246</v>
      </c>
      <c r="C113" s="2" t="n">
        <v>30.54</v>
      </c>
      <c r="D113" s="3" t="n">
        <v>1342</v>
      </c>
      <c r="E113" s="3" t="n">
        <v>43241</v>
      </c>
      <c r="F113" s="3" t="n">
        <v>374</v>
      </c>
      <c r="G113" s="3" t="n">
        <v>21186</v>
      </c>
      <c r="H113" s="1" t="n">
        <v>-1.94</v>
      </c>
      <c r="I113" s="1" t="n">
        <v>-2.95</v>
      </c>
      <c r="J113" s="8" t="s">
        <v>37</v>
      </c>
      <c r="K113" s="7" t="s">
        <v>30</v>
      </c>
      <c r="L113" s="8" t="s">
        <v>42</v>
      </c>
    </row>
    <row r="114" customFormat="false" ht="12.8" hidden="true" customHeight="false" outlineLevel="0" collapsed="false">
      <c r="A114" s="1" t="s">
        <v>247</v>
      </c>
      <c r="B114" s="1" t="s">
        <v>248</v>
      </c>
      <c r="C114" s="2" t="n">
        <v>393.69</v>
      </c>
      <c r="D114" s="3" t="n">
        <v>253</v>
      </c>
      <c r="E114" s="3" t="n">
        <v>10067</v>
      </c>
      <c r="F114" s="3" t="n">
        <v>359</v>
      </c>
      <c r="G114" s="3" t="n">
        <v>22315</v>
      </c>
      <c r="H114" s="1" t="n">
        <v>-0.09</v>
      </c>
      <c r="I114" s="1" t="n">
        <v>8.8</v>
      </c>
      <c r="J114" s="7" t="s">
        <v>14</v>
      </c>
      <c r="K114" s="1" t="s">
        <v>15</v>
      </c>
      <c r="L114" s="7" t="s">
        <v>31</v>
      </c>
    </row>
    <row r="115" customFormat="false" ht="12.8" hidden="true" customHeight="false" outlineLevel="0" collapsed="false">
      <c r="A115" s="1" t="s">
        <v>249</v>
      </c>
      <c r="B115" s="1" t="s">
        <v>250</v>
      </c>
      <c r="C115" s="2" t="n">
        <v>37.9</v>
      </c>
      <c r="D115" s="3" t="n">
        <v>939</v>
      </c>
      <c r="E115" s="3" t="n">
        <v>83518</v>
      </c>
      <c r="F115" s="3" t="n">
        <v>345</v>
      </c>
      <c r="G115" s="3" t="n">
        <v>115996</v>
      </c>
      <c r="H115" s="1" t="n">
        <v>-0.26</v>
      </c>
      <c r="I115" s="1" t="n">
        <v>0.32</v>
      </c>
      <c r="J115" s="8" t="s">
        <v>37</v>
      </c>
      <c r="K115" s="8" t="s">
        <v>34</v>
      </c>
      <c r="L115" s="1" t="s">
        <v>16</v>
      </c>
    </row>
    <row r="116" customFormat="false" ht="12.8" hidden="true" customHeight="false" outlineLevel="0" collapsed="false">
      <c r="A116" s="1" t="s">
        <v>251</v>
      </c>
      <c r="B116" s="1" t="s">
        <v>252</v>
      </c>
      <c r="C116" s="2" t="n">
        <v>15.71</v>
      </c>
      <c r="D116" s="3" t="n">
        <v>827</v>
      </c>
      <c r="E116" s="3" t="n">
        <v>33503</v>
      </c>
      <c r="F116" s="3" t="n">
        <v>331</v>
      </c>
      <c r="G116" s="3" t="n">
        <v>14896</v>
      </c>
      <c r="H116" s="1" t="n">
        <v>-0.09</v>
      </c>
      <c r="I116" s="1" t="n">
        <v>-0.86</v>
      </c>
      <c r="J116" s="8" t="s">
        <v>37</v>
      </c>
      <c r="K116" s="7" t="s">
        <v>30</v>
      </c>
      <c r="L116" s="1" t="s">
        <v>16</v>
      </c>
    </row>
    <row r="117" customFormat="false" ht="12.8" hidden="true" customHeight="false" outlineLevel="0" collapsed="false">
      <c r="A117" s="1" t="s">
        <v>253</v>
      </c>
      <c r="B117" s="1" t="s">
        <v>254</v>
      </c>
      <c r="C117" s="2" t="n">
        <v>48.71</v>
      </c>
      <c r="D117" s="3" t="n">
        <v>4674</v>
      </c>
      <c r="E117" s="3" t="n">
        <v>209752</v>
      </c>
      <c r="F117" s="3" t="n">
        <v>320</v>
      </c>
      <c r="G117" s="3" t="n">
        <v>72135</v>
      </c>
      <c r="H117" s="1" t="n">
        <v>-0.39</v>
      </c>
      <c r="I117" s="1" t="n">
        <v>-0.24</v>
      </c>
      <c r="J117" s="8" t="s">
        <v>37</v>
      </c>
      <c r="K117" s="1" t="s">
        <v>19</v>
      </c>
      <c r="L117" s="7" t="s">
        <v>31</v>
      </c>
    </row>
    <row r="118" customFormat="false" ht="12.8" hidden="true" customHeight="false" outlineLevel="0" collapsed="false">
      <c r="A118" s="1" t="s">
        <v>255</v>
      </c>
      <c r="B118" s="1" t="s">
        <v>256</v>
      </c>
      <c r="C118" s="2" t="n">
        <v>99.34</v>
      </c>
      <c r="D118" s="3" t="n">
        <v>243</v>
      </c>
      <c r="E118" s="3" t="n">
        <v>13979</v>
      </c>
      <c r="F118" s="3" t="n">
        <v>295</v>
      </c>
      <c r="G118" s="3" t="n">
        <v>22681</v>
      </c>
      <c r="H118" s="1" t="n">
        <v>-0.76</v>
      </c>
      <c r="I118" s="1" t="n">
        <v>-0.84</v>
      </c>
      <c r="J118" s="8" t="s">
        <v>37</v>
      </c>
      <c r="K118" s="1" t="s">
        <v>15</v>
      </c>
      <c r="L118" s="7" t="s">
        <v>31</v>
      </c>
    </row>
    <row r="119" customFormat="false" ht="12.8" hidden="true" customHeight="false" outlineLevel="0" collapsed="false">
      <c r="A119" s="1" t="s">
        <v>257</v>
      </c>
      <c r="B119" s="1" t="s">
        <v>258</v>
      </c>
      <c r="C119" s="2" t="n">
        <v>10.97</v>
      </c>
      <c r="D119" s="3" t="n">
        <v>442</v>
      </c>
      <c r="E119" s="3" t="n">
        <v>14317</v>
      </c>
      <c r="F119" s="3" t="n">
        <v>293</v>
      </c>
      <c r="G119" s="3" t="n">
        <v>2465</v>
      </c>
      <c r="H119" s="1" t="n">
        <v>-0.01</v>
      </c>
      <c r="I119" s="1" t="n">
        <v>-0.18</v>
      </c>
      <c r="J119" s="8" t="s">
        <v>37</v>
      </c>
      <c r="K119" s="1" t="s">
        <v>19</v>
      </c>
      <c r="L119" s="1" t="s">
        <v>16</v>
      </c>
    </row>
    <row r="120" customFormat="false" ht="12.8" hidden="true" customHeight="false" outlineLevel="0" collapsed="false">
      <c r="A120" s="1" t="s">
        <v>259</v>
      </c>
      <c r="B120" s="1" t="s">
        <v>260</v>
      </c>
      <c r="C120" s="2" t="n">
        <v>20.83</v>
      </c>
      <c r="D120" s="3" t="n">
        <v>3723</v>
      </c>
      <c r="E120" s="3" t="n">
        <v>33839</v>
      </c>
      <c r="F120" s="3" t="n">
        <v>283</v>
      </c>
      <c r="G120" s="3" t="n">
        <v>19615</v>
      </c>
      <c r="H120" s="1" t="n">
        <v>-0.28</v>
      </c>
      <c r="I120" s="1" t="n">
        <v>-1.33</v>
      </c>
      <c r="J120" s="8" t="s">
        <v>37</v>
      </c>
      <c r="K120" s="7" t="s">
        <v>30</v>
      </c>
      <c r="L120" s="8" t="s">
        <v>42</v>
      </c>
    </row>
    <row r="121" customFormat="false" ht="12.8" hidden="true" customHeight="false" outlineLevel="0" collapsed="false">
      <c r="A121" s="1" t="s">
        <v>261</v>
      </c>
      <c r="B121" s="1" t="s">
        <v>262</v>
      </c>
      <c r="C121" s="2" t="n">
        <v>100.35</v>
      </c>
      <c r="D121" s="3" t="n">
        <v>10324</v>
      </c>
      <c r="E121" s="3" t="n">
        <v>25422</v>
      </c>
      <c r="F121" s="3" t="n">
        <v>272</v>
      </c>
      <c r="G121" s="3" t="n">
        <v>3815</v>
      </c>
      <c r="H121" s="1" t="n">
        <v>1.26</v>
      </c>
      <c r="I121" s="1" t="n">
        <v>2.95</v>
      </c>
      <c r="J121" s="7" t="s">
        <v>14</v>
      </c>
      <c r="K121" s="1" t="s">
        <v>22</v>
      </c>
      <c r="L121" s="1" t="s">
        <v>16</v>
      </c>
    </row>
    <row r="122" customFormat="false" ht="12.8" hidden="true" customHeight="false" outlineLevel="0" collapsed="false">
      <c r="A122" s="1" t="s">
        <v>263</v>
      </c>
      <c r="B122" s="1" t="s">
        <v>264</v>
      </c>
      <c r="C122" s="2" t="n">
        <v>22.32</v>
      </c>
      <c r="D122" s="3" t="n">
        <v>175</v>
      </c>
      <c r="E122" s="3" t="n">
        <v>19822</v>
      </c>
      <c r="F122" s="3" t="n">
        <v>270</v>
      </c>
      <c r="G122" s="3" t="n">
        <v>3729</v>
      </c>
      <c r="H122" s="1" t="n">
        <v>0.01</v>
      </c>
      <c r="I122" s="1" t="n">
        <v>0.26</v>
      </c>
      <c r="J122" s="7" t="s">
        <v>14</v>
      </c>
      <c r="K122" s="8" t="s">
        <v>34</v>
      </c>
      <c r="L122" s="1" t="s">
        <v>25</v>
      </c>
    </row>
    <row r="123" customFormat="false" ht="12.8" hidden="true" customHeight="false" outlineLevel="0" collapsed="false">
      <c r="A123" s="1" t="s">
        <v>265</v>
      </c>
      <c r="B123" s="1" t="s">
        <v>266</v>
      </c>
      <c r="C123" s="2" t="n">
        <v>43.16</v>
      </c>
      <c r="D123" s="3" t="n">
        <v>408</v>
      </c>
      <c r="E123" s="3" t="n">
        <v>44953</v>
      </c>
      <c r="F123" s="3" t="n">
        <v>265</v>
      </c>
      <c r="G123" s="3" t="n">
        <v>48509</v>
      </c>
      <c r="H123" s="1" t="n">
        <v>1.02</v>
      </c>
      <c r="I123" s="1" t="n">
        <v>2.4</v>
      </c>
      <c r="J123" s="7" t="s">
        <v>14</v>
      </c>
      <c r="K123" s="1" t="s">
        <v>22</v>
      </c>
      <c r="L123" s="1" t="s">
        <v>16</v>
      </c>
    </row>
    <row r="124" customFormat="false" ht="12.8" hidden="true" customHeight="false" outlineLevel="0" collapsed="false">
      <c r="A124" s="1" t="s">
        <v>267</v>
      </c>
      <c r="B124" s="1" t="s">
        <v>268</v>
      </c>
      <c r="C124" s="2" t="n">
        <v>49.26</v>
      </c>
      <c r="D124" s="3" t="n">
        <v>362</v>
      </c>
      <c r="E124" s="3" t="n">
        <v>4939</v>
      </c>
      <c r="F124" s="3" t="n">
        <v>242</v>
      </c>
      <c r="G124" s="3" t="n">
        <v>3705</v>
      </c>
      <c r="H124" s="1" t="n">
        <v>-0.05</v>
      </c>
      <c r="I124" s="1" t="n">
        <v>-0.01</v>
      </c>
      <c r="J124" s="7" t="s">
        <v>14</v>
      </c>
      <c r="K124" s="1" t="s">
        <v>19</v>
      </c>
      <c r="L124" s="1" t="s">
        <v>16</v>
      </c>
    </row>
    <row r="125" customFormat="false" ht="12.8" hidden="true" customHeight="false" outlineLevel="0" collapsed="false">
      <c r="A125" s="1" t="s">
        <v>269</v>
      </c>
      <c r="B125" s="1" t="s">
        <v>270</v>
      </c>
      <c r="C125" s="2" t="n">
        <v>165.45</v>
      </c>
      <c r="D125" s="3" t="n">
        <v>75</v>
      </c>
      <c r="E125" s="3" t="n">
        <v>8183</v>
      </c>
      <c r="F125" s="3" t="n">
        <v>237</v>
      </c>
      <c r="G125" s="3" t="n">
        <v>4275</v>
      </c>
      <c r="H125" s="1" t="n">
        <v>0.32</v>
      </c>
      <c r="I125" s="1" t="n">
        <v>1.79</v>
      </c>
      <c r="J125" s="7" t="s">
        <v>14</v>
      </c>
      <c r="K125" s="1" t="s">
        <v>15</v>
      </c>
      <c r="L125" s="7" t="s">
        <v>31</v>
      </c>
    </row>
    <row r="126" customFormat="false" ht="12.8" hidden="true" customHeight="false" outlineLevel="0" collapsed="false">
      <c r="A126" s="1" t="s">
        <v>271</v>
      </c>
      <c r="B126" s="1" t="s">
        <v>272</v>
      </c>
      <c r="C126" s="2" t="n">
        <v>61.11</v>
      </c>
      <c r="D126" s="3" t="n">
        <v>791</v>
      </c>
      <c r="E126" s="3" t="n">
        <v>27072</v>
      </c>
      <c r="F126" s="3" t="n">
        <v>227</v>
      </c>
      <c r="G126" s="3" t="n">
        <v>10031</v>
      </c>
      <c r="H126" s="1" t="n">
        <v>0</v>
      </c>
      <c r="I126" s="1" t="n">
        <v>0.79</v>
      </c>
      <c r="J126" s="7" t="s">
        <v>14</v>
      </c>
      <c r="K126" s="1" t="s">
        <v>19</v>
      </c>
      <c r="L126" s="1" t="s">
        <v>16</v>
      </c>
    </row>
    <row r="127" customFormat="false" ht="12.8" hidden="true" customHeight="false" outlineLevel="0" collapsed="false">
      <c r="A127" s="1" t="s">
        <v>273</v>
      </c>
      <c r="B127" s="1" t="s">
        <v>274</v>
      </c>
      <c r="C127" s="2" t="n">
        <v>14.09</v>
      </c>
      <c r="D127" s="3" t="n">
        <v>522</v>
      </c>
      <c r="E127" s="3" t="n">
        <v>110551</v>
      </c>
      <c r="F127" s="3" t="n">
        <v>221</v>
      </c>
      <c r="G127" s="3" t="n">
        <v>48629</v>
      </c>
      <c r="H127" s="1" t="n">
        <v>-0.08</v>
      </c>
      <c r="I127" s="1" t="n">
        <v>0.18</v>
      </c>
      <c r="J127" s="8" t="s">
        <v>37</v>
      </c>
      <c r="K127" s="8" t="s">
        <v>34</v>
      </c>
      <c r="L127" s="1" t="s">
        <v>16</v>
      </c>
    </row>
    <row r="128" customFormat="false" ht="12.8" hidden="true" customHeight="false" outlineLevel="0" collapsed="false">
      <c r="A128" s="1" t="s">
        <v>275</v>
      </c>
      <c r="B128" s="1" t="s">
        <v>276</v>
      </c>
      <c r="C128" s="2" t="n">
        <v>22.82</v>
      </c>
      <c r="D128" s="3" t="n">
        <v>1</v>
      </c>
      <c r="E128" s="3" t="n">
        <v>275</v>
      </c>
      <c r="F128" s="3" t="n">
        <v>212</v>
      </c>
      <c r="G128" s="3" t="n">
        <v>765</v>
      </c>
      <c r="H128" s="1" t="n">
        <v>0.05</v>
      </c>
      <c r="I128" s="1" t="n">
        <v>0</v>
      </c>
      <c r="J128" s="7" t="s">
        <v>14</v>
      </c>
      <c r="K128" s="8" t="s">
        <v>34</v>
      </c>
      <c r="L128" s="1" t="s">
        <v>16</v>
      </c>
    </row>
    <row r="129" customFormat="false" ht="12.8" hidden="true" customHeight="false" outlineLevel="0" collapsed="false">
      <c r="A129" s="1" t="s">
        <v>277</v>
      </c>
      <c r="B129" s="1" t="s">
        <v>278</v>
      </c>
      <c r="C129" s="2" t="n">
        <v>29.72</v>
      </c>
      <c r="D129" s="3" t="n">
        <v>222</v>
      </c>
      <c r="E129" s="3" t="n">
        <v>3340</v>
      </c>
      <c r="F129" s="3" t="n">
        <v>203</v>
      </c>
      <c r="G129" s="3" t="n">
        <v>1739</v>
      </c>
      <c r="H129" s="1" t="n">
        <v>1.2</v>
      </c>
      <c r="I129" s="1" t="n">
        <v>1.6</v>
      </c>
      <c r="J129" s="7" t="s">
        <v>14</v>
      </c>
      <c r="K129" s="7" t="s">
        <v>30</v>
      </c>
      <c r="L129" s="8" t="s">
        <v>42</v>
      </c>
    </row>
    <row r="130" customFormat="false" ht="12.8" hidden="true" customHeight="false" outlineLevel="0" collapsed="false">
      <c r="A130" s="1" t="s">
        <v>279</v>
      </c>
      <c r="B130" s="1" t="s">
        <v>280</v>
      </c>
      <c r="C130" s="2" t="n">
        <v>66.77</v>
      </c>
      <c r="D130" s="3" t="n">
        <v>947</v>
      </c>
      <c r="E130" s="3" t="n">
        <v>11300</v>
      </c>
      <c r="F130" s="3" t="n">
        <v>201</v>
      </c>
      <c r="G130" s="3" t="n">
        <v>7110</v>
      </c>
      <c r="H130" s="1" t="n">
        <v>0.83</v>
      </c>
      <c r="I130" s="1" t="n">
        <v>3.78</v>
      </c>
      <c r="J130" s="7" t="s">
        <v>14</v>
      </c>
      <c r="K130" s="7" t="s">
        <v>30</v>
      </c>
      <c r="L130" s="8" t="s">
        <v>42</v>
      </c>
    </row>
    <row r="131" customFormat="false" ht="12.8" hidden="true" customHeight="false" outlineLevel="0" collapsed="false">
      <c r="A131" s="1" t="s">
        <v>281</v>
      </c>
      <c r="B131" s="1" t="s">
        <v>282</v>
      </c>
      <c r="C131" s="2" t="n">
        <v>54.39</v>
      </c>
      <c r="D131" s="3" t="n">
        <v>426</v>
      </c>
      <c r="E131" s="3" t="n">
        <v>12200</v>
      </c>
      <c r="F131" s="3" t="n">
        <v>198</v>
      </c>
      <c r="G131" s="3" t="n">
        <v>10688</v>
      </c>
      <c r="H131" s="1" t="n">
        <v>-0.08</v>
      </c>
      <c r="I131" s="1" t="n">
        <v>0.05</v>
      </c>
      <c r="J131" s="8" t="s">
        <v>37</v>
      </c>
      <c r="K131" s="8" t="s">
        <v>34</v>
      </c>
      <c r="L131" s="1" t="s">
        <v>16</v>
      </c>
    </row>
    <row r="132" customFormat="false" ht="12.8" hidden="true" customHeight="false" outlineLevel="0" collapsed="false">
      <c r="A132" s="1" t="s">
        <v>283</v>
      </c>
      <c r="B132" s="1" t="s">
        <v>284</v>
      </c>
      <c r="C132" s="2" t="n">
        <v>23.55</v>
      </c>
      <c r="D132" s="3" t="n">
        <v>49</v>
      </c>
      <c r="E132" s="3" t="n">
        <v>3714</v>
      </c>
      <c r="F132" s="3" t="n">
        <v>185</v>
      </c>
      <c r="G132" s="3" t="n">
        <v>1271</v>
      </c>
      <c r="H132" s="1" t="n">
        <v>-0.47</v>
      </c>
      <c r="I132" s="1" t="n">
        <v>-1.02</v>
      </c>
      <c r="J132" s="8" t="s">
        <v>37</v>
      </c>
      <c r="K132" s="1" t="s">
        <v>15</v>
      </c>
      <c r="L132" s="1" t="s">
        <v>25</v>
      </c>
    </row>
    <row r="133" customFormat="false" ht="12.8" hidden="true" customHeight="false" outlineLevel="0" collapsed="false">
      <c r="A133" s="1" t="s">
        <v>285</v>
      </c>
      <c r="B133" s="1" t="s">
        <v>286</v>
      </c>
      <c r="C133" s="2" t="n">
        <v>4.47</v>
      </c>
      <c r="D133" s="3" t="n">
        <v>131</v>
      </c>
      <c r="E133" s="3" t="n">
        <v>5266</v>
      </c>
      <c r="F133" s="3" t="n">
        <v>178</v>
      </c>
      <c r="G133" s="3" t="n">
        <v>2984</v>
      </c>
      <c r="H133" s="1" t="n">
        <v>0.43</v>
      </c>
      <c r="I133" s="1" t="n">
        <v>0.68</v>
      </c>
      <c r="J133" s="7" t="s">
        <v>14</v>
      </c>
      <c r="K133" s="1" t="s">
        <v>19</v>
      </c>
      <c r="L133" s="1" t="s">
        <v>25</v>
      </c>
    </row>
    <row r="134" customFormat="false" ht="12.8" hidden="true" customHeight="false" outlineLevel="0" collapsed="false">
      <c r="A134" s="1" t="s">
        <v>287</v>
      </c>
      <c r="B134" s="1" t="s">
        <v>288</v>
      </c>
      <c r="C134" s="2" t="n">
        <v>26.63</v>
      </c>
      <c r="D134" s="3" t="n">
        <v>614</v>
      </c>
      <c r="E134" s="3" t="n">
        <v>36921</v>
      </c>
      <c r="F134" s="3" t="n">
        <v>169</v>
      </c>
      <c r="G134" s="3" t="n">
        <v>7151</v>
      </c>
      <c r="H134" s="1" t="n">
        <v>-0.46</v>
      </c>
      <c r="I134" s="1" t="n">
        <v>0.79</v>
      </c>
      <c r="J134" s="8" t="s">
        <v>37</v>
      </c>
      <c r="K134" s="8" t="s">
        <v>34</v>
      </c>
      <c r="L134" s="1" t="s">
        <v>16</v>
      </c>
    </row>
    <row r="135" customFormat="false" ht="12.8" hidden="true" customHeight="false" outlineLevel="0" collapsed="false">
      <c r="A135" s="1" t="s">
        <v>289</v>
      </c>
      <c r="B135" s="1" t="s">
        <v>290</v>
      </c>
      <c r="C135" s="2" t="n">
        <v>21.07</v>
      </c>
      <c r="D135" s="3" t="n">
        <v>703</v>
      </c>
      <c r="E135" s="3" t="n">
        <v>16424</v>
      </c>
      <c r="F135" s="3" t="n">
        <v>169</v>
      </c>
      <c r="G135" s="3" t="n">
        <v>6391</v>
      </c>
      <c r="H135" s="1" t="n">
        <v>1.41</v>
      </c>
      <c r="I135" s="1" t="n">
        <v>2.08</v>
      </c>
      <c r="J135" s="7" t="s">
        <v>14</v>
      </c>
      <c r="K135" s="1" t="s">
        <v>19</v>
      </c>
      <c r="L135" s="8" t="s">
        <v>42</v>
      </c>
    </row>
    <row r="136" customFormat="false" ht="12.8" hidden="true" customHeight="false" outlineLevel="0" collapsed="false">
      <c r="A136" s="1" t="s">
        <v>291</v>
      </c>
      <c r="B136" s="1" t="s">
        <v>292</v>
      </c>
      <c r="C136" s="2" t="n">
        <v>16.46</v>
      </c>
      <c r="D136" s="3" t="n">
        <v>103</v>
      </c>
      <c r="E136" s="3" t="n">
        <v>13361</v>
      </c>
      <c r="F136" s="3" t="n">
        <v>158</v>
      </c>
      <c r="G136" s="3" t="n">
        <v>4600</v>
      </c>
      <c r="H136" s="1" t="n">
        <v>-0.26</v>
      </c>
      <c r="I136" s="1" t="n">
        <v>-0.73</v>
      </c>
      <c r="J136" s="8" t="s">
        <v>37</v>
      </c>
      <c r="K136" s="1" t="s">
        <v>19</v>
      </c>
      <c r="L136" s="1" t="s">
        <v>25</v>
      </c>
    </row>
    <row r="137" customFormat="false" ht="12.8" hidden="true" customHeight="false" outlineLevel="0" collapsed="false">
      <c r="A137" s="1" t="s">
        <v>293</v>
      </c>
      <c r="B137" s="1" t="s">
        <v>294</v>
      </c>
      <c r="C137" s="2" t="n">
        <v>80.31</v>
      </c>
      <c r="D137" s="3" t="n">
        <v>254</v>
      </c>
      <c r="E137" s="3" t="n">
        <v>5690</v>
      </c>
      <c r="F137" s="3" t="n">
        <v>156</v>
      </c>
      <c r="G137" s="3" t="n">
        <v>1915</v>
      </c>
      <c r="H137" s="1" t="n">
        <v>2.54</v>
      </c>
      <c r="I137" s="1" t="n">
        <v>5.35</v>
      </c>
      <c r="J137" s="7" t="s">
        <v>14</v>
      </c>
      <c r="K137" s="1" t="s">
        <v>15</v>
      </c>
      <c r="L137" s="1" t="s">
        <v>25</v>
      </c>
    </row>
    <row r="138" customFormat="false" ht="12.8" hidden="true" customHeight="false" outlineLevel="0" collapsed="false">
      <c r="A138" s="1" t="s">
        <v>295</v>
      </c>
      <c r="B138" s="1" t="s">
        <v>296</v>
      </c>
      <c r="C138" s="2" t="n">
        <v>23.12</v>
      </c>
      <c r="D138" s="3" t="n">
        <v>70</v>
      </c>
      <c r="E138" s="3" t="n">
        <v>4213</v>
      </c>
      <c r="F138" s="3" t="n">
        <v>150</v>
      </c>
      <c r="G138" s="3" t="n">
        <v>2643</v>
      </c>
      <c r="H138" s="1" t="n">
        <v>-0.04</v>
      </c>
      <c r="I138" s="1" t="n">
        <v>0.43</v>
      </c>
      <c r="J138" s="7" t="s">
        <v>14</v>
      </c>
      <c r="K138" s="1" t="s">
        <v>19</v>
      </c>
      <c r="L138" s="7" t="s">
        <v>31</v>
      </c>
    </row>
    <row r="139" customFormat="false" ht="12.8" hidden="true" customHeight="false" outlineLevel="0" collapsed="false">
      <c r="A139" s="1" t="s">
        <v>297</v>
      </c>
      <c r="B139" s="1" t="s">
        <v>298</v>
      </c>
      <c r="C139" s="2" t="n">
        <v>9.43</v>
      </c>
      <c r="D139" s="3" t="n">
        <v>2660</v>
      </c>
      <c r="E139" s="3" t="n">
        <v>156095</v>
      </c>
      <c r="F139" s="3" t="n">
        <v>146</v>
      </c>
      <c r="G139" s="3" t="n">
        <v>9086</v>
      </c>
      <c r="H139" s="1" t="n">
        <v>-0.19</v>
      </c>
      <c r="I139" s="1" t="n">
        <v>0.35</v>
      </c>
      <c r="J139" s="7" t="s">
        <v>14</v>
      </c>
      <c r="K139" s="8" t="s">
        <v>34</v>
      </c>
      <c r="L139" s="1" t="s">
        <v>25</v>
      </c>
    </row>
    <row r="140" customFormat="false" ht="12.8" hidden="true" customHeight="false" outlineLevel="0" collapsed="false">
      <c r="A140" s="1" t="s">
        <v>299</v>
      </c>
      <c r="B140" s="1" t="s">
        <v>300</v>
      </c>
      <c r="C140" s="2" t="n">
        <v>89.13</v>
      </c>
      <c r="D140" s="3" t="n">
        <v>442</v>
      </c>
      <c r="E140" s="3" t="n">
        <v>13789</v>
      </c>
      <c r="F140" s="3" t="n">
        <v>143</v>
      </c>
      <c r="G140" s="3" t="n">
        <v>9658</v>
      </c>
      <c r="H140" s="1" t="n">
        <v>-0.57</v>
      </c>
      <c r="I140" s="1" t="n">
        <v>-0.87</v>
      </c>
      <c r="J140" s="8" t="s">
        <v>37</v>
      </c>
      <c r="K140" s="1" t="s">
        <v>19</v>
      </c>
      <c r="L140" s="1" t="s">
        <v>16</v>
      </c>
    </row>
    <row r="141" customFormat="false" ht="12.8" hidden="true" customHeight="false" outlineLevel="0" collapsed="false">
      <c r="A141" s="1" t="s">
        <v>301</v>
      </c>
      <c r="B141" s="1" t="s">
        <v>302</v>
      </c>
      <c r="C141" s="2" t="n">
        <v>14.75</v>
      </c>
      <c r="D141" s="3" t="n">
        <v>273</v>
      </c>
      <c r="E141" s="3" t="n">
        <v>2287</v>
      </c>
      <c r="F141" s="3" t="n">
        <v>136</v>
      </c>
      <c r="G141" s="3" t="n">
        <v>3164</v>
      </c>
      <c r="H141" s="1" t="n">
        <v>1.1</v>
      </c>
      <c r="I141" s="1" t="n">
        <v>2.83</v>
      </c>
      <c r="J141" s="7" t="s">
        <v>14</v>
      </c>
      <c r="K141" s="7" t="s">
        <v>30</v>
      </c>
      <c r="L141" s="8" t="s">
        <v>42</v>
      </c>
    </row>
    <row r="142" customFormat="false" ht="12.8" hidden="true" customHeight="false" outlineLevel="0" collapsed="false">
      <c r="A142" s="1" t="s">
        <v>303</v>
      </c>
      <c r="B142" s="1" t="s">
        <v>304</v>
      </c>
      <c r="C142" s="2" t="n">
        <v>54.11</v>
      </c>
      <c r="D142" s="3" t="n">
        <v>205</v>
      </c>
      <c r="E142" s="3" t="n">
        <v>5224</v>
      </c>
      <c r="F142" s="3" t="n">
        <v>135</v>
      </c>
      <c r="G142" s="3" t="n">
        <v>5770</v>
      </c>
      <c r="H142" s="1" t="n">
        <v>0.1</v>
      </c>
      <c r="I142" s="1" t="n">
        <v>0.52</v>
      </c>
      <c r="J142" s="7" t="s">
        <v>14</v>
      </c>
      <c r="K142" s="1" t="s">
        <v>15</v>
      </c>
      <c r="L142" s="1" t="s">
        <v>16</v>
      </c>
    </row>
    <row r="143" customFormat="false" ht="12.8" hidden="true" customHeight="false" outlineLevel="0" collapsed="false">
      <c r="A143" s="1" t="s">
        <v>305</v>
      </c>
      <c r="B143" s="1" t="s">
        <v>306</v>
      </c>
      <c r="C143" s="2" t="n">
        <v>60.58</v>
      </c>
      <c r="D143" s="3" t="n">
        <v>562</v>
      </c>
      <c r="E143" s="3" t="n">
        <v>3333</v>
      </c>
      <c r="F143" s="3" t="n">
        <v>135</v>
      </c>
      <c r="G143" s="3" t="n">
        <v>722</v>
      </c>
      <c r="H143" s="1" t="n">
        <v>-0.93</v>
      </c>
      <c r="I143" s="1" t="n">
        <v>0.79</v>
      </c>
      <c r="J143" s="8" t="s">
        <v>37</v>
      </c>
      <c r="K143" s="8" t="s">
        <v>34</v>
      </c>
      <c r="L143" s="1" t="s">
        <v>16</v>
      </c>
    </row>
    <row r="144" customFormat="false" ht="12.8" hidden="true" customHeight="false" outlineLevel="0" collapsed="false">
      <c r="A144" s="1" t="s">
        <v>307</v>
      </c>
      <c r="B144" s="1" t="s">
        <v>308</v>
      </c>
      <c r="C144" s="2" t="n">
        <v>40.45</v>
      </c>
      <c r="D144" s="3" t="n">
        <v>219</v>
      </c>
      <c r="E144" s="3" t="n">
        <v>81851</v>
      </c>
      <c r="F144" s="3" t="n">
        <v>130</v>
      </c>
      <c r="G144" s="3" t="n">
        <v>91487</v>
      </c>
      <c r="H144" s="1" t="n">
        <v>-0.96</v>
      </c>
      <c r="I144" s="1" t="n">
        <v>-1.95</v>
      </c>
      <c r="J144" s="8" t="s">
        <v>37</v>
      </c>
      <c r="K144" s="1" t="s">
        <v>22</v>
      </c>
      <c r="L144" s="7" t="s">
        <v>31</v>
      </c>
    </row>
    <row r="145" customFormat="false" ht="12.8" hidden="true" customHeight="false" outlineLevel="0" collapsed="false">
      <c r="A145" s="1" t="s">
        <v>309</v>
      </c>
      <c r="B145" s="1" t="s">
        <v>310</v>
      </c>
      <c r="C145" s="2" t="n">
        <v>32.6</v>
      </c>
      <c r="D145" s="3" t="n">
        <v>1592</v>
      </c>
      <c r="E145" s="3" t="n">
        <v>20510</v>
      </c>
      <c r="F145" s="3" t="n">
        <v>128</v>
      </c>
      <c r="G145" s="3" t="n">
        <v>15026</v>
      </c>
      <c r="H145" s="1" t="n">
        <v>-0.08</v>
      </c>
      <c r="I145" s="1" t="n">
        <v>-0.51</v>
      </c>
      <c r="J145" s="8" t="s">
        <v>37</v>
      </c>
      <c r="K145" s="1" t="s">
        <v>15</v>
      </c>
      <c r="L145" s="1" t="s">
        <v>16</v>
      </c>
    </row>
    <row r="146" customFormat="false" ht="12.8" hidden="true" customHeight="false" outlineLevel="0" collapsed="false">
      <c r="A146" s="1" t="s">
        <v>311</v>
      </c>
      <c r="B146" s="1" t="s">
        <v>312</v>
      </c>
      <c r="C146" s="2" t="n">
        <v>12.45</v>
      </c>
      <c r="D146" s="3" t="n">
        <v>505</v>
      </c>
      <c r="E146" s="3" t="n">
        <v>15016</v>
      </c>
      <c r="F146" s="3" t="n">
        <v>118</v>
      </c>
      <c r="G146" s="3" t="n">
        <v>6563</v>
      </c>
      <c r="H146" s="1" t="n">
        <v>-0.96</v>
      </c>
      <c r="I146" s="1" t="n">
        <v>-1.81</v>
      </c>
      <c r="J146" s="8" t="s">
        <v>37</v>
      </c>
      <c r="K146" s="7" t="s">
        <v>30</v>
      </c>
      <c r="L146" s="8" t="s">
        <v>42</v>
      </c>
    </row>
    <row r="147" customFormat="false" ht="12.8" hidden="true" customHeight="false" outlineLevel="0" collapsed="false">
      <c r="A147" s="1" t="s">
        <v>313</v>
      </c>
      <c r="B147" s="1" t="s">
        <v>314</v>
      </c>
      <c r="C147" s="2" t="n">
        <v>50.65</v>
      </c>
      <c r="D147" s="3" t="n">
        <v>273</v>
      </c>
      <c r="E147" s="3" t="n">
        <v>27483</v>
      </c>
      <c r="F147" s="3" t="n">
        <v>117</v>
      </c>
      <c r="G147" s="3" t="n">
        <v>12150</v>
      </c>
      <c r="H147" s="1" t="n">
        <v>0.22</v>
      </c>
      <c r="I147" s="1" t="n">
        <v>1.17</v>
      </c>
      <c r="J147" s="7" t="s">
        <v>14</v>
      </c>
      <c r="K147" s="1" t="s">
        <v>19</v>
      </c>
      <c r="L147" s="1" t="s">
        <v>16</v>
      </c>
    </row>
    <row r="148" customFormat="false" ht="12.8" hidden="true" customHeight="false" outlineLevel="0" collapsed="false">
      <c r="A148" s="1" t="s">
        <v>315</v>
      </c>
      <c r="B148" s="1" t="s">
        <v>316</v>
      </c>
      <c r="C148" s="2" t="n">
        <v>467.48</v>
      </c>
      <c r="D148" s="3" t="n">
        <v>693</v>
      </c>
      <c r="E148" s="3" t="n">
        <v>6508</v>
      </c>
      <c r="F148" s="3" t="n">
        <v>117</v>
      </c>
      <c r="G148" s="3" t="n">
        <v>9429</v>
      </c>
      <c r="H148" s="1" t="n">
        <v>0.76</v>
      </c>
      <c r="I148" s="1" t="n">
        <v>4.51</v>
      </c>
      <c r="J148" s="7" t="s">
        <v>14</v>
      </c>
      <c r="K148" s="1" t="s">
        <v>15</v>
      </c>
      <c r="L148" s="1" t="s">
        <v>16</v>
      </c>
    </row>
    <row r="149" customFormat="false" ht="12.8" hidden="true" customHeight="false" outlineLevel="0" collapsed="false">
      <c r="A149" s="1" t="s">
        <v>317</v>
      </c>
      <c r="B149" s="1" t="s">
        <v>318</v>
      </c>
      <c r="C149" s="2" t="n">
        <v>48.15</v>
      </c>
      <c r="D149" s="3" t="n">
        <v>134</v>
      </c>
      <c r="E149" s="3" t="n">
        <v>14610</v>
      </c>
      <c r="F149" s="3" t="n">
        <v>112</v>
      </c>
      <c r="G149" s="3" t="n">
        <v>5893</v>
      </c>
      <c r="H149" s="1" t="n">
        <v>0.17</v>
      </c>
      <c r="I149" s="1" t="n">
        <v>-0.54</v>
      </c>
      <c r="J149" s="7" t="s">
        <v>14</v>
      </c>
      <c r="K149" s="8" t="s">
        <v>34</v>
      </c>
      <c r="L149" s="1" t="s">
        <v>16</v>
      </c>
    </row>
    <row r="150" customFormat="false" ht="12.8" hidden="true" customHeight="false" outlineLevel="0" collapsed="false">
      <c r="A150" s="1" t="s">
        <v>319</v>
      </c>
      <c r="B150" s="1" t="s">
        <v>320</v>
      </c>
      <c r="C150" s="2" t="n">
        <v>77.06</v>
      </c>
      <c r="D150" s="3" t="n">
        <v>600</v>
      </c>
      <c r="E150" s="3" t="n">
        <v>2198</v>
      </c>
      <c r="F150" s="3" t="n">
        <v>110</v>
      </c>
      <c r="G150" s="3" t="n">
        <v>1897</v>
      </c>
      <c r="H150" s="1" t="n">
        <v>0.9</v>
      </c>
      <c r="I150" s="1" t="n">
        <v>2.67</v>
      </c>
      <c r="J150" s="7" t="s">
        <v>14</v>
      </c>
      <c r="K150" s="7" t="s">
        <v>30</v>
      </c>
      <c r="L150" s="1" t="s">
        <v>25</v>
      </c>
    </row>
    <row r="151" customFormat="false" ht="12.8" hidden="true" customHeight="false" outlineLevel="0" collapsed="false">
      <c r="A151" s="1" t="s">
        <v>321</v>
      </c>
      <c r="B151" s="1" t="s">
        <v>322</v>
      </c>
      <c r="C151" s="2" t="n">
        <v>90.47</v>
      </c>
      <c r="D151" s="3" t="n">
        <v>117</v>
      </c>
      <c r="E151" s="3" t="n">
        <v>1856</v>
      </c>
      <c r="F151" s="3" t="n">
        <v>108</v>
      </c>
      <c r="G151" s="3" t="n">
        <v>1718</v>
      </c>
      <c r="H151" s="1" t="n">
        <v>-2.43</v>
      </c>
      <c r="I151" s="1" t="n">
        <v>-3.28</v>
      </c>
      <c r="J151" s="8" t="s">
        <v>37</v>
      </c>
      <c r="K151" s="7" t="s">
        <v>30</v>
      </c>
      <c r="L151" s="8" t="s">
        <v>42</v>
      </c>
    </row>
    <row r="152" customFormat="false" ht="12.8" hidden="true" customHeight="false" outlineLevel="0" collapsed="false">
      <c r="A152" s="1" t="s">
        <v>323</v>
      </c>
      <c r="B152" s="1" t="s">
        <v>324</v>
      </c>
      <c r="C152" s="2" t="n">
        <v>105.49</v>
      </c>
      <c r="D152" s="3" t="n">
        <v>95</v>
      </c>
      <c r="E152" s="3" t="n">
        <v>33545</v>
      </c>
      <c r="F152" s="3" t="n">
        <v>107</v>
      </c>
      <c r="G152" s="3" t="n">
        <v>19265</v>
      </c>
      <c r="H152" s="1" t="n">
        <v>0.22</v>
      </c>
      <c r="I152" s="1" t="n">
        <v>0.83</v>
      </c>
      <c r="J152" s="7" t="s">
        <v>14</v>
      </c>
      <c r="K152" s="1" t="s">
        <v>19</v>
      </c>
      <c r="L152" s="1" t="s">
        <v>25</v>
      </c>
    </row>
    <row r="153" customFormat="false" ht="12.8" hidden="true" customHeight="false" outlineLevel="0" collapsed="false">
      <c r="A153" s="1" t="s">
        <v>325</v>
      </c>
      <c r="B153" s="1" t="s">
        <v>326</v>
      </c>
      <c r="C153" s="2" t="n">
        <v>33.04</v>
      </c>
      <c r="D153" s="3" t="n">
        <v>723</v>
      </c>
      <c r="E153" s="3" t="n">
        <v>4794</v>
      </c>
      <c r="F153" s="3" t="n">
        <v>101</v>
      </c>
      <c r="G153" s="3" t="n">
        <v>1650</v>
      </c>
      <c r="H153" s="1" t="n">
        <v>0.71</v>
      </c>
      <c r="I153" s="1" t="n">
        <v>1.87</v>
      </c>
      <c r="J153" s="7" t="s">
        <v>14</v>
      </c>
      <c r="K153" s="1" t="s">
        <v>22</v>
      </c>
      <c r="L153" s="1" t="s">
        <v>16</v>
      </c>
    </row>
    <row r="154" customFormat="false" ht="12.8" hidden="true" customHeight="false" outlineLevel="0" collapsed="false">
      <c r="A154" s="1" t="s">
        <v>327</v>
      </c>
      <c r="B154" s="1" t="s">
        <v>328</v>
      </c>
      <c r="C154" s="2" t="n">
        <v>37.67</v>
      </c>
      <c r="D154" s="3" t="n">
        <v>2024</v>
      </c>
      <c r="E154" s="3" t="n">
        <v>18540</v>
      </c>
      <c r="F154" s="3" t="n">
        <v>100</v>
      </c>
      <c r="G154" s="3" t="n">
        <v>2419</v>
      </c>
      <c r="H154" s="1" t="n">
        <v>1.15</v>
      </c>
      <c r="I154" s="1" t="n">
        <v>3.04</v>
      </c>
      <c r="J154" s="7" t="s">
        <v>14</v>
      </c>
      <c r="K154" s="1" t="s">
        <v>22</v>
      </c>
      <c r="L154" s="1" t="s">
        <v>16</v>
      </c>
    </row>
    <row r="155" customFormat="false" ht="12.8" hidden="true" customHeight="false" outlineLevel="0" collapsed="false">
      <c r="A155" s="1" t="s">
        <v>329</v>
      </c>
      <c r="B155" s="1" t="s">
        <v>330</v>
      </c>
      <c r="C155" s="2" t="n">
        <v>63.93</v>
      </c>
      <c r="D155" s="3" t="n">
        <v>222</v>
      </c>
      <c r="E155" s="3" t="n">
        <v>33112</v>
      </c>
      <c r="F155" s="3" t="n">
        <v>95</v>
      </c>
      <c r="G155" s="3" t="n">
        <v>24951</v>
      </c>
      <c r="H155" s="1" t="n">
        <v>0.51</v>
      </c>
      <c r="I155" s="1" t="n">
        <v>1.47</v>
      </c>
      <c r="J155" s="7" t="s">
        <v>14</v>
      </c>
      <c r="K155" s="8" t="s">
        <v>34</v>
      </c>
      <c r="L155" s="7" t="s">
        <v>31</v>
      </c>
    </row>
    <row r="156" customFormat="false" ht="12.8" hidden="true" customHeight="false" outlineLevel="0" collapsed="false">
      <c r="A156" s="1" t="s">
        <v>331</v>
      </c>
      <c r="B156" s="1" t="s">
        <v>332</v>
      </c>
      <c r="C156" s="2" t="n">
        <v>76.65</v>
      </c>
      <c r="D156" s="3" t="n">
        <v>180</v>
      </c>
      <c r="E156" s="3" t="n">
        <v>7006</v>
      </c>
      <c r="F156" s="3" t="n">
        <v>95</v>
      </c>
      <c r="G156" s="3" t="n">
        <v>3378</v>
      </c>
      <c r="H156" s="1" t="n">
        <v>2.21</v>
      </c>
      <c r="I156" s="1" t="n">
        <v>4.68</v>
      </c>
      <c r="J156" s="7" t="s">
        <v>14</v>
      </c>
      <c r="K156" s="1" t="s">
        <v>15</v>
      </c>
      <c r="L156" s="1" t="s">
        <v>25</v>
      </c>
    </row>
    <row r="157" customFormat="false" ht="12.8" hidden="true" customHeight="false" outlineLevel="0" collapsed="false">
      <c r="A157" s="1" t="s">
        <v>333</v>
      </c>
      <c r="B157" s="1" t="s">
        <v>334</v>
      </c>
      <c r="C157" s="2" t="n">
        <v>5.98</v>
      </c>
      <c r="D157" s="3" t="n">
        <v>663</v>
      </c>
      <c r="E157" s="3" t="n">
        <v>84639</v>
      </c>
      <c r="F157" s="3" t="n">
        <v>94</v>
      </c>
      <c r="G157" s="3" t="n">
        <v>8527</v>
      </c>
      <c r="H157" s="1" t="n">
        <v>0.16</v>
      </c>
      <c r="I157" s="1" t="n">
        <v>0.28</v>
      </c>
      <c r="J157" s="7" t="s">
        <v>14</v>
      </c>
      <c r="K157" s="1" t="s">
        <v>15</v>
      </c>
      <c r="L157" s="1" t="s">
        <v>25</v>
      </c>
    </row>
    <row r="158" customFormat="false" ht="12.8" hidden="true" customHeight="false" outlineLevel="0" collapsed="false">
      <c r="A158" s="1" t="s">
        <v>335</v>
      </c>
      <c r="B158" s="1" t="s">
        <v>336</v>
      </c>
      <c r="C158" s="2" t="n">
        <v>35.32</v>
      </c>
      <c r="D158" s="3" t="n">
        <v>232</v>
      </c>
      <c r="E158" s="3" t="n">
        <v>4720</v>
      </c>
      <c r="F158" s="3" t="n">
        <v>90</v>
      </c>
      <c r="G158" s="3" t="n">
        <v>3708</v>
      </c>
      <c r="H158" s="1" t="n">
        <v>0.03</v>
      </c>
      <c r="I158" s="1" t="n">
        <v>0.59</v>
      </c>
      <c r="J158" s="7" t="s">
        <v>14</v>
      </c>
      <c r="K158" s="1" t="s">
        <v>15</v>
      </c>
      <c r="L158" s="1" t="s">
        <v>16</v>
      </c>
    </row>
    <row r="159" customFormat="false" ht="12.8" hidden="true" customHeight="false" outlineLevel="0" collapsed="false">
      <c r="A159" s="1" t="s">
        <v>337</v>
      </c>
      <c r="B159" s="1" t="s">
        <v>338</v>
      </c>
      <c r="C159" s="2" t="n">
        <v>32.17</v>
      </c>
      <c r="D159" s="3" t="n">
        <v>139</v>
      </c>
      <c r="E159" s="3" t="n">
        <v>4753</v>
      </c>
      <c r="F159" s="3" t="n">
        <v>89</v>
      </c>
      <c r="G159" s="3" t="n">
        <v>7921</v>
      </c>
      <c r="H159" s="1" t="n">
        <v>-1.37</v>
      </c>
      <c r="I159" s="1" t="n">
        <v>-2.3</v>
      </c>
      <c r="J159" s="8" t="s">
        <v>37</v>
      </c>
      <c r="K159" s="1" t="s">
        <v>19</v>
      </c>
      <c r="L159" s="7" t="s">
        <v>31</v>
      </c>
    </row>
    <row r="160" customFormat="false" ht="12.8" hidden="true" customHeight="false" outlineLevel="0" collapsed="false">
      <c r="A160" s="1" t="s">
        <v>339</v>
      </c>
      <c r="B160" s="1" t="s">
        <v>340</v>
      </c>
      <c r="C160" s="2" t="n">
        <v>45.5</v>
      </c>
      <c r="D160" s="3" t="n">
        <v>110</v>
      </c>
      <c r="E160" s="3" t="n">
        <v>3196</v>
      </c>
      <c r="F160" s="3" t="n">
        <v>87</v>
      </c>
      <c r="G160" s="3" t="n">
        <v>2365</v>
      </c>
      <c r="H160" s="1" t="n">
        <v>-0.24</v>
      </c>
      <c r="I160" s="1" t="n">
        <v>-1.2</v>
      </c>
      <c r="J160" s="7" t="s">
        <v>14</v>
      </c>
      <c r="K160" s="1" t="s">
        <v>19</v>
      </c>
      <c r="L160" s="1" t="s">
        <v>16</v>
      </c>
    </row>
    <row r="161" customFormat="false" ht="12.8" hidden="true" customHeight="false" outlineLevel="0" collapsed="false">
      <c r="A161" s="1" t="s">
        <v>341</v>
      </c>
      <c r="B161" s="1" t="s">
        <v>342</v>
      </c>
      <c r="C161" s="2" t="n">
        <v>34.92</v>
      </c>
      <c r="D161" s="3" t="n">
        <v>123</v>
      </c>
      <c r="E161" s="3" t="n">
        <v>1329</v>
      </c>
      <c r="F161" s="3" t="n">
        <v>86</v>
      </c>
      <c r="G161" s="3" t="n">
        <v>4220</v>
      </c>
      <c r="H161" s="1" t="n">
        <v>-0.48</v>
      </c>
      <c r="I161" s="1" t="n">
        <v>-0.22</v>
      </c>
      <c r="J161" s="8" t="s">
        <v>37</v>
      </c>
      <c r="K161" s="8" t="s">
        <v>34</v>
      </c>
      <c r="L161" s="7" t="s">
        <v>31</v>
      </c>
    </row>
    <row r="162" customFormat="false" ht="12.8" hidden="true" customHeight="false" outlineLevel="0" collapsed="false">
      <c r="A162" s="1" t="s">
        <v>343</v>
      </c>
      <c r="B162" s="1" t="s">
        <v>344</v>
      </c>
      <c r="C162" s="2" t="n">
        <v>27.63</v>
      </c>
      <c r="D162" s="3" t="n">
        <v>132</v>
      </c>
      <c r="E162" s="3" t="n">
        <v>1158</v>
      </c>
      <c r="F162" s="3" t="n">
        <v>80</v>
      </c>
      <c r="G162" s="3" t="n">
        <v>1315</v>
      </c>
      <c r="H162" s="1" t="n">
        <v>-0.28</v>
      </c>
      <c r="I162" s="1" t="n">
        <v>-0.59</v>
      </c>
      <c r="J162" s="8" t="s">
        <v>37</v>
      </c>
      <c r="K162" s="8" t="s">
        <v>34</v>
      </c>
      <c r="L162" s="1" t="s">
        <v>25</v>
      </c>
    </row>
    <row r="163" customFormat="false" ht="12.8" hidden="true" customHeight="false" outlineLevel="0" collapsed="false">
      <c r="A163" s="1" t="s">
        <v>345</v>
      </c>
      <c r="B163" s="1" t="s">
        <v>346</v>
      </c>
      <c r="C163" s="2" t="n">
        <v>22.05</v>
      </c>
      <c r="D163" s="3" t="n">
        <v>916</v>
      </c>
      <c r="E163" s="3" t="n">
        <v>4108</v>
      </c>
      <c r="F163" s="3" t="n">
        <v>76</v>
      </c>
      <c r="G163" s="3" t="n">
        <v>804</v>
      </c>
      <c r="H163" s="1" t="n">
        <v>-0.84</v>
      </c>
      <c r="I163" s="1" t="n">
        <v>-0.32</v>
      </c>
      <c r="J163" s="8" t="s">
        <v>37</v>
      </c>
      <c r="K163" s="7" t="s">
        <v>30</v>
      </c>
      <c r="L163" s="1" t="s">
        <v>16</v>
      </c>
    </row>
    <row r="164" customFormat="false" ht="12.8" hidden="true" customHeight="false" outlineLevel="0" collapsed="false">
      <c r="A164" s="1" t="s">
        <v>347</v>
      </c>
      <c r="B164" s="1" t="s">
        <v>348</v>
      </c>
      <c r="C164" s="2" t="n">
        <v>63.37</v>
      </c>
      <c r="D164" s="3" t="n">
        <v>234</v>
      </c>
      <c r="E164" s="3" t="n">
        <v>4279</v>
      </c>
      <c r="F164" s="3" t="n">
        <v>75</v>
      </c>
      <c r="G164" s="3" t="n">
        <v>4966</v>
      </c>
      <c r="H164" s="1" t="n">
        <v>0.09</v>
      </c>
      <c r="I164" s="1" t="n">
        <v>0.36</v>
      </c>
      <c r="J164" s="7" t="s">
        <v>14</v>
      </c>
      <c r="K164" s="1" t="s">
        <v>15</v>
      </c>
      <c r="L164" s="1" t="s">
        <v>16</v>
      </c>
    </row>
    <row r="165" customFormat="false" ht="12.8" hidden="true" customHeight="false" outlineLevel="0" collapsed="false">
      <c r="A165" s="1" t="s">
        <v>349</v>
      </c>
      <c r="B165" s="1" t="s">
        <v>350</v>
      </c>
      <c r="C165" s="2" t="n">
        <v>12.41</v>
      </c>
      <c r="D165" s="3" t="n">
        <v>299</v>
      </c>
      <c r="E165" s="3" t="n">
        <v>10400</v>
      </c>
      <c r="F165" s="3" t="n">
        <v>75</v>
      </c>
      <c r="G165" s="3" t="n">
        <v>4308</v>
      </c>
      <c r="H165" s="1" t="n">
        <v>0.71</v>
      </c>
      <c r="I165" s="1" t="n">
        <v>1.07</v>
      </c>
      <c r="J165" s="7" t="s">
        <v>14</v>
      </c>
      <c r="K165" s="1" t="s">
        <v>15</v>
      </c>
      <c r="L165" s="8" t="s">
        <v>42</v>
      </c>
    </row>
    <row r="166" customFormat="false" ht="12.8" hidden="true" customHeight="false" outlineLevel="0" collapsed="false">
      <c r="A166" s="1" t="s">
        <v>351</v>
      </c>
      <c r="B166" s="1" t="s">
        <v>352</v>
      </c>
      <c r="C166" s="2" t="n">
        <v>13.64</v>
      </c>
      <c r="D166" s="3" t="n">
        <v>282</v>
      </c>
      <c r="E166" s="3" t="n">
        <v>49215</v>
      </c>
      <c r="F166" s="3" t="n">
        <v>73</v>
      </c>
      <c r="G166" s="3" t="n">
        <v>28119</v>
      </c>
      <c r="H166" s="1" t="n">
        <v>-0.01</v>
      </c>
      <c r="I166" s="1" t="n">
        <v>-0.09</v>
      </c>
      <c r="J166" s="8" t="s">
        <v>37</v>
      </c>
      <c r="K166" s="1" t="s">
        <v>15</v>
      </c>
      <c r="L166" s="1" t="s">
        <v>16</v>
      </c>
    </row>
    <row r="167" customFormat="false" ht="12.8" hidden="true" customHeight="false" outlineLevel="0" collapsed="false">
      <c r="A167" s="1" t="s">
        <v>353</v>
      </c>
      <c r="B167" s="1" t="s">
        <v>354</v>
      </c>
      <c r="C167" s="2" t="n">
        <v>71.9</v>
      </c>
      <c r="D167" s="3" t="n">
        <v>257</v>
      </c>
      <c r="E167" s="3" t="n">
        <v>10352</v>
      </c>
      <c r="F167" s="3" t="n">
        <v>69</v>
      </c>
      <c r="G167" s="3" t="n">
        <v>4146</v>
      </c>
      <c r="H167" s="1" t="n">
        <v>1.32</v>
      </c>
      <c r="I167" s="1" t="n">
        <v>5.16</v>
      </c>
      <c r="J167" s="7" t="s">
        <v>14</v>
      </c>
      <c r="K167" s="7" t="s">
        <v>30</v>
      </c>
      <c r="L167" s="8" t="s">
        <v>42</v>
      </c>
    </row>
    <row r="168" customFormat="false" ht="12.8" hidden="true" customHeight="false" outlineLevel="0" collapsed="false">
      <c r="A168" s="1" t="s">
        <v>355</v>
      </c>
      <c r="B168" s="1" t="s">
        <v>356</v>
      </c>
      <c r="C168" s="2" t="n">
        <v>42.74</v>
      </c>
      <c r="D168" s="3" t="n">
        <v>227</v>
      </c>
      <c r="E168" s="3" t="n">
        <v>8621</v>
      </c>
      <c r="F168" s="3" t="n">
        <v>63</v>
      </c>
      <c r="G168" s="3" t="n">
        <v>1730</v>
      </c>
      <c r="H168" s="1" t="n">
        <v>-0.96</v>
      </c>
      <c r="I168" s="1" t="n">
        <v>-4.91</v>
      </c>
      <c r="J168" s="8" t="s">
        <v>37</v>
      </c>
      <c r="K168" s="1" t="s">
        <v>15</v>
      </c>
      <c r="L168" s="1" t="s">
        <v>25</v>
      </c>
    </row>
    <row r="169" customFormat="false" ht="12.8" hidden="true" customHeight="false" outlineLevel="0" collapsed="false">
      <c r="A169" s="1" t="s">
        <v>357</v>
      </c>
      <c r="B169" s="1" t="s">
        <v>358</v>
      </c>
      <c r="C169" s="2" t="n">
        <v>11.78</v>
      </c>
      <c r="D169" s="3" t="n">
        <v>429</v>
      </c>
      <c r="E169" s="3" t="n">
        <v>22223</v>
      </c>
      <c r="F169" s="3" t="n">
        <v>61</v>
      </c>
      <c r="G169" s="3" t="n">
        <v>22556</v>
      </c>
      <c r="H169" s="1" t="n">
        <v>-0.01</v>
      </c>
      <c r="I169" s="1" t="n">
        <v>-0.08</v>
      </c>
      <c r="J169" s="8" t="s">
        <v>37</v>
      </c>
      <c r="K169" s="1" t="s">
        <v>19</v>
      </c>
      <c r="L169" s="1" t="s">
        <v>16</v>
      </c>
    </row>
    <row r="170" customFormat="false" ht="12.8" hidden="true" customHeight="false" outlineLevel="0" collapsed="false">
      <c r="A170" s="1" t="s">
        <v>359</v>
      </c>
      <c r="B170" s="1" t="s">
        <v>360</v>
      </c>
      <c r="C170" s="2" t="n">
        <v>23.73</v>
      </c>
      <c r="D170" s="3" t="n">
        <v>517</v>
      </c>
      <c r="E170" s="3" t="n">
        <v>4809</v>
      </c>
      <c r="F170" s="3" t="n">
        <v>50</v>
      </c>
      <c r="G170" s="3" t="n">
        <v>2115</v>
      </c>
      <c r="H170" s="1" t="n">
        <v>-0.23</v>
      </c>
      <c r="I170" s="1" t="n">
        <v>-0.01</v>
      </c>
      <c r="J170" s="7" t="s">
        <v>14</v>
      </c>
      <c r="K170" s="8" t="s">
        <v>34</v>
      </c>
      <c r="L170" s="1" t="s">
        <v>16</v>
      </c>
    </row>
    <row r="171" customFormat="false" ht="12.8" hidden="true" customHeight="false" outlineLevel="0" collapsed="false">
      <c r="A171" s="1" t="s">
        <v>361</v>
      </c>
      <c r="B171" s="1" t="s">
        <v>362</v>
      </c>
      <c r="C171" s="2" t="n">
        <v>39.31</v>
      </c>
      <c r="D171" s="3" t="n">
        <v>209</v>
      </c>
      <c r="E171" s="3" t="n">
        <v>3445</v>
      </c>
      <c r="F171" s="3" t="n">
        <v>37</v>
      </c>
      <c r="G171" s="3" t="n">
        <v>2835</v>
      </c>
      <c r="H171" s="1" t="n">
        <v>0.86</v>
      </c>
      <c r="I171" s="1" t="n">
        <v>2.22</v>
      </c>
      <c r="J171" s="7" t="s">
        <v>14</v>
      </c>
      <c r="K171" s="1" t="s">
        <v>22</v>
      </c>
      <c r="L171" s="7" t="s">
        <v>31</v>
      </c>
    </row>
    <row r="172" customFormat="false" ht="12.8" hidden="true" customHeight="false" outlineLevel="0" collapsed="false">
      <c r="A172" s="1" t="s">
        <v>363</v>
      </c>
      <c r="B172" s="1" t="s">
        <v>364</v>
      </c>
      <c r="C172" s="2" t="n">
        <v>481.55</v>
      </c>
      <c r="D172" s="3" t="n">
        <v>365</v>
      </c>
      <c r="E172" s="3" t="n">
        <v>25219</v>
      </c>
      <c r="F172" s="3" t="n">
        <v>35</v>
      </c>
      <c r="G172" s="3" t="n">
        <v>14469</v>
      </c>
      <c r="H172" s="1" t="n">
        <v>3.78</v>
      </c>
      <c r="I172" s="1" t="n">
        <v>11.62</v>
      </c>
      <c r="J172" s="7" t="s">
        <v>14</v>
      </c>
      <c r="K172" s="1" t="s">
        <v>22</v>
      </c>
      <c r="L172" s="1" t="s">
        <v>16</v>
      </c>
    </row>
    <row r="173" customFormat="false" ht="12.8" hidden="true" customHeight="false" outlineLevel="0" collapsed="false">
      <c r="A173" s="1" t="s">
        <v>365</v>
      </c>
      <c r="B173" s="1" t="s">
        <v>366</v>
      </c>
      <c r="C173" s="2" t="n">
        <v>27.62</v>
      </c>
      <c r="D173" s="3" t="n">
        <v>602</v>
      </c>
      <c r="E173" s="3" t="n">
        <v>13742</v>
      </c>
      <c r="F173" s="3" t="n">
        <v>29</v>
      </c>
      <c r="G173" s="3" t="n">
        <v>4187</v>
      </c>
      <c r="H173" s="1" t="n">
        <v>1.14</v>
      </c>
      <c r="I173" s="1" t="n">
        <v>2.92</v>
      </c>
      <c r="J173" s="7" t="s">
        <v>14</v>
      </c>
      <c r="K173" s="7" t="s">
        <v>30</v>
      </c>
      <c r="L173" s="8" t="s">
        <v>42</v>
      </c>
    </row>
    <row r="174" customFormat="false" ht="12.8" hidden="true" customHeight="false" outlineLevel="0" collapsed="false">
      <c r="A174" s="1" t="s">
        <v>367</v>
      </c>
      <c r="B174" s="1" t="s">
        <v>368</v>
      </c>
      <c r="C174" s="2" t="n">
        <v>58.84</v>
      </c>
      <c r="D174" s="3" t="n">
        <v>174</v>
      </c>
      <c r="E174" s="3" t="n">
        <v>5516</v>
      </c>
      <c r="F174" s="3" t="n">
        <v>24</v>
      </c>
      <c r="G174" s="3" t="n">
        <v>2275</v>
      </c>
      <c r="H174" s="1" t="n">
        <v>0.98</v>
      </c>
      <c r="I174" s="1" t="n">
        <v>2.17</v>
      </c>
      <c r="J174" s="7" t="s">
        <v>14</v>
      </c>
      <c r="K174" s="1" t="s">
        <v>15</v>
      </c>
      <c r="L174" s="1" t="s">
        <v>25</v>
      </c>
    </row>
    <row r="175" customFormat="false" ht="12.8" hidden="true" customHeight="false" outlineLevel="0" collapsed="false">
      <c r="A175" s="1" t="s">
        <v>369</v>
      </c>
      <c r="B175" s="1" t="s">
        <v>370</v>
      </c>
      <c r="C175" s="2" t="n">
        <v>25.19</v>
      </c>
      <c r="D175" s="3" t="n">
        <v>817</v>
      </c>
      <c r="E175" s="3" t="n">
        <v>25863</v>
      </c>
      <c r="F175" s="3" t="n">
        <v>22</v>
      </c>
      <c r="G175" s="3" t="n">
        <v>6791</v>
      </c>
      <c r="H175" s="1" t="n">
        <v>0.41</v>
      </c>
      <c r="I175" s="1" t="n">
        <v>1.82</v>
      </c>
      <c r="J175" s="7" t="s">
        <v>14</v>
      </c>
      <c r="K175" s="7" t="s">
        <v>30</v>
      </c>
      <c r="L175" s="8" t="s">
        <v>42</v>
      </c>
    </row>
    <row r="176" customFormat="false" ht="12.8" hidden="true" customHeight="false" outlineLevel="0" collapsed="false">
      <c r="A176" s="1" t="s">
        <v>371</v>
      </c>
      <c r="B176" s="1" t="s">
        <v>372</v>
      </c>
      <c r="C176" s="2" t="n">
        <v>22.13</v>
      </c>
      <c r="D176" s="3" t="n">
        <v>176</v>
      </c>
      <c r="E176" s="3" t="n">
        <v>10654</v>
      </c>
      <c r="F176" s="3" t="n">
        <v>21</v>
      </c>
      <c r="G176" s="3" t="n">
        <v>2558</v>
      </c>
      <c r="H176" s="1" t="n">
        <v>0.53</v>
      </c>
      <c r="I176" s="1" t="n">
        <v>1.63</v>
      </c>
      <c r="J176" s="7" t="s">
        <v>14</v>
      </c>
      <c r="K176" s="1" t="s">
        <v>15</v>
      </c>
      <c r="L176" s="8" t="s">
        <v>42</v>
      </c>
    </row>
    <row r="177" customFormat="false" ht="12.8" hidden="true" customHeight="false" outlineLevel="0" collapsed="false">
      <c r="A177" s="1" t="s">
        <v>373</v>
      </c>
      <c r="B177" s="1" t="s">
        <v>374</v>
      </c>
      <c r="C177" s="2" t="n">
        <v>10.07</v>
      </c>
      <c r="D177" s="3" t="n">
        <v>217</v>
      </c>
      <c r="E177" s="3" t="n">
        <v>42341</v>
      </c>
      <c r="F177" s="3" t="n">
        <v>16</v>
      </c>
      <c r="G177" s="3" t="n">
        <v>16178</v>
      </c>
      <c r="H177" s="1" t="n">
        <v>0</v>
      </c>
      <c r="I177" s="1" t="n">
        <v>-0.03</v>
      </c>
      <c r="J177" s="8" t="s">
        <v>37</v>
      </c>
      <c r="K177" s="1" t="s">
        <v>19</v>
      </c>
      <c r="L177" s="1" t="s">
        <v>16</v>
      </c>
    </row>
    <row r="178" customFormat="false" ht="12.8" hidden="true" customHeight="false" outlineLevel="0" collapsed="false">
      <c r="A178" s="1" t="s">
        <v>375</v>
      </c>
      <c r="B178" s="1" t="s">
        <v>376</v>
      </c>
      <c r="C178" s="2" t="n">
        <v>200.6</v>
      </c>
      <c r="D178" s="3" t="n">
        <v>2432</v>
      </c>
      <c r="E178" s="3" t="n">
        <v>2085</v>
      </c>
      <c r="F178" s="3" t="n">
        <v>14</v>
      </c>
      <c r="G178" s="3" t="n">
        <v>597</v>
      </c>
      <c r="H178" s="1" t="n">
        <v>1.92</v>
      </c>
      <c r="I178" s="1" t="n">
        <v>5.85</v>
      </c>
      <c r="J178" s="7" t="s">
        <v>14</v>
      </c>
      <c r="K178" s="1" t="s">
        <v>22</v>
      </c>
      <c r="L178" s="1" t="s">
        <v>16</v>
      </c>
    </row>
    <row r="179" customFormat="false" ht="12.8" hidden="true" customHeight="false" outlineLevel="0" collapsed="false">
      <c r="A179" s="1" t="s">
        <v>377</v>
      </c>
      <c r="B179" s="1" t="s">
        <v>378</v>
      </c>
      <c r="C179" s="2" t="n">
        <v>19.16</v>
      </c>
      <c r="D179" s="3" t="n">
        <v>386</v>
      </c>
      <c r="E179" s="3" t="n">
        <v>5070</v>
      </c>
      <c r="F179" s="3" t="n">
        <v>13</v>
      </c>
      <c r="G179" s="3" t="n">
        <v>643</v>
      </c>
      <c r="H179" s="1" t="n">
        <v>-0.13</v>
      </c>
      <c r="I179" s="1" t="n">
        <v>0.17</v>
      </c>
      <c r="J179" s="8" t="s">
        <v>37</v>
      </c>
      <c r="K179" s="8" t="s">
        <v>34</v>
      </c>
      <c r="L179" s="1" t="s">
        <v>16</v>
      </c>
    </row>
    <row r="180" customFormat="false" ht="12.8" hidden="true" customHeight="false" outlineLevel="0" collapsed="false">
      <c r="A180" s="1" t="s">
        <v>379</v>
      </c>
      <c r="B180" s="1" t="s">
        <v>380</v>
      </c>
      <c r="C180" s="2" t="n">
        <v>14.6</v>
      </c>
      <c r="D180" s="3" t="n">
        <v>245</v>
      </c>
      <c r="E180" s="3" t="n">
        <v>13992</v>
      </c>
      <c r="F180" s="3" t="n">
        <v>12</v>
      </c>
      <c r="G180" s="3" t="n">
        <v>1324</v>
      </c>
      <c r="H180" s="1" t="n">
        <v>-0.63</v>
      </c>
      <c r="I180" s="1" t="n">
        <v>-0.99</v>
      </c>
      <c r="J180" s="8" t="s">
        <v>37</v>
      </c>
      <c r="K180" s="1" t="s">
        <v>15</v>
      </c>
      <c r="L180" s="8" t="s">
        <v>42</v>
      </c>
    </row>
    <row r="181" customFormat="false" ht="12.8" hidden="true" customHeight="false" outlineLevel="0" collapsed="false">
      <c r="A181" s="1" t="s">
        <v>381</v>
      </c>
      <c r="B181" s="1" t="s">
        <v>382</v>
      </c>
      <c r="C181" s="2" t="n">
        <v>39.02</v>
      </c>
      <c r="D181" s="3" t="n">
        <v>229</v>
      </c>
      <c r="E181" s="3" t="n">
        <v>7347</v>
      </c>
      <c r="F181" s="3" t="n">
        <v>9</v>
      </c>
      <c r="G181" s="3" t="n">
        <v>1836</v>
      </c>
      <c r="H181" s="1" t="n">
        <v>-1.57</v>
      </c>
      <c r="I181" s="1" t="n">
        <v>-4.35</v>
      </c>
      <c r="J181" s="8" t="s">
        <v>37</v>
      </c>
      <c r="K181" s="1" t="s">
        <v>22</v>
      </c>
      <c r="L181" s="1" t="s">
        <v>16</v>
      </c>
    </row>
    <row r="182" customFormat="false" ht="12.8" hidden="true" customHeight="false" outlineLevel="0" collapsed="false">
      <c r="A182" s="1" t="s">
        <v>383</v>
      </c>
      <c r="B182" s="1" t="s">
        <v>384</v>
      </c>
      <c r="C182" s="2" t="n">
        <v>31.31</v>
      </c>
      <c r="D182" s="3" t="n">
        <v>223</v>
      </c>
      <c r="E182" s="3" t="n">
        <v>17648</v>
      </c>
      <c r="F182" s="3" t="n">
        <v>8</v>
      </c>
      <c r="G182" s="3" t="n">
        <v>19222</v>
      </c>
      <c r="H182" s="1" t="n">
        <v>-0.47</v>
      </c>
      <c r="I182" s="1" t="n">
        <v>-2.49</v>
      </c>
      <c r="J182" s="8" t="s">
        <v>37</v>
      </c>
      <c r="K182" s="7" t="s">
        <v>30</v>
      </c>
      <c r="L182" s="8" t="s">
        <v>42</v>
      </c>
    </row>
    <row r="183" customFormat="false" ht="12.8" hidden="true" customHeight="false" outlineLevel="0" collapsed="false">
      <c r="A183" s="1" t="s">
        <v>385</v>
      </c>
      <c r="B183" s="1" t="s">
        <v>386</v>
      </c>
      <c r="C183" s="2" t="n">
        <v>46.29</v>
      </c>
      <c r="D183" s="3" t="n">
        <v>195</v>
      </c>
      <c r="E183" s="3" t="n">
        <v>7088</v>
      </c>
      <c r="F183" s="3" t="n">
        <v>8</v>
      </c>
      <c r="G183" s="3" t="n">
        <v>2284</v>
      </c>
      <c r="H183" s="1" t="n">
        <v>0.08</v>
      </c>
      <c r="I183" s="1" t="n">
        <v>0.57</v>
      </c>
      <c r="J183" s="7" t="s">
        <v>14</v>
      </c>
      <c r="K183" s="7" t="s">
        <v>30</v>
      </c>
      <c r="L183" s="1" t="s">
        <v>25</v>
      </c>
    </row>
    <row r="184" customFormat="false" ht="12.8" hidden="false" customHeight="false" outlineLevel="0" collapsed="false">
      <c r="A184" s="1" t="s">
        <v>387</v>
      </c>
      <c r="B184" s="1" t="s">
        <v>388</v>
      </c>
      <c r="C184" s="2" t="n">
        <v>101.44</v>
      </c>
      <c r="D184" s="3" t="n">
        <v>240</v>
      </c>
      <c r="E184" s="3" t="n">
        <v>6234</v>
      </c>
      <c r="F184" s="3" t="n">
        <v>8</v>
      </c>
      <c r="G184" s="3" t="n">
        <v>672</v>
      </c>
      <c r="H184" s="1" t="n">
        <v>0.31</v>
      </c>
      <c r="I184" s="1" t="n">
        <v>1.32</v>
      </c>
      <c r="J184" s="7" t="s">
        <v>14</v>
      </c>
      <c r="K184" s="7" t="s">
        <v>30</v>
      </c>
      <c r="L184" s="1" t="s">
        <v>16</v>
      </c>
    </row>
    <row r="185" customFormat="false" ht="12.8" hidden="true" customHeight="false" outlineLevel="0" collapsed="false">
      <c r="A185" s="1" t="s">
        <v>389</v>
      </c>
      <c r="B185" s="1" t="s">
        <v>390</v>
      </c>
      <c r="C185" s="2" t="n">
        <v>3.38</v>
      </c>
      <c r="D185" s="3" t="n">
        <v>6386</v>
      </c>
      <c r="E185" s="3" t="n">
        <v>44934</v>
      </c>
      <c r="F185" s="3" t="n">
        <v>4</v>
      </c>
      <c r="G185" s="3" t="n">
        <v>5857</v>
      </c>
      <c r="H185" s="1" t="n">
        <v>0.1</v>
      </c>
      <c r="I185" s="1" t="n">
        <v>0.19</v>
      </c>
      <c r="J185" s="7" t="s">
        <v>14</v>
      </c>
      <c r="K185" s="1" t="s">
        <v>19</v>
      </c>
      <c r="L185" s="7" t="s">
        <v>31</v>
      </c>
    </row>
    <row r="186" customFormat="false" ht="12.8" hidden="false" customHeight="false" outlineLevel="0" collapsed="false">
      <c r="A186" s="1" t="s">
        <v>391</v>
      </c>
      <c r="B186" s="1" t="s">
        <v>392</v>
      </c>
      <c r="C186" s="2" t="n">
        <v>27.35</v>
      </c>
      <c r="D186" s="3" t="n">
        <v>2000</v>
      </c>
      <c r="E186" s="3" t="n">
        <v>957</v>
      </c>
      <c r="F186" s="3" t="n">
        <v>3</v>
      </c>
      <c r="G186" s="3" t="n">
        <v>877</v>
      </c>
      <c r="H186" s="1" t="n">
        <v>0.2</v>
      </c>
      <c r="I186" s="1" t="n">
        <v>0.75</v>
      </c>
      <c r="J186" s="7" t="s">
        <v>14</v>
      </c>
      <c r="K186" s="7" t="s">
        <v>30</v>
      </c>
      <c r="L186" s="1" t="s">
        <v>16</v>
      </c>
    </row>
    <row r="187" customFormat="false" ht="12.8" hidden="true" customHeight="false" outlineLevel="0" collapsed="false">
      <c r="A187" s="1" t="s">
        <v>393</v>
      </c>
      <c r="B187" s="1" t="s">
        <v>394</v>
      </c>
      <c r="C187" s="2" t="n">
        <v>18.88</v>
      </c>
      <c r="D187" s="3" t="n">
        <v>268</v>
      </c>
      <c r="E187" s="3" t="n">
        <v>47366</v>
      </c>
      <c r="F187" s="3" t="n">
        <v>2</v>
      </c>
      <c r="G187" s="3" t="n">
        <v>9141</v>
      </c>
      <c r="H187" s="1" t="n">
        <v>-0.07</v>
      </c>
      <c r="I187" s="1" t="n">
        <v>0.01</v>
      </c>
      <c r="J187" s="7" t="s">
        <v>14</v>
      </c>
      <c r="K187" s="8" t="s">
        <v>34</v>
      </c>
      <c r="L187" s="7" t="s">
        <v>31</v>
      </c>
    </row>
    <row r="188" customFormat="false" ht="12.8" hidden="true" customHeight="false" outlineLevel="0" collapsed="false">
      <c r="A188" s="1" t="s">
        <v>395</v>
      </c>
      <c r="B188" s="1" t="s">
        <v>396</v>
      </c>
      <c r="C188" s="2" t="n">
        <v>78.62</v>
      </c>
      <c r="D188" s="3" t="n">
        <v>204</v>
      </c>
      <c r="E188" s="3" t="n">
        <v>4989</v>
      </c>
      <c r="F188" s="3" t="n">
        <v>1</v>
      </c>
      <c r="G188" s="3" t="n">
        <v>1527</v>
      </c>
      <c r="H188" s="1" t="n">
        <v>-5.08</v>
      </c>
      <c r="I188" s="1" t="n">
        <v>-11.32</v>
      </c>
      <c r="J188" s="8" t="s">
        <v>37</v>
      </c>
      <c r="K188" s="1" t="s">
        <v>15</v>
      </c>
      <c r="L188" s="1" t="s">
        <v>25</v>
      </c>
    </row>
  </sheetData>
  <autoFilter ref="A1:L188">
    <filterColumn colId="9">
      <filters>
        <filter val="Buy"/>
      </filters>
    </filterColumn>
    <filterColumn colId="10">
      <filters>
        <filter val="Strong"/>
      </filters>
    </filterColumn>
    <filterColumn colId="11">
      <filters>
        <filter val="Strengthening"/>
        <filter val="Strongest"/>
      </filters>
    </filterColumn>
  </autoFilter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465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O2" activeCellId="0" sqref="O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8.26"/>
    <col collapsed="false" customWidth="true" hidden="false" outlineLevel="0" max="2" min="2" style="0" width="41.5"/>
    <col collapsed="false" customWidth="true" hidden="false" outlineLevel="0" max="3" min="3" style="9" width="9.52"/>
    <col collapsed="false" customWidth="true" hidden="false" outlineLevel="0" max="4" min="4" style="10" width="12.02"/>
    <col collapsed="false" customWidth="true" hidden="false" outlineLevel="0" max="5" min="5" style="10" width="12.86"/>
    <col collapsed="false" customWidth="false" hidden="false" outlineLevel="0" max="6" min="6" style="10" width="11.6"/>
    <col collapsed="false" customWidth="true" hidden="false" outlineLevel="0" max="7" min="7" style="10" width="12.44"/>
    <col collapsed="false" customWidth="true" hidden="false" outlineLevel="0" max="8" min="8" style="0" width="7.98"/>
    <col collapsed="false" customWidth="true" hidden="false" outlineLevel="0" max="9" min="9" style="0" width="11.05"/>
    <col collapsed="false" customWidth="true" hidden="false" outlineLevel="0" max="10" min="10" style="0" width="12.71"/>
    <col collapsed="false" customWidth="true" hidden="false" outlineLevel="0" max="11" min="11" style="11" width="14.11"/>
    <col collapsed="false" customWidth="true" hidden="false" outlineLevel="0" max="14" min="12" style="9" width="9.52"/>
  </cols>
  <sheetData>
    <row r="1" s="12" customFormat="true" ht="12.8" hidden="false" customHeight="false" outlineLevel="0" collapsed="false">
      <c r="A1" s="12" t="s">
        <v>0</v>
      </c>
      <c r="B1" s="12" t="s">
        <v>1</v>
      </c>
      <c r="C1" s="13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2" t="s">
        <v>9</v>
      </c>
      <c r="I1" s="12" t="s">
        <v>10</v>
      </c>
      <c r="J1" s="12" t="s">
        <v>11</v>
      </c>
      <c r="K1" s="15" t="s">
        <v>397</v>
      </c>
      <c r="L1" s="13" t="s">
        <v>398</v>
      </c>
      <c r="M1" s="13" t="s">
        <v>399</v>
      </c>
      <c r="N1" s="13" t="s">
        <v>400</v>
      </c>
      <c r="O1" s="13" t="s">
        <v>401</v>
      </c>
      <c r="P1" s="13" t="s">
        <v>402</v>
      </c>
      <c r="Q1" s="13" t="s">
        <v>403</v>
      </c>
    </row>
    <row r="2" customFormat="false" ht="12.8" hidden="false" customHeight="false" outlineLevel="0" collapsed="false">
      <c r="A2" s="0" t="s">
        <v>404</v>
      </c>
      <c r="B2" s="0" t="s">
        <v>405</v>
      </c>
      <c r="C2" s="9" t="n">
        <v>2.21</v>
      </c>
      <c r="D2" s="10" t="n">
        <v>1774</v>
      </c>
      <c r="E2" s="10" t="n">
        <v>1334</v>
      </c>
      <c r="F2" s="10" t="n">
        <v>60</v>
      </c>
      <c r="G2" s="10" t="n">
        <v>153</v>
      </c>
      <c r="H2" s="16" t="s">
        <v>14</v>
      </c>
      <c r="I2" s="0" t="s">
        <v>15</v>
      </c>
      <c r="J2" s="16" t="s">
        <v>16</v>
      </c>
      <c r="K2" s="11" t="n">
        <v>3.9090909090909</v>
      </c>
      <c r="L2" s="9" t="n">
        <v>1.1067</v>
      </c>
      <c r="M2" s="9" t="n">
        <v>1.0333</v>
      </c>
      <c r="N2" s="9" t="n">
        <v>0.9117</v>
      </c>
      <c r="O2" s="17" t="n">
        <f aca="false">1-C2/L2</f>
        <v>-0.996927803379416</v>
      </c>
      <c r="P2" s="17" t="n">
        <f aca="false">1-C2/M2</f>
        <v>-1.13877867027969</v>
      </c>
      <c r="Q2" s="17" t="n">
        <f aca="false">1-C2/N2</f>
        <v>-1.42404299659976</v>
      </c>
    </row>
    <row r="3" customFormat="false" ht="12.8" hidden="false" customHeight="false" outlineLevel="0" collapsed="false">
      <c r="A3" s="0" t="s">
        <v>406</v>
      </c>
      <c r="B3" s="0" t="s">
        <v>407</v>
      </c>
      <c r="C3" s="9" t="n">
        <v>15.57</v>
      </c>
      <c r="D3" s="10" t="n">
        <v>797</v>
      </c>
      <c r="E3" s="10" t="n">
        <v>1169</v>
      </c>
      <c r="F3" s="10" t="n">
        <v>1737</v>
      </c>
      <c r="G3" s="10" t="n">
        <v>752</v>
      </c>
      <c r="H3" s="16" t="s">
        <v>14</v>
      </c>
      <c r="I3" s="0" t="s">
        <v>22</v>
      </c>
      <c r="J3" s="16" t="s">
        <v>16</v>
      </c>
      <c r="K3" s="11" t="n">
        <v>5</v>
      </c>
      <c r="L3" s="9" t="n">
        <v>10.13</v>
      </c>
      <c r="M3" s="9" t="n">
        <v>9.78</v>
      </c>
      <c r="N3" s="9" t="n">
        <v>9.54</v>
      </c>
      <c r="O3" s="17" t="n">
        <f aca="false">1-C3/L3</f>
        <v>-0.537018756169793</v>
      </c>
      <c r="P3" s="17" t="n">
        <f aca="false">1-C3/M3</f>
        <v>-0.592024539877301</v>
      </c>
      <c r="Q3" s="17" t="n">
        <f aca="false">1-C3/N3</f>
        <v>-0.632075471698113</v>
      </c>
    </row>
    <row r="4" customFormat="false" ht="12.8" hidden="false" customHeight="false" outlineLevel="0" collapsed="false">
      <c r="A4" s="0" t="s">
        <v>408</v>
      </c>
      <c r="B4" s="0" t="s">
        <v>409</v>
      </c>
      <c r="C4" s="9" t="n">
        <v>30.78</v>
      </c>
      <c r="D4" s="10" t="n">
        <v>2757</v>
      </c>
      <c r="E4" s="10" t="n">
        <v>81076</v>
      </c>
      <c r="F4" s="10" t="n">
        <v>659</v>
      </c>
      <c r="G4" s="10" t="n">
        <v>48631</v>
      </c>
      <c r="H4" s="16" t="s">
        <v>14</v>
      </c>
      <c r="I4" s="0" t="s">
        <v>22</v>
      </c>
      <c r="J4" s="16" t="s">
        <v>16</v>
      </c>
      <c r="K4" s="11" t="n">
        <v>5</v>
      </c>
      <c r="L4" s="9" t="n">
        <v>25.31</v>
      </c>
      <c r="M4" s="9" t="n">
        <v>22.92</v>
      </c>
      <c r="N4" s="9" t="n">
        <v>21.55</v>
      </c>
      <c r="O4" s="17" t="n">
        <f aca="false">1-C4/L4</f>
        <v>-0.21612011062821</v>
      </c>
      <c r="P4" s="17" t="n">
        <f aca="false">1-C4/M4</f>
        <v>-0.342931937172775</v>
      </c>
      <c r="Q4" s="17" t="n">
        <f aca="false">1-C4/N4</f>
        <v>-0.42830626450116</v>
      </c>
    </row>
    <row r="5" customFormat="false" ht="12.8" hidden="false" customHeight="false" outlineLevel="0" collapsed="false">
      <c r="A5" s="0" t="s">
        <v>410</v>
      </c>
      <c r="B5" s="0" t="s">
        <v>411</v>
      </c>
      <c r="C5" s="9" t="n">
        <v>3.39</v>
      </c>
      <c r="D5" s="10" t="n">
        <v>5463</v>
      </c>
      <c r="E5" s="10" t="n">
        <v>31570</v>
      </c>
      <c r="F5" s="10" t="n">
        <v>4757</v>
      </c>
      <c r="G5" s="10" t="n">
        <v>11738</v>
      </c>
      <c r="H5" s="16" t="s">
        <v>14</v>
      </c>
      <c r="I5" s="0" t="s">
        <v>22</v>
      </c>
      <c r="J5" s="16" t="s">
        <v>16</v>
      </c>
      <c r="K5" s="11" t="n">
        <v>2.3333333333333</v>
      </c>
      <c r="L5" s="9" t="n">
        <v>2.83</v>
      </c>
      <c r="M5" s="9" t="n">
        <v>2.73</v>
      </c>
      <c r="N5" s="9" t="n">
        <v>2.59</v>
      </c>
      <c r="O5" s="17" t="n">
        <f aca="false">1-C5/L5</f>
        <v>-0.197879858657244</v>
      </c>
      <c r="P5" s="17" t="n">
        <f aca="false">1-C5/M5</f>
        <v>-0.241758241758242</v>
      </c>
      <c r="Q5" s="17" t="n">
        <f aca="false">1-C5/N5</f>
        <v>-0.308880308880309</v>
      </c>
    </row>
    <row r="6" customFormat="false" ht="12.8" hidden="false" customHeight="false" outlineLevel="0" collapsed="false">
      <c r="A6" s="0" t="s">
        <v>412</v>
      </c>
      <c r="B6" s="0" t="s">
        <v>413</v>
      </c>
      <c r="C6" s="9" t="n">
        <v>25.58</v>
      </c>
      <c r="D6" s="10" t="n">
        <v>590</v>
      </c>
      <c r="E6" s="10" t="n">
        <v>2008</v>
      </c>
      <c r="F6" s="10" t="n">
        <v>135</v>
      </c>
      <c r="G6" s="10" t="n">
        <v>775</v>
      </c>
      <c r="H6" s="16" t="s">
        <v>14</v>
      </c>
      <c r="I6" s="0" t="s">
        <v>22</v>
      </c>
      <c r="J6" s="16" t="s">
        <v>16</v>
      </c>
      <c r="K6" s="11" t="n">
        <v>5</v>
      </c>
      <c r="L6" s="9" t="n">
        <v>21.55</v>
      </c>
      <c r="M6" s="9" t="n">
        <v>21.28</v>
      </c>
      <c r="N6" s="9" t="n">
        <v>21.01</v>
      </c>
      <c r="O6" s="17" t="n">
        <f aca="false">1-C6/L6</f>
        <v>-0.187006960556845</v>
      </c>
      <c r="P6" s="17" t="n">
        <f aca="false">1-C6/M6</f>
        <v>-0.202067669172932</v>
      </c>
      <c r="Q6" s="17" t="n">
        <f aca="false">1-C6/N6</f>
        <v>-0.217515468824369</v>
      </c>
    </row>
    <row r="7" customFormat="false" ht="12.8" hidden="false" customHeight="false" outlineLevel="0" collapsed="false">
      <c r="A7" s="0" t="s">
        <v>414</v>
      </c>
      <c r="B7" s="0" t="s">
        <v>415</v>
      </c>
      <c r="C7" s="9" t="n">
        <v>2.47</v>
      </c>
      <c r="D7" s="10" t="n">
        <v>5984</v>
      </c>
      <c r="E7" s="10" t="n">
        <v>303951</v>
      </c>
      <c r="F7" s="10" t="n">
        <v>62</v>
      </c>
      <c r="G7" s="10" t="n">
        <v>114293</v>
      </c>
      <c r="H7" s="16" t="s">
        <v>14</v>
      </c>
      <c r="I7" s="0" t="s">
        <v>22</v>
      </c>
      <c r="J7" s="16" t="s">
        <v>16</v>
      </c>
      <c r="K7" s="11" t="n">
        <v>4.6</v>
      </c>
      <c r="L7" s="9" t="n">
        <v>2.09</v>
      </c>
      <c r="M7" s="9" t="n">
        <v>1.88</v>
      </c>
      <c r="N7" s="9" t="n">
        <v>1.73</v>
      </c>
      <c r="O7" s="17" t="n">
        <f aca="false">1-C7/L7</f>
        <v>-0.181818181818182</v>
      </c>
      <c r="P7" s="17" t="n">
        <f aca="false">1-C7/M7</f>
        <v>-0.313829787234043</v>
      </c>
      <c r="Q7" s="17" t="n">
        <f aca="false">1-C7/N7</f>
        <v>-0.427745664739885</v>
      </c>
    </row>
    <row r="8" customFormat="false" ht="12.8" hidden="false" customHeight="false" outlineLevel="0" collapsed="false">
      <c r="A8" s="0" t="s">
        <v>416</v>
      </c>
      <c r="B8" s="0" t="s">
        <v>417</v>
      </c>
      <c r="C8" s="9" t="n">
        <v>10.68</v>
      </c>
      <c r="D8" s="10" t="n">
        <v>19616</v>
      </c>
      <c r="E8" s="10" t="n">
        <v>263939</v>
      </c>
      <c r="F8" s="10" t="n">
        <v>4944</v>
      </c>
      <c r="G8" s="10" t="n">
        <v>348695</v>
      </c>
      <c r="H8" s="16" t="s">
        <v>14</v>
      </c>
      <c r="I8" s="0" t="s">
        <v>30</v>
      </c>
      <c r="J8" s="16" t="s">
        <v>16</v>
      </c>
      <c r="K8" s="11" t="n">
        <v>1.9166666666667</v>
      </c>
      <c r="L8" s="9" t="n">
        <v>9.11</v>
      </c>
      <c r="M8" s="9" t="n">
        <v>8.27</v>
      </c>
      <c r="N8" s="9" t="n">
        <v>7.81</v>
      </c>
      <c r="O8" s="17" t="n">
        <f aca="false">1-C8/L8</f>
        <v>-0.172338090010977</v>
      </c>
      <c r="P8" s="17" t="n">
        <f aca="false">1-C8/M8</f>
        <v>-0.291414752116082</v>
      </c>
      <c r="Q8" s="17" t="n">
        <f aca="false">1-C8/N8</f>
        <v>-0.367477592829706</v>
      </c>
    </row>
    <row r="9" customFormat="false" ht="12.8" hidden="false" customHeight="false" outlineLevel="0" collapsed="false">
      <c r="A9" s="0" t="s">
        <v>418</v>
      </c>
      <c r="B9" s="0" t="s">
        <v>419</v>
      </c>
      <c r="C9" s="9" t="n">
        <v>36.2</v>
      </c>
      <c r="D9" s="10" t="n">
        <v>4031</v>
      </c>
      <c r="E9" s="10" t="n">
        <v>50806</v>
      </c>
      <c r="F9" s="10" t="n">
        <v>4767</v>
      </c>
      <c r="G9" s="10" t="n">
        <v>104020</v>
      </c>
      <c r="H9" s="16" t="s">
        <v>14</v>
      </c>
      <c r="I9" s="0" t="s">
        <v>15</v>
      </c>
      <c r="J9" s="16" t="s">
        <v>16</v>
      </c>
      <c r="K9" s="11" t="n">
        <v>4.1818181818182</v>
      </c>
      <c r="L9" s="9" t="n">
        <v>31.72</v>
      </c>
      <c r="M9" s="9" t="n">
        <v>30.96</v>
      </c>
      <c r="N9" s="9" t="n">
        <v>30.44</v>
      </c>
      <c r="O9" s="17" t="n">
        <f aca="false">1-C9/L9</f>
        <v>-0.141235813366961</v>
      </c>
      <c r="P9" s="17" t="n">
        <f aca="false">1-C9/M9</f>
        <v>-0.169250645994832</v>
      </c>
      <c r="Q9" s="17" t="n">
        <f aca="false">1-C9/N9</f>
        <v>-0.189224704336399</v>
      </c>
    </row>
    <row r="10" customFormat="false" ht="12.8" hidden="false" customHeight="false" outlineLevel="0" collapsed="false">
      <c r="A10" s="0" t="s">
        <v>420</v>
      </c>
      <c r="B10" s="0" t="s">
        <v>421</v>
      </c>
      <c r="C10" s="9" t="n">
        <v>6.71</v>
      </c>
      <c r="D10" s="10" t="n">
        <v>2973</v>
      </c>
      <c r="E10" s="10" t="n">
        <v>95420</v>
      </c>
      <c r="F10" s="10" t="n">
        <v>344</v>
      </c>
      <c r="G10" s="10" t="n">
        <v>10953</v>
      </c>
      <c r="H10" s="16" t="s">
        <v>14</v>
      </c>
      <c r="I10" s="0" t="s">
        <v>30</v>
      </c>
      <c r="J10" s="16" t="s">
        <v>16</v>
      </c>
      <c r="K10" s="11" t="n">
        <v>3.3333333333333</v>
      </c>
      <c r="L10" s="9" t="n">
        <v>5.97</v>
      </c>
      <c r="M10" s="9" t="n">
        <v>5.85</v>
      </c>
      <c r="N10" s="9" t="n">
        <v>5.74</v>
      </c>
      <c r="O10" s="17" t="n">
        <f aca="false">1-C10/L10</f>
        <v>-0.123953098827471</v>
      </c>
      <c r="P10" s="17" t="n">
        <f aca="false">1-C10/M10</f>
        <v>-0.147008547008547</v>
      </c>
      <c r="Q10" s="17" t="n">
        <f aca="false">1-C10/N10</f>
        <v>-0.168989547038328</v>
      </c>
    </row>
    <row r="11" customFormat="false" ht="12.8" hidden="false" customHeight="false" outlineLevel="0" collapsed="false">
      <c r="A11" s="0" t="s">
        <v>422</v>
      </c>
      <c r="B11" s="0" t="s">
        <v>423</v>
      </c>
      <c r="C11" s="9" t="n">
        <v>1.99</v>
      </c>
      <c r="D11" s="10" t="n">
        <v>513</v>
      </c>
      <c r="E11" s="10" t="n">
        <v>37920</v>
      </c>
      <c r="F11" s="10" t="n">
        <v>131</v>
      </c>
      <c r="G11" s="10" t="n">
        <v>4712</v>
      </c>
      <c r="H11" s="16" t="s">
        <v>14</v>
      </c>
      <c r="I11" s="0" t="s">
        <v>30</v>
      </c>
      <c r="J11" s="16" t="s">
        <v>16</v>
      </c>
      <c r="K11" s="11" t="n">
        <v>0</v>
      </c>
      <c r="L11" s="9" t="n">
        <v>1.7933</v>
      </c>
      <c r="M11" s="9" t="n">
        <v>1.7467</v>
      </c>
      <c r="N11" s="9" t="n">
        <v>1.7133</v>
      </c>
      <c r="O11" s="17" t="n">
        <f aca="false">1-C11/L11</f>
        <v>-0.10968605364412</v>
      </c>
      <c r="P11" s="17" t="n">
        <f aca="false">1-C11/M11</f>
        <v>-0.139291234900097</v>
      </c>
      <c r="Q11" s="17" t="n">
        <f aca="false">1-C11/N11</f>
        <v>-0.161501196521333</v>
      </c>
    </row>
    <row r="12" customFormat="false" ht="12.8" hidden="false" customHeight="false" outlineLevel="0" collapsed="false">
      <c r="A12" s="0" t="s">
        <v>424</v>
      </c>
      <c r="B12" s="0" t="s">
        <v>425</v>
      </c>
      <c r="C12" s="9" t="n">
        <v>55.49</v>
      </c>
      <c r="D12" s="10" t="n">
        <v>9684</v>
      </c>
      <c r="E12" s="10" t="n">
        <v>237657</v>
      </c>
      <c r="F12" s="10" t="n">
        <v>2631</v>
      </c>
      <c r="G12" s="10" t="n">
        <v>160409</v>
      </c>
      <c r="H12" s="16" t="s">
        <v>14</v>
      </c>
      <c r="I12" s="0" t="s">
        <v>22</v>
      </c>
      <c r="J12" s="16" t="s">
        <v>16</v>
      </c>
      <c r="K12" s="11" t="n">
        <v>3.0666666666667</v>
      </c>
      <c r="L12" s="9" t="n">
        <v>50.96</v>
      </c>
      <c r="M12" s="9" t="n">
        <v>48.21</v>
      </c>
      <c r="N12" s="9" t="n">
        <v>46.75</v>
      </c>
      <c r="O12" s="17" t="n">
        <f aca="false">1-C12/L12</f>
        <v>-0.0888932496075354</v>
      </c>
      <c r="P12" s="17" t="n">
        <f aca="false">1-C12/M12</f>
        <v>-0.151006015349513</v>
      </c>
      <c r="Q12" s="17" t="n">
        <f aca="false">1-C12/N12</f>
        <v>-0.186951871657754</v>
      </c>
    </row>
    <row r="13" customFormat="false" ht="12.8" hidden="false" customHeight="false" outlineLevel="0" collapsed="false">
      <c r="A13" s="0" t="s">
        <v>426</v>
      </c>
      <c r="B13" s="0" t="s">
        <v>427</v>
      </c>
      <c r="C13" s="9" t="n">
        <v>8.9</v>
      </c>
      <c r="D13" s="10" t="n">
        <v>918</v>
      </c>
      <c r="E13" s="10" t="n">
        <v>79765</v>
      </c>
      <c r="F13" s="10" t="n">
        <v>0</v>
      </c>
      <c r="G13" s="10" t="n">
        <v>28565</v>
      </c>
      <c r="H13" s="16" t="s">
        <v>14</v>
      </c>
      <c r="I13" s="0" t="s">
        <v>15</v>
      </c>
      <c r="J13" s="16" t="s">
        <v>16</v>
      </c>
      <c r="K13" s="11" t="n">
        <v>4.2222222222222</v>
      </c>
      <c r="L13" s="9" t="n">
        <v>8.19</v>
      </c>
      <c r="M13" s="9" t="n">
        <v>8</v>
      </c>
      <c r="N13" s="9" t="n">
        <v>7.87</v>
      </c>
      <c r="O13" s="17" t="n">
        <f aca="false">1-C13/L13</f>
        <v>-0.0866910866910868</v>
      </c>
      <c r="P13" s="17" t="n">
        <f aca="false">1-C13/M13</f>
        <v>-0.1125</v>
      </c>
      <c r="Q13" s="17" t="n">
        <f aca="false">1-C13/N13</f>
        <v>-0.130876747141042</v>
      </c>
    </row>
    <row r="14" customFormat="false" ht="12.8" hidden="false" customHeight="false" outlineLevel="0" collapsed="false">
      <c r="A14" s="0" t="s">
        <v>428</v>
      </c>
      <c r="B14" s="0" t="s">
        <v>429</v>
      </c>
      <c r="C14" s="9" t="n">
        <v>12.08</v>
      </c>
      <c r="D14" s="10" t="n">
        <v>546</v>
      </c>
      <c r="E14" s="10" t="n">
        <v>89794</v>
      </c>
      <c r="F14" s="10" t="n">
        <v>89</v>
      </c>
      <c r="G14" s="10" t="n">
        <v>61362</v>
      </c>
      <c r="H14" s="16" t="s">
        <v>14</v>
      </c>
      <c r="I14" s="0" t="s">
        <v>15</v>
      </c>
      <c r="J14" s="16" t="s">
        <v>16</v>
      </c>
      <c r="K14" s="11" t="n">
        <v>3.8571428571429</v>
      </c>
      <c r="L14" s="9" t="n">
        <v>11.14</v>
      </c>
      <c r="M14" s="9" t="n">
        <v>10.62</v>
      </c>
      <c r="N14" s="9" t="n">
        <v>10.22</v>
      </c>
      <c r="O14" s="17" t="n">
        <f aca="false">1-C14/L14</f>
        <v>-0.0843806104129263</v>
      </c>
      <c r="P14" s="17" t="n">
        <f aca="false">1-C14/M14</f>
        <v>-0.137476459510358</v>
      </c>
      <c r="Q14" s="17" t="n">
        <f aca="false">1-C14/N14</f>
        <v>-0.181996086105675</v>
      </c>
    </row>
    <row r="15" customFormat="false" ht="12.8" hidden="false" customHeight="false" outlineLevel="0" collapsed="false">
      <c r="A15" s="0" t="s">
        <v>430</v>
      </c>
      <c r="B15" s="0" t="s">
        <v>431</v>
      </c>
      <c r="C15" s="9" t="n">
        <v>14.59</v>
      </c>
      <c r="D15" s="10" t="n">
        <v>5334</v>
      </c>
      <c r="E15" s="10" t="n">
        <v>506397</v>
      </c>
      <c r="F15" s="10" t="n">
        <v>1803</v>
      </c>
      <c r="G15" s="10" t="n">
        <v>199255</v>
      </c>
      <c r="H15" s="16" t="s">
        <v>14</v>
      </c>
      <c r="I15" s="0" t="s">
        <v>22</v>
      </c>
      <c r="J15" s="16" t="s">
        <v>31</v>
      </c>
      <c r="K15" s="11" t="n">
        <v>3.2142857142857</v>
      </c>
      <c r="L15" s="9" t="n">
        <v>13.51</v>
      </c>
      <c r="M15" s="9" t="n">
        <v>12.66</v>
      </c>
      <c r="N15" s="9" t="n">
        <v>12.2</v>
      </c>
      <c r="O15" s="17" t="n">
        <f aca="false">1-C15/L15</f>
        <v>-0.079940784603997</v>
      </c>
      <c r="P15" s="17" t="n">
        <f aca="false">1-C15/M15</f>
        <v>-0.152448657187994</v>
      </c>
      <c r="Q15" s="17" t="n">
        <f aca="false">1-C15/N15</f>
        <v>-0.195901639344262</v>
      </c>
    </row>
    <row r="16" customFormat="false" ht="12.8" hidden="false" customHeight="false" outlineLevel="0" collapsed="false">
      <c r="A16" s="0" t="s">
        <v>432</v>
      </c>
      <c r="B16" s="0" t="s">
        <v>433</v>
      </c>
      <c r="C16" s="9" t="n">
        <v>82.96</v>
      </c>
      <c r="D16" s="10" t="n">
        <v>413</v>
      </c>
      <c r="E16" s="10" t="n">
        <v>27204</v>
      </c>
      <c r="F16" s="10" t="n">
        <v>78</v>
      </c>
      <c r="G16" s="10" t="n">
        <v>13779</v>
      </c>
      <c r="H16" s="16" t="s">
        <v>14</v>
      </c>
      <c r="I16" s="0" t="s">
        <v>19</v>
      </c>
      <c r="J16" s="16" t="s">
        <v>16</v>
      </c>
      <c r="K16" s="11" t="n">
        <v>5</v>
      </c>
      <c r="L16" s="9" t="n">
        <v>77.37</v>
      </c>
      <c r="M16" s="9" t="n">
        <v>75.76</v>
      </c>
      <c r="N16" s="9" t="n">
        <v>74.38</v>
      </c>
      <c r="O16" s="17" t="n">
        <f aca="false">1-C16/L16</f>
        <v>-0.07225022618586</v>
      </c>
      <c r="P16" s="17" t="n">
        <f aca="false">1-C16/M16</f>
        <v>-0.0950369588173177</v>
      </c>
      <c r="Q16" s="17" t="n">
        <f aca="false">1-C16/N16</f>
        <v>-0.115353589674644</v>
      </c>
    </row>
    <row r="17" customFormat="false" ht="12.8" hidden="false" customHeight="false" outlineLevel="0" collapsed="false">
      <c r="A17" s="0" t="s">
        <v>434</v>
      </c>
      <c r="B17" s="0" t="s">
        <v>435</v>
      </c>
      <c r="C17" s="9" t="n">
        <v>7.45</v>
      </c>
      <c r="D17" s="10" t="n">
        <v>325</v>
      </c>
      <c r="E17" s="10" t="n">
        <v>41671</v>
      </c>
      <c r="F17" s="10" t="n">
        <v>10</v>
      </c>
      <c r="G17" s="10" t="n">
        <v>6883</v>
      </c>
      <c r="H17" s="16" t="s">
        <v>14</v>
      </c>
      <c r="I17" s="0" t="s">
        <v>19</v>
      </c>
      <c r="J17" s="16" t="s">
        <v>16</v>
      </c>
      <c r="K17" s="11" t="n">
        <v>4.1666666666667</v>
      </c>
      <c r="L17" s="9" t="n">
        <v>7.01</v>
      </c>
      <c r="M17" s="9" t="n">
        <v>6.86</v>
      </c>
      <c r="N17" s="9" t="n">
        <v>6.75</v>
      </c>
      <c r="O17" s="17" t="n">
        <f aca="false">1-C17/L17</f>
        <v>-0.0627674750356635</v>
      </c>
      <c r="P17" s="17" t="n">
        <f aca="false">1-C17/M17</f>
        <v>-0.0860058309037901</v>
      </c>
      <c r="Q17" s="17" t="n">
        <f aca="false">1-C17/N17</f>
        <v>-0.103703703703704</v>
      </c>
    </row>
    <row r="18" customFormat="false" ht="12.8" hidden="false" customHeight="false" outlineLevel="0" collapsed="false">
      <c r="A18" s="0" t="s">
        <v>436</v>
      </c>
      <c r="B18" s="0" t="s">
        <v>437</v>
      </c>
      <c r="C18" s="9" t="n">
        <v>58.96</v>
      </c>
      <c r="D18" s="10" t="n">
        <v>481</v>
      </c>
      <c r="E18" s="10" t="n">
        <v>16436</v>
      </c>
      <c r="F18" s="10" t="n">
        <v>2</v>
      </c>
      <c r="G18" s="10" t="n">
        <v>6271</v>
      </c>
      <c r="H18" s="16" t="s">
        <v>14</v>
      </c>
      <c r="I18" s="0" t="s">
        <v>22</v>
      </c>
      <c r="J18" s="16" t="s">
        <v>16</v>
      </c>
      <c r="K18" s="11" t="n">
        <v>3.8888888888889</v>
      </c>
      <c r="L18" s="9" t="n">
        <v>55.49</v>
      </c>
      <c r="M18" s="9" t="n">
        <v>53.93</v>
      </c>
      <c r="N18" s="9" t="n">
        <v>53.13</v>
      </c>
      <c r="O18" s="17" t="n">
        <f aca="false">1-C18/L18</f>
        <v>-0.0625337898720491</v>
      </c>
      <c r="P18" s="17" t="n">
        <f aca="false">1-C18/M18</f>
        <v>-0.0932690524754312</v>
      </c>
      <c r="Q18" s="17" t="n">
        <f aca="false">1-C18/N18</f>
        <v>-0.109730848861284</v>
      </c>
    </row>
    <row r="19" customFormat="false" ht="12.8" hidden="false" customHeight="false" outlineLevel="0" collapsed="false">
      <c r="A19" s="0" t="s">
        <v>438</v>
      </c>
      <c r="B19" s="0" t="s">
        <v>439</v>
      </c>
      <c r="C19" s="9" t="n">
        <v>25.67</v>
      </c>
      <c r="D19" s="10" t="n">
        <v>516</v>
      </c>
      <c r="E19" s="10" t="n">
        <v>8655</v>
      </c>
      <c r="F19" s="10" t="n">
        <v>22</v>
      </c>
      <c r="G19" s="10" t="n">
        <v>12154</v>
      </c>
      <c r="H19" s="16" t="s">
        <v>14</v>
      </c>
      <c r="I19" s="0" t="s">
        <v>22</v>
      </c>
      <c r="J19" s="16" t="s">
        <v>31</v>
      </c>
      <c r="K19" s="11" t="n">
        <v>0</v>
      </c>
      <c r="L19" s="9" t="n">
        <v>24.17</v>
      </c>
      <c r="M19" s="9" t="n">
        <v>23.52</v>
      </c>
      <c r="N19" s="9" t="n">
        <v>23.11</v>
      </c>
      <c r="O19" s="17" t="n">
        <f aca="false">1-C19/L19</f>
        <v>-0.0620604054613156</v>
      </c>
      <c r="P19" s="17" t="n">
        <f aca="false">1-C19/M19</f>
        <v>-0.0914115646258504</v>
      </c>
      <c r="Q19" s="17" t="n">
        <f aca="false">1-C19/N19</f>
        <v>-0.110774556469061</v>
      </c>
    </row>
    <row r="20" customFormat="false" ht="12.8" hidden="false" customHeight="false" outlineLevel="0" collapsed="false">
      <c r="A20" s="0" t="s">
        <v>440</v>
      </c>
      <c r="B20" s="0" t="s">
        <v>441</v>
      </c>
      <c r="C20" s="9" t="n">
        <v>77.59</v>
      </c>
      <c r="D20" s="10" t="n">
        <v>212</v>
      </c>
      <c r="E20" s="10" t="n">
        <v>39997</v>
      </c>
      <c r="F20" s="10" t="n">
        <v>221</v>
      </c>
      <c r="G20" s="10" t="n">
        <v>37921</v>
      </c>
      <c r="H20" s="16" t="s">
        <v>14</v>
      </c>
      <c r="I20" s="0" t="s">
        <v>19</v>
      </c>
      <c r="J20" s="16" t="s">
        <v>16</v>
      </c>
      <c r="K20" s="11" t="n">
        <v>4</v>
      </c>
      <c r="L20" s="9" t="n">
        <v>73.41</v>
      </c>
      <c r="M20" s="9" t="n">
        <v>72.56</v>
      </c>
      <c r="N20" s="9" t="n">
        <v>72.12</v>
      </c>
      <c r="O20" s="17" t="n">
        <f aca="false">1-C20/L20</f>
        <v>-0.0569404713254327</v>
      </c>
      <c r="P20" s="17" t="n">
        <f aca="false">1-C20/M20</f>
        <v>-0.0693219404630652</v>
      </c>
      <c r="Q20" s="17" t="n">
        <f aca="false">1-C20/N20</f>
        <v>-0.0758458125346644</v>
      </c>
    </row>
    <row r="21" customFormat="false" ht="12.8" hidden="false" customHeight="false" outlineLevel="0" collapsed="false">
      <c r="A21" s="0" t="s">
        <v>442</v>
      </c>
      <c r="B21" s="0" t="s">
        <v>443</v>
      </c>
      <c r="C21" s="9" t="n">
        <v>67.56</v>
      </c>
      <c r="D21" s="10" t="n">
        <v>272</v>
      </c>
      <c r="E21" s="10" t="n">
        <v>14679</v>
      </c>
      <c r="F21" s="10" t="n">
        <v>19</v>
      </c>
      <c r="G21" s="10" t="n">
        <v>15956</v>
      </c>
      <c r="H21" s="16" t="s">
        <v>14</v>
      </c>
      <c r="I21" s="0" t="s">
        <v>22</v>
      </c>
      <c r="J21" s="16" t="s">
        <v>16</v>
      </c>
      <c r="K21" s="11" t="n">
        <v>3.6315789473684</v>
      </c>
      <c r="L21" s="9" t="n">
        <v>64</v>
      </c>
      <c r="M21" s="9" t="n">
        <v>61.17</v>
      </c>
      <c r="N21" s="9" t="n">
        <v>59.47</v>
      </c>
      <c r="O21" s="17" t="n">
        <f aca="false">1-C21/L21</f>
        <v>-0.055625</v>
      </c>
      <c r="P21" s="17" t="n">
        <f aca="false">1-C21/M21</f>
        <v>-0.10446297204512</v>
      </c>
      <c r="Q21" s="17" t="n">
        <f aca="false">1-C21/N21</f>
        <v>-0.136034975617959</v>
      </c>
    </row>
    <row r="22" customFormat="false" ht="12.8" hidden="false" customHeight="false" outlineLevel="0" collapsed="false">
      <c r="A22" s="0" t="s">
        <v>444</v>
      </c>
      <c r="B22" s="0" t="s">
        <v>445</v>
      </c>
      <c r="C22" s="9" t="n">
        <v>146.58</v>
      </c>
      <c r="D22" s="10" t="n">
        <v>8897</v>
      </c>
      <c r="E22" s="10" t="n">
        <v>484317</v>
      </c>
      <c r="F22" s="10" t="n">
        <v>1867</v>
      </c>
      <c r="G22" s="10" t="n">
        <v>420112</v>
      </c>
      <c r="H22" s="16" t="s">
        <v>14</v>
      </c>
      <c r="I22" s="0" t="s">
        <v>15</v>
      </c>
      <c r="J22" s="16" t="s">
        <v>16</v>
      </c>
      <c r="K22" s="11" t="n">
        <v>4.7272727272727</v>
      </c>
      <c r="L22" s="9" t="n">
        <v>138.92</v>
      </c>
      <c r="M22" s="9" t="n">
        <v>134.83</v>
      </c>
      <c r="N22" s="9" t="n">
        <v>132.35</v>
      </c>
      <c r="O22" s="17" t="n">
        <f aca="false">1-C22/L22</f>
        <v>-0.0551396487186873</v>
      </c>
      <c r="P22" s="17" t="n">
        <f aca="false">1-C22/M22</f>
        <v>-0.087146777423422</v>
      </c>
      <c r="Q22" s="17" t="n">
        <f aca="false">1-C22/N22</f>
        <v>-0.107517944843219</v>
      </c>
    </row>
    <row r="23" customFormat="false" ht="12.8" hidden="false" customHeight="false" outlineLevel="0" collapsed="false">
      <c r="A23" s="0" t="s">
        <v>446</v>
      </c>
      <c r="B23" s="0" t="s">
        <v>447</v>
      </c>
      <c r="C23" s="9" t="n">
        <v>5.02</v>
      </c>
      <c r="D23" s="10" t="n">
        <v>8870</v>
      </c>
      <c r="E23" s="10" t="n">
        <v>402166</v>
      </c>
      <c r="F23" s="10" t="n">
        <v>9583</v>
      </c>
      <c r="G23" s="10" t="n">
        <v>878375</v>
      </c>
      <c r="H23" s="16" t="s">
        <v>14</v>
      </c>
      <c r="I23" s="0" t="s">
        <v>15</v>
      </c>
      <c r="J23" s="16" t="s">
        <v>31</v>
      </c>
      <c r="K23" s="11" t="n">
        <v>2.6666666666667</v>
      </c>
      <c r="L23" s="9" t="n">
        <v>4.76</v>
      </c>
      <c r="M23" s="9" t="n">
        <v>4.49</v>
      </c>
      <c r="N23" s="9" t="n">
        <v>4.31</v>
      </c>
      <c r="O23" s="17" t="n">
        <f aca="false">1-C23/L23</f>
        <v>-0.0546218487394958</v>
      </c>
      <c r="P23" s="17" t="n">
        <f aca="false">1-C23/M23</f>
        <v>-0.11804008908686</v>
      </c>
      <c r="Q23" s="17" t="n">
        <f aca="false">1-C23/N23</f>
        <v>-0.164733178654292</v>
      </c>
    </row>
    <row r="24" customFormat="false" ht="12.8" hidden="false" customHeight="false" outlineLevel="0" collapsed="false">
      <c r="A24" s="0" t="s">
        <v>448</v>
      </c>
      <c r="B24" s="0" t="s">
        <v>449</v>
      </c>
      <c r="C24" s="9" t="n">
        <v>85.01</v>
      </c>
      <c r="D24" s="10" t="n">
        <v>631</v>
      </c>
      <c r="E24" s="10" t="n">
        <v>175266</v>
      </c>
      <c r="F24" s="10" t="n">
        <v>263</v>
      </c>
      <c r="G24" s="10" t="n">
        <v>110392</v>
      </c>
      <c r="H24" s="16" t="s">
        <v>14</v>
      </c>
      <c r="I24" s="0" t="s">
        <v>30</v>
      </c>
      <c r="J24" s="16" t="s">
        <v>31</v>
      </c>
      <c r="K24" s="11" t="n">
        <v>3.7777777777778</v>
      </c>
      <c r="L24" s="9" t="n">
        <v>80.81</v>
      </c>
      <c r="M24" s="9" t="n">
        <v>76.92</v>
      </c>
      <c r="N24" s="9" t="n">
        <v>74.28</v>
      </c>
      <c r="O24" s="17" t="n">
        <f aca="false">1-C24/L24</f>
        <v>-0.0519737656230666</v>
      </c>
      <c r="P24" s="17" t="n">
        <f aca="false">1-C24/M24</f>
        <v>-0.105174206968279</v>
      </c>
      <c r="Q24" s="17" t="n">
        <f aca="false">1-C24/N24</f>
        <v>-0.144453419493807</v>
      </c>
    </row>
    <row r="25" customFormat="false" ht="12.8" hidden="false" customHeight="false" outlineLevel="0" collapsed="false">
      <c r="A25" s="0" t="s">
        <v>450</v>
      </c>
      <c r="B25" s="0" t="s">
        <v>451</v>
      </c>
      <c r="C25" s="9" t="n">
        <v>25.13</v>
      </c>
      <c r="D25" s="10" t="n">
        <v>4422</v>
      </c>
      <c r="E25" s="10" t="n">
        <v>181915</v>
      </c>
      <c r="F25" s="10" t="n">
        <v>707</v>
      </c>
      <c r="G25" s="10" t="n">
        <v>102600</v>
      </c>
      <c r="H25" s="16" t="s">
        <v>14</v>
      </c>
      <c r="I25" s="0" t="s">
        <v>15</v>
      </c>
      <c r="J25" s="16" t="s">
        <v>31</v>
      </c>
      <c r="K25" s="11" t="n">
        <v>3.6875</v>
      </c>
      <c r="L25" s="9" t="n">
        <v>23.9</v>
      </c>
      <c r="M25" s="9" t="n">
        <v>23.28</v>
      </c>
      <c r="N25" s="9" t="n">
        <v>22.9</v>
      </c>
      <c r="O25" s="17" t="n">
        <f aca="false">1-C25/L25</f>
        <v>-0.0514644351464435</v>
      </c>
      <c r="P25" s="17" t="n">
        <f aca="false">1-C25/M25</f>
        <v>-0.07946735395189</v>
      </c>
      <c r="Q25" s="17" t="n">
        <f aca="false">1-C25/N25</f>
        <v>-0.0973799126637556</v>
      </c>
    </row>
    <row r="26" customFormat="false" ht="12.8" hidden="false" customHeight="false" outlineLevel="0" collapsed="false">
      <c r="A26" s="0" t="s">
        <v>452</v>
      </c>
      <c r="B26" s="0" t="s">
        <v>453</v>
      </c>
      <c r="C26" s="9" t="n">
        <v>135.85</v>
      </c>
      <c r="D26" s="10" t="n">
        <v>111614</v>
      </c>
      <c r="E26" s="10" t="n">
        <v>1548802</v>
      </c>
      <c r="F26" s="10" t="n">
        <v>54923</v>
      </c>
      <c r="G26" s="10" t="n">
        <v>1618145</v>
      </c>
      <c r="H26" s="16" t="s">
        <v>14</v>
      </c>
      <c r="I26" s="0" t="s">
        <v>22</v>
      </c>
      <c r="J26" s="16" t="s">
        <v>31</v>
      </c>
      <c r="K26" s="11" t="n">
        <v>4.551724137931</v>
      </c>
      <c r="L26" s="9" t="n">
        <v>130.09</v>
      </c>
      <c r="M26" s="9" t="n">
        <v>125.78</v>
      </c>
      <c r="N26" s="9" t="n">
        <v>123.3</v>
      </c>
      <c r="O26" s="17" t="n">
        <f aca="false">1-C26/L26</f>
        <v>-0.0442770389730187</v>
      </c>
      <c r="P26" s="17" t="n">
        <f aca="false">1-C26/M26</f>
        <v>-0.0800604229607251</v>
      </c>
      <c r="Q26" s="17" t="n">
        <f aca="false">1-C26/N26</f>
        <v>-0.101784266017843</v>
      </c>
    </row>
    <row r="27" customFormat="false" ht="12.8" hidden="false" customHeight="false" outlineLevel="0" collapsed="false">
      <c r="A27" s="0" t="s">
        <v>454</v>
      </c>
      <c r="B27" s="0" t="s">
        <v>455</v>
      </c>
      <c r="C27" s="9" t="n">
        <v>20.92</v>
      </c>
      <c r="D27" s="10" t="n">
        <v>544</v>
      </c>
      <c r="E27" s="10" t="n">
        <v>14615</v>
      </c>
      <c r="F27" s="10" t="n">
        <v>16</v>
      </c>
      <c r="G27" s="10" t="n">
        <v>7036</v>
      </c>
      <c r="H27" s="16" t="s">
        <v>14</v>
      </c>
      <c r="I27" s="0" t="s">
        <v>34</v>
      </c>
      <c r="J27" s="16" t="s">
        <v>16</v>
      </c>
      <c r="K27" s="11" t="n">
        <v>4.1875</v>
      </c>
      <c r="L27" s="9" t="n">
        <v>20.05</v>
      </c>
      <c r="M27" s="9" t="n">
        <v>19.57</v>
      </c>
      <c r="N27" s="9" t="n">
        <v>19.31</v>
      </c>
      <c r="O27" s="17" t="n">
        <f aca="false">1-C27/L27</f>
        <v>-0.0433915211970075</v>
      </c>
      <c r="P27" s="17" t="n">
        <f aca="false">1-C27/M27</f>
        <v>-0.0689831374552887</v>
      </c>
      <c r="Q27" s="17" t="n">
        <f aca="false">1-C27/N27</f>
        <v>-0.0833764888658728</v>
      </c>
    </row>
    <row r="28" customFormat="false" ht="12.8" hidden="false" customHeight="false" outlineLevel="0" collapsed="false">
      <c r="A28" s="0" t="s">
        <v>456</v>
      </c>
      <c r="B28" s="0" t="s">
        <v>457</v>
      </c>
      <c r="C28" s="9" t="n">
        <v>157.35</v>
      </c>
      <c r="D28" s="10" t="n">
        <v>39903</v>
      </c>
      <c r="E28" s="10" t="n">
        <v>156994</v>
      </c>
      <c r="F28" s="10" t="n">
        <v>7093</v>
      </c>
      <c r="G28" s="10" t="n">
        <v>202355</v>
      </c>
      <c r="H28" s="16" t="s">
        <v>14</v>
      </c>
      <c r="I28" s="0" t="s">
        <v>15</v>
      </c>
      <c r="J28" s="16" t="s">
        <v>16</v>
      </c>
      <c r="K28" s="11" t="n">
        <v>4.2142857142857</v>
      </c>
      <c r="L28" s="9" t="n">
        <v>150.96</v>
      </c>
      <c r="M28" s="9" t="n">
        <v>146.79</v>
      </c>
      <c r="N28" s="9" t="n">
        <v>144.44</v>
      </c>
      <c r="O28" s="17" t="n">
        <f aca="false">1-C28/L28</f>
        <v>-0.0423290937996819</v>
      </c>
      <c r="P28" s="17" t="n">
        <f aca="false">1-C28/M28</f>
        <v>-0.0719395054159002</v>
      </c>
      <c r="Q28" s="17" t="n">
        <f aca="false">1-C28/N28</f>
        <v>-0.0893796732207144</v>
      </c>
    </row>
    <row r="29" customFormat="false" ht="12.8" hidden="false" customHeight="false" outlineLevel="0" collapsed="false">
      <c r="A29" s="0" t="s">
        <v>458</v>
      </c>
      <c r="B29" s="0" t="s">
        <v>459</v>
      </c>
      <c r="C29" s="9" t="n">
        <v>83.21</v>
      </c>
      <c r="D29" s="10" t="n">
        <v>209</v>
      </c>
      <c r="E29" s="10" t="n">
        <v>37949</v>
      </c>
      <c r="F29" s="10" t="n">
        <v>371</v>
      </c>
      <c r="G29" s="10" t="n">
        <v>53079</v>
      </c>
      <c r="H29" s="16" t="s">
        <v>14</v>
      </c>
      <c r="I29" s="0" t="s">
        <v>15</v>
      </c>
      <c r="J29" s="16" t="s">
        <v>16</v>
      </c>
      <c r="K29" s="11" t="n">
        <v>3.75</v>
      </c>
      <c r="L29" s="9" t="n">
        <v>79.84</v>
      </c>
      <c r="M29" s="9" t="n">
        <v>78.05</v>
      </c>
      <c r="N29" s="9" t="n">
        <v>76.9</v>
      </c>
      <c r="O29" s="17" t="n">
        <f aca="false">1-C29/L29</f>
        <v>-0.0422094188376752</v>
      </c>
      <c r="P29" s="17" t="n">
        <f aca="false">1-C29/M29</f>
        <v>-0.066111467008328</v>
      </c>
      <c r="Q29" s="17" t="n">
        <f aca="false">1-C29/N29</f>
        <v>-0.0820546163849154</v>
      </c>
    </row>
    <row r="30" customFormat="false" ht="12.8" hidden="false" customHeight="false" outlineLevel="0" collapsed="false">
      <c r="A30" s="0" t="s">
        <v>460</v>
      </c>
      <c r="B30" s="0" t="s">
        <v>461</v>
      </c>
      <c r="C30" s="9" t="n">
        <v>209.58</v>
      </c>
      <c r="D30" s="10" t="n">
        <v>2536</v>
      </c>
      <c r="E30" s="10" t="n">
        <v>86776</v>
      </c>
      <c r="F30" s="10" t="n">
        <v>1233</v>
      </c>
      <c r="G30" s="10" t="n">
        <v>98497</v>
      </c>
      <c r="H30" s="16" t="s">
        <v>14</v>
      </c>
      <c r="I30" s="0" t="s">
        <v>15</v>
      </c>
      <c r="J30" s="16" t="s">
        <v>31</v>
      </c>
      <c r="K30" s="11" t="n">
        <v>4.4848484848485</v>
      </c>
      <c r="L30" s="9" t="n">
        <v>201.19</v>
      </c>
      <c r="M30" s="9" t="n">
        <v>196.9</v>
      </c>
      <c r="N30" s="9" t="n">
        <v>193.74</v>
      </c>
      <c r="O30" s="17" t="n">
        <f aca="false">1-C30/L30</f>
        <v>-0.041701873850589</v>
      </c>
      <c r="P30" s="17" t="n">
        <f aca="false">1-C30/M30</f>
        <v>-0.0643981716607416</v>
      </c>
      <c r="Q30" s="17" t="n">
        <f aca="false">1-C30/N30</f>
        <v>-0.0817590585320533</v>
      </c>
    </row>
    <row r="31" customFormat="false" ht="12.8" hidden="false" customHeight="false" outlineLevel="0" collapsed="false">
      <c r="A31" s="0" t="s">
        <v>462</v>
      </c>
      <c r="B31" s="0" t="s">
        <v>463</v>
      </c>
      <c r="C31" s="9" t="n">
        <v>54.82</v>
      </c>
      <c r="D31" s="10" t="n">
        <v>820</v>
      </c>
      <c r="E31" s="10" t="n">
        <v>120882</v>
      </c>
      <c r="F31" s="10" t="n">
        <v>389</v>
      </c>
      <c r="G31" s="10" t="n">
        <v>77972</v>
      </c>
      <c r="H31" s="16" t="s">
        <v>14</v>
      </c>
      <c r="I31" s="0" t="s">
        <v>19</v>
      </c>
      <c r="J31" s="16" t="s">
        <v>16</v>
      </c>
      <c r="K31" s="11" t="n">
        <v>3.8787878787879</v>
      </c>
      <c r="L31" s="9" t="n">
        <v>52.65</v>
      </c>
      <c r="M31" s="9" t="n">
        <v>51.65</v>
      </c>
      <c r="N31" s="9" t="n">
        <v>51.1</v>
      </c>
      <c r="O31" s="17" t="n">
        <f aca="false">1-C31/L31</f>
        <v>-0.041215574548908</v>
      </c>
      <c r="P31" s="17" t="n">
        <f aca="false">1-C31/M31</f>
        <v>-0.0613746369796708</v>
      </c>
      <c r="Q31" s="17" t="n">
        <f aca="false">1-C31/N31</f>
        <v>-0.0727984344422701</v>
      </c>
    </row>
    <row r="32" customFormat="false" ht="12.8" hidden="false" customHeight="false" outlineLevel="0" collapsed="false">
      <c r="A32" s="0" t="s">
        <v>464</v>
      </c>
      <c r="B32" s="0" t="s">
        <v>465</v>
      </c>
      <c r="C32" s="9" t="n">
        <v>228.83</v>
      </c>
      <c r="D32" s="10" t="n">
        <v>9363</v>
      </c>
      <c r="E32" s="10" t="n">
        <v>183712</v>
      </c>
      <c r="F32" s="10" t="n">
        <v>5331</v>
      </c>
      <c r="G32" s="10" t="n">
        <v>669544</v>
      </c>
      <c r="H32" s="16" t="s">
        <v>14</v>
      </c>
      <c r="I32" s="0" t="s">
        <v>22</v>
      </c>
      <c r="J32" s="16" t="s">
        <v>16</v>
      </c>
      <c r="K32" s="11" t="n">
        <v>3.5294117647059</v>
      </c>
      <c r="L32" s="9" t="n">
        <v>219.83</v>
      </c>
      <c r="M32" s="9" t="n">
        <v>218.05</v>
      </c>
      <c r="N32" s="9" t="n">
        <v>217.11</v>
      </c>
      <c r="O32" s="17" t="n">
        <f aca="false">1-C32/L32</f>
        <v>-0.0409407269253514</v>
      </c>
      <c r="P32" s="17" t="n">
        <f aca="false">1-C32/M32</f>
        <v>-0.0494382022471911</v>
      </c>
      <c r="Q32" s="17" t="n">
        <f aca="false">1-C32/N32</f>
        <v>-0.0539818525171572</v>
      </c>
    </row>
    <row r="33" customFormat="false" ht="12.8" hidden="false" customHeight="false" outlineLevel="0" collapsed="false">
      <c r="A33" s="0" t="s">
        <v>466</v>
      </c>
      <c r="B33" s="0" t="s">
        <v>467</v>
      </c>
      <c r="C33" s="9" t="n">
        <v>61.08</v>
      </c>
      <c r="D33" s="10" t="n">
        <v>438</v>
      </c>
      <c r="E33" s="10" t="n">
        <v>50610</v>
      </c>
      <c r="F33" s="10" t="n">
        <v>85</v>
      </c>
      <c r="G33" s="10" t="n">
        <v>35057</v>
      </c>
      <c r="H33" s="16" t="s">
        <v>14</v>
      </c>
      <c r="I33" s="0" t="s">
        <v>15</v>
      </c>
      <c r="J33" s="16" t="s">
        <v>31</v>
      </c>
      <c r="K33" s="11" t="n">
        <v>4.3181818181818</v>
      </c>
      <c r="L33" s="9" t="n">
        <v>58.7</v>
      </c>
      <c r="M33" s="9" t="n">
        <v>57.72</v>
      </c>
      <c r="N33" s="9" t="n">
        <v>56.97</v>
      </c>
      <c r="O33" s="17" t="n">
        <f aca="false">1-C33/L33</f>
        <v>-0.0405451448040886</v>
      </c>
      <c r="P33" s="17" t="n">
        <f aca="false">1-C33/M33</f>
        <v>-0.0582120582120582</v>
      </c>
      <c r="Q33" s="17" t="n">
        <f aca="false">1-C33/N33</f>
        <v>-0.072143233280674</v>
      </c>
    </row>
    <row r="34" customFormat="false" ht="12.8" hidden="false" customHeight="false" outlineLevel="0" collapsed="false">
      <c r="A34" s="0" t="s">
        <v>468</v>
      </c>
      <c r="B34" s="0" t="s">
        <v>469</v>
      </c>
      <c r="C34" s="9" t="n">
        <v>74.99</v>
      </c>
      <c r="D34" s="10" t="n">
        <v>753</v>
      </c>
      <c r="E34" s="10" t="n">
        <v>127372</v>
      </c>
      <c r="F34" s="10" t="n">
        <v>421</v>
      </c>
      <c r="G34" s="10" t="n">
        <v>59567</v>
      </c>
      <c r="H34" s="16" t="s">
        <v>14</v>
      </c>
      <c r="I34" s="0" t="s">
        <v>34</v>
      </c>
      <c r="J34" s="16" t="s">
        <v>31</v>
      </c>
      <c r="K34" s="11" t="n">
        <v>3.7297297297297</v>
      </c>
      <c r="L34" s="9" t="n">
        <v>72.07</v>
      </c>
      <c r="M34" s="9" t="n">
        <v>70.61</v>
      </c>
      <c r="N34" s="9" t="n">
        <v>69.62</v>
      </c>
      <c r="O34" s="17" t="n">
        <f aca="false">1-C34/L34</f>
        <v>-0.0405161648397392</v>
      </c>
      <c r="P34" s="17" t="n">
        <f aca="false">1-C34/M34</f>
        <v>-0.0620308738139073</v>
      </c>
      <c r="Q34" s="17" t="n">
        <f aca="false">1-C34/N34</f>
        <v>-0.0771330077563917</v>
      </c>
    </row>
    <row r="35" customFormat="false" ht="12.8" hidden="false" customHeight="false" outlineLevel="0" collapsed="false">
      <c r="A35" s="0" t="s">
        <v>470</v>
      </c>
      <c r="B35" s="0" t="s">
        <v>471</v>
      </c>
      <c r="C35" s="9" t="n">
        <v>36.53</v>
      </c>
      <c r="D35" s="10" t="n">
        <v>486</v>
      </c>
      <c r="E35" s="10" t="n">
        <v>48251</v>
      </c>
      <c r="F35" s="10" t="n">
        <v>96</v>
      </c>
      <c r="G35" s="10" t="n">
        <v>52329</v>
      </c>
      <c r="H35" s="16" t="s">
        <v>14</v>
      </c>
      <c r="I35" s="0" t="s">
        <v>34</v>
      </c>
      <c r="J35" s="16" t="s">
        <v>16</v>
      </c>
      <c r="K35" s="11" t="n">
        <v>4.6363636363636</v>
      </c>
      <c r="L35" s="9" t="n">
        <v>35.15</v>
      </c>
      <c r="M35" s="9" t="n">
        <v>34.54</v>
      </c>
      <c r="N35" s="9" t="n">
        <v>34.09</v>
      </c>
      <c r="O35" s="17" t="n">
        <f aca="false">1-C35/L35</f>
        <v>-0.0392603129445235</v>
      </c>
      <c r="P35" s="17" t="n">
        <f aca="false">1-C35/M35</f>
        <v>-0.0576143601621308</v>
      </c>
      <c r="Q35" s="17" t="n">
        <f aca="false">1-C35/N35</f>
        <v>-0.0715752420064535</v>
      </c>
    </row>
    <row r="36" customFormat="false" ht="12.8" hidden="false" customHeight="false" outlineLevel="0" collapsed="false">
      <c r="A36" s="0" t="s">
        <v>472</v>
      </c>
      <c r="B36" s="0" t="s">
        <v>473</v>
      </c>
      <c r="C36" s="9" t="n">
        <v>65.75</v>
      </c>
      <c r="D36" s="10" t="n">
        <v>413</v>
      </c>
      <c r="E36" s="10" t="n">
        <v>26523</v>
      </c>
      <c r="F36" s="10" t="n">
        <v>102</v>
      </c>
      <c r="G36" s="10" t="n">
        <v>7190</v>
      </c>
      <c r="H36" s="16" t="s">
        <v>14</v>
      </c>
      <c r="I36" s="0" t="s">
        <v>19</v>
      </c>
      <c r="J36" s="16" t="s">
        <v>31</v>
      </c>
      <c r="K36" s="11" t="n">
        <v>4.5714285714286</v>
      </c>
      <c r="L36" s="9" t="n">
        <v>63.33</v>
      </c>
      <c r="M36" s="9" t="n">
        <v>62.27</v>
      </c>
      <c r="N36" s="9" t="n">
        <v>60.79</v>
      </c>
      <c r="O36" s="17" t="n">
        <f aca="false">1-C36/L36</f>
        <v>-0.0382125375019737</v>
      </c>
      <c r="P36" s="17" t="n">
        <f aca="false">1-C36/M36</f>
        <v>-0.0558856592259513</v>
      </c>
      <c r="Q36" s="17" t="n">
        <f aca="false">1-C36/N36</f>
        <v>-0.0815923671656522</v>
      </c>
    </row>
    <row r="37" customFormat="false" ht="12.8" hidden="false" customHeight="false" outlineLevel="0" collapsed="false">
      <c r="A37" s="0" t="s">
        <v>474</v>
      </c>
      <c r="B37" s="0" t="s">
        <v>475</v>
      </c>
      <c r="C37" s="9" t="n">
        <v>25.17</v>
      </c>
      <c r="D37" s="10" t="n">
        <v>1606</v>
      </c>
      <c r="E37" s="10" t="n">
        <v>212961</v>
      </c>
      <c r="F37" s="10" t="n">
        <v>275</v>
      </c>
      <c r="G37" s="10" t="n">
        <v>90980</v>
      </c>
      <c r="H37" s="16" t="s">
        <v>14</v>
      </c>
      <c r="I37" s="0" t="s">
        <v>15</v>
      </c>
      <c r="J37" s="16" t="s">
        <v>31</v>
      </c>
      <c r="K37" s="11" t="n">
        <v>3.6</v>
      </c>
      <c r="L37" s="9" t="n">
        <v>24.25</v>
      </c>
      <c r="M37" s="9" t="n">
        <v>22.97</v>
      </c>
      <c r="N37" s="9" t="n">
        <v>22.06</v>
      </c>
      <c r="O37" s="17" t="n">
        <f aca="false">1-C37/L37</f>
        <v>-0.037938144329897</v>
      </c>
      <c r="P37" s="17" t="n">
        <f aca="false">1-C37/M37</f>
        <v>-0.0957771005659558</v>
      </c>
      <c r="Q37" s="17" t="n">
        <f aca="false">1-C37/N37</f>
        <v>-0.140979147778785</v>
      </c>
    </row>
    <row r="38" customFormat="false" ht="12.8" hidden="false" customHeight="false" outlineLevel="0" collapsed="false">
      <c r="A38" s="0" t="s">
        <v>476</v>
      </c>
      <c r="B38" s="0" t="s">
        <v>477</v>
      </c>
      <c r="C38" s="9" t="n">
        <v>18.16</v>
      </c>
      <c r="D38" s="10" t="n">
        <v>1341</v>
      </c>
      <c r="E38" s="10" t="n">
        <v>110728</v>
      </c>
      <c r="F38" s="10" t="n">
        <v>879</v>
      </c>
      <c r="G38" s="10" t="n">
        <v>37515</v>
      </c>
      <c r="H38" s="16" t="s">
        <v>14</v>
      </c>
      <c r="I38" s="0" t="s">
        <v>34</v>
      </c>
      <c r="J38" s="16" t="s">
        <v>31</v>
      </c>
      <c r="K38" s="11" t="n">
        <v>2.7272727272727</v>
      </c>
      <c r="L38" s="9" t="n">
        <v>17.5</v>
      </c>
      <c r="M38" s="9" t="n">
        <v>16.66</v>
      </c>
      <c r="N38" s="9" t="n">
        <v>15.98</v>
      </c>
      <c r="O38" s="17" t="n">
        <f aca="false">1-C38/L38</f>
        <v>-0.0377142857142858</v>
      </c>
      <c r="P38" s="17" t="n">
        <f aca="false">1-C38/M38</f>
        <v>-0.0900360144057624</v>
      </c>
      <c r="Q38" s="17" t="n">
        <f aca="false">1-C38/N38</f>
        <v>-0.136420525657071</v>
      </c>
    </row>
    <row r="39" customFormat="false" ht="12.8" hidden="false" customHeight="false" outlineLevel="0" collapsed="false">
      <c r="A39" s="0" t="s">
        <v>478</v>
      </c>
      <c r="B39" s="0" t="s">
        <v>479</v>
      </c>
      <c r="C39" s="9" t="n">
        <v>29.98</v>
      </c>
      <c r="D39" s="10" t="n">
        <v>1589</v>
      </c>
      <c r="E39" s="10" t="n">
        <v>277733</v>
      </c>
      <c r="F39" s="10" t="n">
        <v>1050</v>
      </c>
      <c r="G39" s="10" t="n">
        <v>260160</v>
      </c>
      <c r="H39" s="16" t="s">
        <v>14</v>
      </c>
      <c r="I39" s="0" t="s">
        <v>22</v>
      </c>
      <c r="J39" s="16" t="s">
        <v>31</v>
      </c>
      <c r="K39" s="11" t="n">
        <v>3.375</v>
      </c>
      <c r="L39" s="9" t="n">
        <v>28.95</v>
      </c>
      <c r="M39" s="9" t="n">
        <v>28.57</v>
      </c>
      <c r="N39" s="9" t="n">
        <v>28.36</v>
      </c>
      <c r="O39" s="17" t="n">
        <f aca="false">1-C39/L39</f>
        <v>-0.0355785837651124</v>
      </c>
      <c r="P39" s="17" t="n">
        <f aca="false">1-C39/M39</f>
        <v>-0.0493524676233812</v>
      </c>
      <c r="Q39" s="17" t="n">
        <f aca="false">1-C39/N39</f>
        <v>-0.0571227080394923</v>
      </c>
    </row>
    <row r="40" customFormat="false" ht="12.8" hidden="false" customHeight="false" outlineLevel="0" collapsed="false">
      <c r="A40" s="0" t="s">
        <v>480</v>
      </c>
      <c r="B40" s="0" t="s">
        <v>481</v>
      </c>
      <c r="C40" s="9" t="n">
        <v>48.68</v>
      </c>
      <c r="D40" s="10" t="n">
        <v>674</v>
      </c>
      <c r="E40" s="10" t="n">
        <v>183953</v>
      </c>
      <c r="F40" s="10" t="n">
        <v>129</v>
      </c>
      <c r="G40" s="10" t="n">
        <v>100751</v>
      </c>
      <c r="H40" s="16" t="s">
        <v>14</v>
      </c>
      <c r="I40" s="0" t="s">
        <v>15</v>
      </c>
      <c r="J40" s="16" t="s">
        <v>31</v>
      </c>
      <c r="K40" s="11" t="n">
        <v>4.8</v>
      </c>
      <c r="L40" s="9" t="n">
        <v>47.01</v>
      </c>
      <c r="M40" s="9" t="n">
        <v>46.39</v>
      </c>
      <c r="N40" s="9" t="n">
        <v>45.46</v>
      </c>
      <c r="O40" s="17" t="n">
        <f aca="false">1-C40/L40</f>
        <v>-0.0355243565198895</v>
      </c>
      <c r="P40" s="17" t="n">
        <f aca="false">1-C40/M40</f>
        <v>-0.0493640870877343</v>
      </c>
      <c r="Q40" s="17" t="n">
        <f aca="false">1-C40/N40</f>
        <v>-0.0708315002199735</v>
      </c>
    </row>
    <row r="41" customFormat="false" ht="12.8" hidden="false" customHeight="false" outlineLevel="0" collapsed="false">
      <c r="A41" s="0" t="s">
        <v>482</v>
      </c>
      <c r="B41" s="0" t="s">
        <v>483</v>
      </c>
      <c r="C41" s="9" t="n">
        <v>43.44</v>
      </c>
      <c r="D41" s="10" t="n">
        <v>2017</v>
      </c>
      <c r="E41" s="10" t="n">
        <v>127725</v>
      </c>
      <c r="F41" s="10" t="n">
        <v>755</v>
      </c>
      <c r="G41" s="10" t="n">
        <v>144834</v>
      </c>
      <c r="H41" s="16" t="s">
        <v>14</v>
      </c>
      <c r="I41" s="0" t="s">
        <v>30</v>
      </c>
      <c r="J41" s="16" t="s">
        <v>31</v>
      </c>
      <c r="K41" s="11" t="n">
        <v>4.6923076923077</v>
      </c>
      <c r="L41" s="9" t="n">
        <v>42.02</v>
      </c>
      <c r="M41" s="9" t="n">
        <v>40.5</v>
      </c>
      <c r="N41" s="9" t="n">
        <v>39.7</v>
      </c>
      <c r="O41" s="17" t="n">
        <f aca="false">1-C41/L41</f>
        <v>-0.0337934316991908</v>
      </c>
      <c r="P41" s="17" t="n">
        <f aca="false">1-C41/M41</f>
        <v>-0.0725925925925925</v>
      </c>
      <c r="Q41" s="17" t="n">
        <f aca="false">1-C41/N41</f>
        <v>-0.0942065491183879</v>
      </c>
    </row>
    <row r="42" customFormat="false" ht="12.8" hidden="false" customHeight="false" outlineLevel="0" collapsed="false">
      <c r="A42" s="0" t="s">
        <v>484</v>
      </c>
      <c r="B42" s="0" t="s">
        <v>485</v>
      </c>
      <c r="C42" s="9" t="n">
        <v>44.86</v>
      </c>
      <c r="D42" s="10" t="n">
        <v>353</v>
      </c>
      <c r="E42" s="10" t="n">
        <v>87345</v>
      </c>
      <c r="F42" s="10" t="n">
        <v>0</v>
      </c>
      <c r="G42" s="10" t="n">
        <v>55392</v>
      </c>
      <c r="H42" s="16" t="s">
        <v>14</v>
      </c>
      <c r="I42" s="0" t="s">
        <v>30</v>
      </c>
      <c r="J42" s="16" t="s">
        <v>31</v>
      </c>
      <c r="K42" s="11" t="n">
        <v>3.9444444444444</v>
      </c>
      <c r="L42" s="9" t="n">
        <v>43.4</v>
      </c>
      <c r="M42" s="9" t="n">
        <v>42.31</v>
      </c>
      <c r="N42" s="9" t="n">
        <v>41.65</v>
      </c>
      <c r="O42" s="17" t="n">
        <f aca="false">1-C42/L42</f>
        <v>-0.0336405529953918</v>
      </c>
      <c r="P42" s="17" t="n">
        <f aca="false">1-C42/M42</f>
        <v>-0.0602694398487356</v>
      </c>
      <c r="Q42" s="17" t="n">
        <f aca="false">1-C42/N42</f>
        <v>-0.0770708283313326</v>
      </c>
    </row>
    <row r="43" customFormat="false" ht="12.8" hidden="false" customHeight="false" outlineLevel="0" collapsed="false">
      <c r="A43" s="0" t="s">
        <v>486</v>
      </c>
      <c r="B43" s="0" t="s">
        <v>487</v>
      </c>
      <c r="C43" s="9" t="n">
        <v>29.3</v>
      </c>
      <c r="D43" s="10" t="n">
        <v>285</v>
      </c>
      <c r="E43" s="10" t="n">
        <v>92817</v>
      </c>
      <c r="F43" s="10" t="n">
        <v>4</v>
      </c>
      <c r="G43" s="10" t="n">
        <v>33591</v>
      </c>
      <c r="H43" s="16" t="s">
        <v>14</v>
      </c>
      <c r="I43" s="0" t="s">
        <v>15</v>
      </c>
      <c r="J43" s="16" t="s">
        <v>31</v>
      </c>
      <c r="K43" s="11" t="n">
        <v>4.3333333333333</v>
      </c>
      <c r="L43" s="9" t="n">
        <v>28.41</v>
      </c>
      <c r="M43" s="9" t="n">
        <v>27.73</v>
      </c>
      <c r="N43" s="9" t="n">
        <v>27.29</v>
      </c>
      <c r="O43" s="17" t="n">
        <f aca="false">1-C43/L43</f>
        <v>-0.0313269975360788</v>
      </c>
      <c r="P43" s="17" t="n">
        <f aca="false">1-C43/M43</f>
        <v>-0.0566173818968627</v>
      </c>
      <c r="Q43" s="17" t="n">
        <f aca="false">1-C43/N43</f>
        <v>-0.0736533528765115</v>
      </c>
    </row>
    <row r="44" customFormat="false" ht="12.8" hidden="false" customHeight="false" outlineLevel="0" collapsed="false">
      <c r="A44" s="0" t="s">
        <v>488</v>
      </c>
      <c r="B44" s="0" t="s">
        <v>489</v>
      </c>
      <c r="C44" s="9" t="n">
        <v>20.4</v>
      </c>
      <c r="D44" s="10" t="n">
        <v>273</v>
      </c>
      <c r="E44" s="10" t="n">
        <v>23404</v>
      </c>
      <c r="F44" s="10" t="n">
        <v>30</v>
      </c>
      <c r="G44" s="10" t="n">
        <v>31673</v>
      </c>
      <c r="H44" s="16" t="s">
        <v>14</v>
      </c>
      <c r="I44" s="0" t="s">
        <v>34</v>
      </c>
      <c r="J44" s="16" t="s">
        <v>31</v>
      </c>
      <c r="K44" s="11" t="n">
        <v>5</v>
      </c>
      <c r="L44" s="9" t="n">
        <v>19.82</v>
      </c>
      <c r="M44" s="9" t="n">
        <v>19.69</v>
      </c>
      <c r="N44" s="9" t="n">
        <v>19.5</v>
      </c>
      <c r="O44" s="17" t="n">
        <f aca="false">1-C44/L44</f>
        <v>-0.029263370332997</v>
      </c>
      <c r="P44" s="17" t="n">
        <f aca="false">1-C44/M44</f>
        <v>-0.0360589131538851</v>
      </c>
      <c r="Q44" s="17" t="n">
        <f aca="false">1-C44/N44</f>
        <v>-0.046153846153846</v>
      </c>
    </row>
    <row r="45" customFormat="false" ht="12.8" hidden="false" customHeight="false" outlineLevel="0" collapsed="false">
      <c r="A45" s="0" t="s">
        <v>490</v>
      </c>
      <c r="B45" s="0" t="s">
        <v>491</v>
      </c>
      <c r="C45" s="9" t="n">
        <v>249.56</v>
      </c>
      <c r="D45" s="10" t="n">
        <v>1916</v>
      </c>
      <c r="E45" s="10" t="n">
        <v>176748</v>
      </c>
      <c r="F45" s="10" t="n">
        <v>1382</v>
      </c>
      <c r="G45" s="10" t="n">
        <v>194689</v>
      </c>
      <c r="H45" s="16" t="s">
        <v>14</v>
      </c>
      <c r="I45" s="0" t="s">
        <v>30</v>
      </c>
      <c r="J45" s="16" t="s">
        <v>31</v>
      </c>
      <c r="K45" s="11" t="n">
        <v>4.8378378378378</v>
      </c>
      <c r="L45" s="9" t="n">
        <v>242.48</v>
      </c>
      <c r="M45" s="9" t="n">
        <v>237.99</v>
      </c>
      <c r="N45" s="9" t="n">
        <v>234.59</v>
      </c>
      <c r="O45" s="17" t="n">
        <f aca="false">1-C45/L45</f>
        <v>-0.0291982843945893</v>
      </c>
      <c r="P45" s="17" t="n">
        <f aca="false">1-C45/M45</f>
        <v>-0.0486154880457161</v>
      </c>
      <c r="Q45" s="17" t="n">
        <f aca="false">1-C45/N45</f>
        <v>-0.0638134617843897</v>
      </c>
    </row>
    <row r="46" customFormat="false" ht="12.8" hidden="false" customHeight="false" outlineLevel="0" collapsed="false">
      <c r="A46" s="0" t="s">
        <v>492</v>
      </c>
      <c r="B46" s="0" t="s">
        <v>493</v>
      </c>
      <c r="C46" s="9" t="n">
        <v>14.1</v>
      </c>
      <c r="D46" s="10" t="n">
        <v>359</v>
      </c>
      <c r="E46" s="10" t="n">
        <v>17324</v>
      </c>
      <c r="F46" s="10" t="n">
        <v>121</v>
      </c>
      <c r="G46" s="10" t="n">
        <v>3963</v>
      </c>
      <c r="H46" s="16" t="s">
        <v>14</v>
      </c>
      <c r="I46" s="0" t="s">
        <v>30</v>
      </c>
      <c r="J46" s="16" t="s">
        <v>31</v>
      </c>
      <c r="K46" s="11" t="n">
        <v>3.8</v>
      </c>
      <c r="L46" s="9" t="n">
        <v>13.71</v>
      </c>
      <c r="M46" s="9" t="n">
        <v>13.46</v>
      </c>
      <c r="N46" s="9" t="n">
        <v>13.34</v>
      </c>
      <c r="O46" s="17" t="n">
        <f aca="false">1-C46/L46</f>
        <v>-0.0284463894967177</v>
      </c>
      <c r="P46" s="17" t="n">
        <f aca="false">1-C46/M46</f>
        <v>-0.0475482912332836</v>
      </c>
      <c r="Q46" s="17" t="n">
        <f aca="false">1-C46/N46</f>
        <v>-0.0569715142428786</v>
      </c>
    </row>
    <row r="47" customFormat="false" ht="12.8" hidden="false" customHeight="false" outlineLevel="0" collapsed="false">
      <c r="A47" s="0" t="s">
        <v>494</v>
      </c>
      <c r="B47" s="0" t="s">
        <v>495</v>
      </c>
      <c r="C47" s="9" t="n">
        <v>48.25</v>
      </c>
      <c r="D47" s="10" t="n">
        <v>467</v>
      </c>
      <c r="E47" s="10" t="n">
        <v>11649</v>
      </c>
      <c r="F47" s="10" t="n">
        <v>6</v>
      </c>
      <c r="G47" s="10" t="n">
        <v>3991</v>
      </c>
      <c r="H47" s="16" t="s">
        <v>14</v>
      </c>
      <c r="I47" s="0" t="s">
        <v>15</v>
      </c>
      <c r="J47" s="16" t="s">
        <v>31</v>
      </c>
      <c r="K47" s="11" t="n">
        <v>3.9</v>
      </c>
      <c r="L47" s="9" t="n">
        <v>46.93</v>
      </c>
      <c r="M47" s="9" t="n">
        <v>45.81</v>
      </c>
      <c r="N47" s="9" t="n">
        <v>44.92</v>
      </c>
      <c r="O47" s="17" t="n">
        <f aca="false">1-C47/L47</f>
        <v>-0.0281269976560836</v>
      </c>
      <c r="P47" s="17" t="n">
        <f aca="false">1-C47/M47</f>
        <v>-0.0532634795896092</v>
      </c>
      <c r="Q47" s="17" t="n">
        <f aca="false">1-C47/N47</f>
        <v>-0.0741317898486198</v>
      </c>
    </row>
    <row r="48" customFormat="false" ht="12.8" hidden="false" customHeight="false" outlineLevel="0" collapsed="false">
      <c r="A48" s="0" t="s">
        <v>496</v>
      </c>
      <c r="B48" s="0" t="s">
        <v>497</v>
      </c>
      <c r="C48" s="9" t="n">
        <v>15.21</v>
      </c>
      <c r="D48" s="10" t="n">
        <v>426</v>
      </c>
      <c r="E48" s="10" t="n">
        <v>53395</v>
      </c>
      <c r="F48" s="10" t="n">
        <v>108</v>
      </c>
      <c r="G48" s="10" t="n">
        <v>80877</v>
      </c>
      <c r="H48" s="16" t="s">
        <v>14</v>
      </c>
      <c r="I48" s="0" t="s">
        <v>19</v>
      </c>
      <c r="J48" s="16" t="s">
        <v>16</v>
      </c>
      <c r="K48" s="11" t="n">
        <v>3.9</v>
      </c>
      <c r="L48" s="9" t="n">
        <v>14.81</v>
      </c>
      <c r="M48" s="9" t="n">
        <v>14.43</v>
      </c>
      <c r="N48" s="9" t="n">
        <v>14.2</v>
      </c>
      <c r="O48" s="17" t="n">
        <f aca="false">1-C48/L48</f>
        <v>-0.0270087778528021</v>
      </c>
      <c r="P48" s="17" t="n">
        <f aca="false">1-C48/M48</f>
        <v>-0.0540540540540542</v>
      </c>
      <c r="Q48" s="17" t="n">
        <f aca="false">1-C48/N48</f>
        <v>-0.0711267605633803</v>
      </c>
    </row>
    <row r="49" customFormat="false" ht="12.8" hidden="false" customHeight="false" outlineLevel="0" collapsed="false">
      <c r="A49" s="0" t="s">
        <v>498</v>
      </c>
      <c r="B49" s="0" t="s">
        <v>499</v>
      </c>
      <c r="C49" s="9" t="n">
        <v>49.77</v>
      </c>
      <c r="D49" s="10" t="n">
        <v>188</v>
      </c>
      <c r="E49" s="10" t="n">
        <v>131794</v>
      </c>
      <c r="F49" s="10" t="n">
        <v>169</v>
      </c>
      <c r="G49" s="10" t="n">
        <v>123306</v>
      </c>
      <c r="H49" s="16" t="s">
        <v>14</v>
      </c>
      <c r="I49" s="0" t="s">
        <v>15</v>
      </c>
      <c r="J49" s="16" t="s">
        <v>31</v>
      </c>
      <c r="K49" s="11" t="n">
        <v>4</v>
      </c>
      <c r="L49" s="9" t="n">
        <v>48.53</v>
      </c>
      <c r="M49" s="9" t="n">
        <v>47.81</v>
      </c>
      <c r="N49" s="9" t="n">
        <v>47.24</v>
      </c>
      <c r="O49" s="17" t="n">
        <f aca="false">1-C49/L49</f>
        <v>-0.0255512054399341</v>
      </c>
      <c r="P49" s="17" t="n">
        <f aca="false">1-C49/M49</f>
        <v>-0.0409956076134701</v>
      </c>
      <c r="Q49" s="17" t="n">
        <f aca="false">1-C49/N49</f>
        <v>-0.0535563082133785</v>
      </c>
    </row>
    <row r="50" customFormat="false" ht="12.8" hidden="false" customHeight="false" outlineLevel="0" collapsed="false">
      <c r="A50" s="0" t="s">
        <v>500</v>
      </c>
      <c r="B50" s="0" t="s">
        <v>501</v>
      </c>
      <c r="C50" s="9" t="n">
        <v>16.92</v>
      </c>
      <c r="D50" s="10" t="n">
        <v>225</v>
      </c>
      <c r="E50" s="10" t="n">
        <v>319</v>
      </c>
      <c r="F50" s="10" t="n">
        <v>179</v>
      </c>
      <c r="G50" s="10" t="n">
        <v>82</v>
      </c>
      <c r="H50" s="16" t="s">
        <v>14</v>
      </c>
      <c r="I50" s="0" t="s">
        <v>15</v>
      </c>
      <c r="J50" s="16" t="s">
        <v>31</v>
      </c>
      <c r="K50" s="11" t="n">
        <v>3.5</v>
      </c>
      <c r="L50" s="9" t="n">
        <v>16.5</v>
      </c>
      <c r="M50" s="9" t="n">
        <v>16.04</v>
      </c>
      <c r="N50" s="9" t="n">
        <v>15.79</v>
      </c>
      <c r="O50" s="17" t="n">
        <f aca="false">1-C50/L50</f>
        <v>-0.0254545454545456</v>
      </c>
      <c r="P50" s="17" t="n">
        <f aca="false">1-C50/M50</f>
        <v>-0.0548628428927682</v>
      </c>
      <c r="Q50" s="17" t="n">
        <f aca="false">1-C50/N50</f>
        <v>-0.0715642811906272</v>
      </c>
    </row>
    <row r="51" customFormat="false" ht="12.8" hidden="false" customHeight="false" outlineLevel="0" collapsed="false">
      <c r="A51" s="0" t="s">
        <v>502</v>
      </c>
      <c r="B51" s="0" t="s">
        <v>503</v>
      </c>
      <c r="C51" s="9" t="n">
        <v>193.05</v>
      </c>
      <c r="D51" s="10" t="n">
        <v>8496</v>
      </c>
      <c r="E51" s="10" t="n">
        <v>234167</v>
      </c>
      <c r="F51" s="10" t="n">
        <v>4263</v>
      </c>
      <c r="G51" s="10" t="n">
        <v>193090</v>
      </c>
      <c r="H51" s="16" t="s">
        <v>14</v>
      </c>
      <c r="I51" s="0" t="s">
        <v>30</v>
      </c>
      <c r="J51" s="16" t="s">
        <v>31</v>
      </c>
      <c r="K51" s="11" t="n">
        <v>4.2941176470588</v>
      </c>
      <c r="L51" s="9" t="n">
        <v>188.29</v>
      </c>
      <c r="M51" s="9" t="n">
        <v>183.58</v>
      </c>
      <c r="N51" s="9" t="n">
        <v>179.4</v>
      </c>
      <c r="O51" s="17" t="n">
        <f aca="false">1-C51/L51</f>
        <v>-0.0252801529555473</v>
      </c>
      <c r="P51" s="17" t="n">
        <f aca="false">1-C51/M51</f>
        <v>-0.0515851399934633</v>
      </c>
      <c r="Q51" s="17" t="n">
        <f aca="false">1-C51/N51</f>
        <v>-0.0760869565217393</v>
      </c>
    </row>
    <row r="52" customFormat="false" ht="12.8" hidden="false" customHeight="false" outlineLevel="0" collapsed="false">
      <c r="A52" s="0" t="s">
        <v>504</v>
      </c>
      <c r="B52" s="0" t="s">
        <v>505</v>
      </c>
      <c r="C52" s="9" t="n">
        <v>140.23</v>
      </c>
      <c r="D52" s="10" t="n">
        <v>331</v>
      </c>
      <c r="E52" s="10" t="n">
        <v>44282</v>
      </c>
      <c r="F52" s="10" t="n">
        <v>75</v>
      </c>
      <c r="G52" s="10" t="n">
        <v>47554</v>
      </c>
      <c r="H52" s="16" t="s">
        <v>14</v>
      </c>
      <c r="I52" s="0" t="s">
        <v>19</v>
      </c>
      <c r="J52" s="16" t="s">
        <v>16</v>
      </c>
      <c r="K52" s="11" t="n">
        <v>3.952380952381</v>
      </c>
      <c r="L52" s="9" t="n">
        <v>136.81</v>
      </c>
      <c r="M52" s="9" t="n">
        <v>135.05</v>
      </c>
      <c r="N52" s="9" t="n">
        <v>133.79</v>
      </c>
      <c r="O52" s="17" t="n">
        <f aca="false">1-C52/L52</f>
        <v>-0.024998172648198</v>
      </c>
      <c r="P52" s="17" t="n">
        <f aca="false">1-C52/M52</f>
        <v>-0.0383561643835615</v>
      </c>
      <c r="Q52" s="17" t="n">
        <f aca="false">1-C52/N52</f>
        <v>-0.0481351371552432</v>
      </c>
    </row>
    <row r="53" customFormat="false" ht="12.8" hidden="false" customHeight="false" outlineLevel="0" collapsed="false">
      <c r="A53" s="0" t="s">
        <v>506</v>
      </c>
      <c r="B53" s="0" t="s">
        <v>507</v>
      </c>
      <c r="C53" s="9" t="n">
        <v>41.19</v>
      </c>
      <c r="D53" s="10" t="n">
        <v>5915</v>
      </c>
      <c r="E53" s="10" t="n">
        <v>531787</v>
      </c>
      <c r="F53" s="10" t="n">
        <v>3090</v>
      </c>
      <c r="G53" s="10" t="n">
        <v>405091</v>
      </c>
      <c r="H53" s="16" t="s">
        <v>14</v>
      </c>
      <c r="I53" s="0" t="s">
        <v>22</v>
      </c>
      <c r="J53" s="16" t="s">
        <v>31</v>
      </c>
      <c r="K53" s="11" t="n">
        <v>5</v>
      </c>
      <c r="L53" s="9" t="n">
        <v>40.2</v>
      </c>
      <c r="M53" s="9" t="n">
        <v>39.9</v>
      </c>
      <c r="N53" s="9" t="n">
        <v>39.68</v>
      </c>
      <c r="O53" s="17" t="n">
        <f aca="false">1-C53/L53</f>
        <v>-0.0246268656716417</v>
      </c>
      <c r="P53" s="17" t="n">
        <f aca="false">1-C53/M53</f>
        <v>-0.0323308270676692</v>
      </c>
      <c r="Q53" s="17" t="n">
        <f aca="false">1-C53/N53</f>
        <v>-0.038054435483871</v>
      </c>
    </row>
    <row r="54" customFormat="false" ht="12.8" hidden="false" customHeight="false" outlineLevel="0" collapsed="false">
      <c r="A54" s="0" t="s">
        <v>508</v>
      </c>
      <c r="B54" s="0" t="s">
        <v>509</v>
      </c>
      <c r="C54" s="9" t="n">
        <v>275.85</v>
      </c>
      <c r="D54" s="10" t="n">
        <v>998</v>
      </c>
      <c r="E54" s="10" t="n">
        <v>5315</v>
      </c>
      <c r="F54" s="10" t="n">
        <v>815</v>
      </c>
      <c r="G54" s="10" t="n">
        <v>4448</v>
      </c>
      <c r="H54" s="16" t="s">
        <v>14</v>
      </c>
      <c r="I54" s="0" t="s">
        <v>19</v>
      </c>
      <c r="J54" s="16" t="s">
        <v>16</v>
      </c>
      <c r="K54" s="11" t="n">
        <v>4.2</v>
      </c>
      <c r="L54" s="9" t="n">
        <v>269.34</v>
      </c>
      <c r="M54" s="9" t="n">
        <v>264.86</v>
      </c>
      <c r="N54" s="9" t="n">
        <v>262.54</v>
      </c>
      <c r="O54" s="17" t="n">
        <f aca="false">1-C54/L54</f>
        <v>-0.0241701938070842</v>
      </c>
      <c r="P54" s="17" t="n">
        <f aca="false">1-C54/M54</f>
        <v>-0.0414936192705582</v>
      </c>
      <c r="Q54" s="17" t="n">
        <f aca="false">1-C54/N54</f>
        <v>-0.0506970366420354</v>
      </c>
    </row>
    <row r="55" customFormat="false" ht="12.8" hidden="false" customHeight="false" outlineLevel="0" collapsed="false">
      <c r="A55" s="0" t="s">
        <v>510</v>
      </c>
      <c r="B55" s="0" t="s">
        <v>511</v>
      </c>
      <c r="C55" s="9" t="n">
        <v>228.97</v>
      </c>
      <c r="D55" s="10" t="n">
        <v>344</v>
      </c>
      <c r="E55" s="10" t="n">
        <v>50764</v>
      </c>
      <c r="F55" s="10" t="n">
        <v>298</v>
      </c>
      <c r="G55" s="10" t="n">
        <v>53739</v>
      </c>
      <c r="H55" s="16" t="s">
        <v>14</v>
      </c>
      <c r="I55" s="0" t="s">
        <v>30</v>
      </c>
      <c r="J55" s="16" t="s">
        <v>16</v>
      </c>
      <c r="K55" s="11" t="n">
        <v>4.3333333333333</v>
      </c>
      <c r="L55" s="9" t="n">
        <v>223.64</v>
      </c>
      <c r="M55" s="9" t="n">
        <v>220.72</v>
      </c>
      <c r="N55" s="9" t="n">
        <v>218.77</v>
      </c>
      <c r="O55" s="17" t="n">
        <f aca="false">1-C55/L55</f>
        <v>-0.0238329458057593</v>
      </c>
      <c r="P55" s="17" t="n">
        <f aca="false">1-C55/M55</f>
        <v>-0.0373776730699529</v>
      </c>
      <c r="Q55" s="17" t="n">
        <f aca="false">1-C55/N55</f>
        <v>-0.046624308634639</v>
      </c>
    </row>
    <row r="56" customFormat="false" ht="12.8" hidden="false" customHeight="false" outlineLevel="0" collapsed="false">
      <c r="A56" s="0" t="s">
        <v>512</v>
      </c>
      <c r="B56" s="0" t="s">
        <v>513</v>
      </c>
      <c r="C56" s="9" t="n">
        <v>202.08</v>
      </c>
      <c r="D56" s="10" t="n">
        <v>376</v>
      </c>
      <c r="E56" s="10" t="n">
        <v>75530</v>
      </c>
      <c r="F56" s="10" t="n">
        <v>157</v>
      </c>
      <c r="G56" s="10" t="n">
        <v>63637</v>
      </c>
      <c r="H56" s="16" t="s">
        <v>14</v>
      </c>
      <c r="I56" s="0" t="s">
        <v>19</v>
      </c>
      <c r="J56" s="16" t="s">
        <v>31</v>
      </c>
      <c r="K56" s="11" t="n">
        <v>4.0666666666667</v>
      </c>
      <c r="L56" s="9" t="n">
        <v>197.46</v>
      </c>
      <c r="M56" s="9" t="n">
        <v>194.52</v>
      </c>
      <c r="N56" s="9" t="n">
        <v>193</v>
      </c>
      <c r="O56" s="17" t="n">
        <f aca="false">1-C56/L56</f>
        <v>-0.0233971437253115</v>
      </c>
      <c r="P56" s="17" t="n">
        <f aca="false">1-C56/M56</f>
        <v>-0.0388648982109809</v>
      </c>
      <c r="Q56" s="17" t="n">
        <f aca="false">1-C56/N56</f>
        <v>-0.0470466321243523</v>
      </c>
    </row>
    <row r="57" customFormat="false" ht="12.8" hidden="false" customHeight="false" outlineLevel="0" collapsed="false">
      <c r="A57" s="0" t="s">
        <v>514</v>
      </c>
      <c r="B57" s="0" t="s">
        <v>515</v>
      </c>
      <c r="C57" s="9" t="n">
        <v>7.01</v>
      </c>
      <c r="D57" s="10" t="n">
        <v>15177</v>
      </c>
      <c r="E57" s="10" t="n">
        <v>1550591</v>
      </c>
      <c r="F57" s="10" t="n">
        <v>7257</v>
      </c>
      <c r="G57" s="10" t="n">
        <v>602850</v>
      </c>
      <c r="H57" s="16" t="s">
        <v>14</v>
      </c>
      <c r="I57" s="0" t="s">
        <v>34</v>
      </c>
      <c r="J57" s="16" t="s">
        <v>16</v>
      </c>
      <c r="K57" s="11" t="n">
        <v>2.1428571428571</v>
      </c>
      <c r="L57" s="9" t="n">
        <v>6.85</v>
      </c>
      <c r="M57" s="9" t="n">
        <v>6.6</v>
      </c>
      <c r="N57" s="9" t="n">
        <v>6.46</v>
      </c>
      <c r="O57" s="17" t="n">
        <f aca="false">1-C57/L57</f>
        <v>-0.0233576642335767</v>
      </c>
      <c r="P57" s="17" t="n">
        <f aca="false">1-C57/M57</f>
        <v>-0.0621212121212122</v>
      </c>
      <c r="Q57" s="17" t="n">
        <f aca="false">1-C57/N57</f>
        <v>-0.0851393188854488</v>
      </c>
    </row>
    <row r="58" customFormat="false" ht="12.8" hidden="false" customHeight="false" outlineLevel="0" collapsed="false">
      <c r="A58" s="0" t="s">
        <v>516</v>
      </c>
      <c r="B58" s="0" t="s">
        <v>517</v>
      </c>
      <c r="C58" s="9" t="n">
        <v>14.1</v>
      </c>
      <c r="D58" s="10" t="n">
        <v>400</v>
      </c>
      <c r="E58" s="10" t="n">
        <v>87376</v>
      </c>
      <c r="F58" s="10" t="n">
        <v>1213</v>
      </c>
      <c r="G58" s="10" t="n">
        <v>253940</v>
      </c>
      <c r="H58" s="16" t="s">
        <v>14</v>
      </c>
      <c r="I58" s="0" t="s">
        <v>15</v>
      </c>
      <c r="J58" s="16" t="s">
        <v>31</v>
      </c>
      <c r="K58" s="11" t="n">
        <v>3.1666666666667</v>
      </c>
      <c r="L58" s="9" t="n">
        <v>13.79</v>
      </c>
      <c r="M58" s="9" t="n">
        <v>13.47</v>
      </c>
      <c r="N58" s="9" t="n">
        <v>13.17</v>
      </c>
      <c r="O58" s="17" t="n">
        <f aca="false">1-C58/L58</f>
        <v>-0.0224800580130531</v>
      </c>
      <c r="P58" s="17" t="n">
        <f aca="false">1-C58/M58</f>
        <v>-0.0467706013363027</v>
      </c>
      <c r="Q58" s="17" t="n">
        <f aca="false">1-C58/N58</f>
        <v>-0.070615034168565</v>
      </c>
    </row>
    <row r="59" customFormat="false" ht="12.8" hidden="false" customHeight="false" outlineLevel="0" collapsed="false">
      <c r="A59" s="0" t="s">
        <v>518</v>
      </c>
      <c r="B59" s="0" t="s">
        <v>519</v>
      </c>
      <c r="C59" s="9" t="n">
        <v>71.78</v>
      </c>
      <c r="D59" s="10" t="n">
        <v>769</v>
      </c>
      <c r="E59" s="10" t="n">
        <v>172427</v>
      </c>
      <c r="F59" s="10" t="n">
        <v>1130</v>
      </c>
      <c r="G59" s="10" t="n">
        <v>96008</v>
      </c>
      <c r="H59" s="16" t="s">
        <v>14</v>
      </c>
      <c r="I59" s="0" t="s">
        <v>22</v>
      </c>
      <c r="J59" s="16" t="s">
        <v>31</v>
      </c>
      <c r="K59" s="11" t="n">
        <v>3.7857142857143</v>
      </c>
      <c r="L59" s="9" t="n">
        <v>70.33</v>
      </c>
      <c r="M59" s="9" t="n">
        <v>69.5</v>
      </c>
      <c r="N59" s="9" t="n">
        <v>68.94</v>
      </c>
      <c r="O59" s="17" t="n">
        <f aca="false">1-C59/L59</f>
        <v>-0.0206170908573866</v>
      </c>
      <c r="P59" s="17" t="n">
        <f aca="false">1-C59/M59</f>
        <v>-0.0328057553956835</v>
      </c>
      <c r="Q59" s="17" t="n">
        <f aca="false">1-C59/N59</f>
        <v>-0.0411952422396287</v>
      </c>
    </row>
    <row r="60" customFormat="false" ht="12.8" hidden="false" customHeight="false" outlineLevel="0" collapsed="false">
      <c r="A60" s="0" t="s">
        <v>520</v>
      </c>
      <c r="B60" s="0" t="s">
        <v>521</v>
      </c>
      <c r="C60" s="9" t="n">
        <v>38.77</v>
      </c>
      <c r="D60" s="10" t="n">
        <v>48</v>
      </c>
      <c r="E60" s="10" t="n">
        <v>97236</v>
      </c>
      <c r="F60" s="10" t="n">
        <v>273</v>
      </c>
      <c r="G60" s="10" t="n">
        <v>47572</v>
      </c>
      <c r="H60" s="16" t="s">
        <v>14</v>
      </c>
      <c r="I60" s="0" t="s">
        <v>22</v>
      </c>
      <c r="J60" s="16" t="s">
        <v>31</v>
      </c>
      <c r="K60" s="11" t="n">
        <v>3.8888888888889</v>
      </c>
      <c r="L60" s="9" t="n">
        <v>38</v>
      </c>
      <c r="M60" s="9" t="n">
        <v>37.22</v>
      </c>
      <c r="N60" s="9" t="n">
        <v>36.63</v>
      </c>
      <c r="O60" s="17" t="n">
        <f aca="false">1-C60/L60</f>
        <v>-0.020263157894737</v>
      </c>
      <c r="P60" s="17" t="n">
        <f aca="false">1-C60/M60</f>
        <v>-0.041644277270285</v>
      </c>
      <c r="Q60" s="17" t="n">
        <f aca="false">1-C60/N60</f>
        <v>-0.0584220584220585</v>
      </c>
    </row>
    <row r="61" customFormat="false" ht="12.8" hidden="false" customHeight="false" outlineLevel="0" collapsed="false">
      <c r="A61" s="0" t="s">
        <v>522</v>
      </c>
      <c r="B61" s="0" t="s">
        <v>523</v>
      </c>
      <c r="C61" s="9" t="n">
        <v>47.72</v>
      </c>
      <c r="D61" s="10" t="n">
        <v>1520</v>
      </c>
      <c r="E61" s="10" t="n">
        <v>244865</v>
      </c>
      <c r="F61" s="10" t="n">
        <v>376</v>
      </c>
      <c r="G61" s="10" t="n">
        <v>149907</v>
      </c>
      <c r="H61" s="16" t="s">
        <v>14</v>
      </c>
      <c r="I61" s="0" t="s">
        <v>19</v>
      </c>
      <c r="J61" s="16" t="s">
        <v>16</v>
      </c>
      <c r="K61" s="11" t="n">
        <v>4.5454545454545</v>
      </c>
      <c r="L61" s="9" t="n">
        <v>46.78</v>
      </c>
      <c r="M61" s="9" t="n">
        <v>45.95</v>
      </c>
      <c r="N61" s="9" t="n">
        <v>45.52</v>
      </c>
      <c r="O61" s="17" t="n">
        <f aca="false">1-C61/L61</f>
        <v>-0.0200940572894399</v>
      </c>
      <c r="P61" s="17" t="n">
        <f aca="false">1-C61/M61</f>
        <v>-0.0385201305767138</v>
      </c>
      <c r="Q61" s="17" t="n">
        <f aca="false">1-C61/N61</f>
        <v>-0.048330404217926</v>
      </c>
    </row>
    <row r="62" customFormat="false" ht="12.8" hidden="false" customHeight="false" outlineLevel="0" collapsed="false">
      <c r="A62" s="0" t="s">
        <v>524</v>
      </c>
      <c r="B62" s="0" t="s">
        <v>525</v>
      </c>
      <c r="C62" s="9" t="n">
        <v>76.03</v>
      </c>
      <c r="D62" s="10" t="n">
        <v>569</v>
      </c>
      <c r="E62" s="10" t="n">
        <v>15551</v>
      </c>
      <c r="F62" s="10" t="n">
        <v>338</v>
      </c>
      <c r="G62" s="10" t="n">
        <v>6537</v>
      </c>
      <c r="H62" s="16" t="s">
        <v>14</v>
      </c>
      <c r="I62" s="0" t="s">
        <v>30</v>
      </c>
      <c r="J62" s="16" t="s">
        <v>16</v>
      </c>
      <c r="K62" s="11" t="n">
        <v>3.875</v>
      </c>
      <c r="L62" s="9" t="n">
        <v>74.54</v>
      </c>
      <c r="M62" s="9" t="n">
        <v>73.65</v>
      </c>
      <c r="N62" s="9" t="n">
        <v>73.04</v>
      </c>
      <c r="O62" s="17" t="n">
        <f aca="false">1-C62/L62</f>
        <v>-0.0199892675073785</v>
      </c>
      <c r="P62" s="17" t="n">
        <f aca="false">1-C62/M62</f>
        <v>-0.0323150033944331</v>
      </c>
      <c r="Q62" s="17" t="n">
        <f aca="false">1-C62/N62</f>
        <v>-0.0409364731653887</v>
      </c>
    </row>
    <row r="63" customFormat="false" ht="12.8" hidden="false" customHeight="false" outlineLevel="0" collapsed="false">
      <c r="A63" s="0" t="s">
        <v>526</v>
      </c>
      <c r="B63" s="0" t="s">
        <v>527</v>
      </c>
      <c r="C63" s="9" t="n">
        <v>44.18</v>
      </c>
      <c r="D63" s="10" t="n">
        <v>379</v>
      </c>
      <c r="E63" s="10" t="n">
        <v>37484</v>
      </c>
      <c r="F63" s="10" t="n">
        <v>21</v>
      </c>
      <c r="G63" s="10" t="n">
        <v>26945</v>
      </c>
      <c r="H63" s="16" t="s">
        <v>14</v>
      </c>
      <c r="I63" s="0" t="s">
        <v>22</v>
      </c>
      <c r="J63" s="16" t="s">
        <v>16</v>
      </c>
      <c r="K63" s="11" t="n">
        <v>2.7692307692308</v>
      </c>
      <c r="L63" s="9" t="n">
        <v>43.34</v>
      </c>
      <c r="M63" s="9" t="n">
        <v>42.85</v>
      </c>
      <c r="N63" s="9" t="n">
        <v>42.6</v>
      </c>
      <c r="O63" s="17" t="n">
        <f aca="false">1-C63/L63</f>
        <v>-0.0193816335948316</v>
      </c>
      <c r="P63" s="17" t="n">
        <f aca="false">1-C63/M63</f>
        <v>-0.0310385064177363</v>
      </c>
      <c r="Q63" s="17" t="n">
        <f aca="false">1-C63/N63</f>
        <v>-0.0370892018779343</v>
      </c>
    </row>
    <row r="64" customFormat="false" ht="12.8" hidden="false" customHeight="false" outlineLevel="0" collapsed="false">
      <c r="A64" s="0" t="s">
        <v>528</v>
      </c>
      <c r="B64" s="0" t="s">
        <v>529</v>
      </c>
      <c r="C64" s="9" t="n">
        <v>15.91</v>
      </c>
      <c r="D64" s="10" t="n">
        <v>261</v>
      </c>
      <c r="E64" s="10" t="n">
        <v>327764</v>
      </c>
      <c r="F64" s="10" t="n">
        <v>40</v>
      </c>
      <c r="G64" s="10" t="n">
        <v>62508</v>
      </c>
      <c r="H64" s="16" t="s">
        <v>14</v>
      </c>
      <c r="I64" s="0" t="s">
        <v>34</v>
      </c>
      <c r="J64" s="16" t="s">
        <v>31</v>
      </c>
      <c r="K64" s="11" t="n">
        <v>4.2222222222222</v>
      </c>
      <c r="L64" s="9" t="n">
        <v>15.61</v>
      </c>
      <c r="M64" s="9" t="n">
        <v>15.39</v>
      </c>
      <c r="N64" s="9" t="n">
        <v>15.22</v>
      </c>
      <c r="O64" s="17" t="n">
        <f aca="false">1-C64/L64</f>
        <v>-0.0192184497117234</v>
      </c>
      <c r="P64" s="17" t="n">
        <f aca="false">1-C64/M64</f>
        <v>-0.0337881741390513</v>
      </c>
      <c r="Q64" s="17" t="n">
        <f aca="false">1-C64/N64</f>
        <v>-0.0453350854139289</v>
      </c>
    </row>
    <row r="65" customFormat="false" ht="12.8" hidden="false" customHeight="false" outlineLevel="0" collapsed="false">
      <c r="A65" s="0" t="s">
        <v>530</v>
      </c>
      <c r="B65" s="0" t="s">
        <v>531</v>
      </c>
      <c r="C65" s="9" t="n">
        <v>10.62</v>
      </c>
      <c r="D65" s="10" t="n">
        <v>3864</v>
      </c>
      <c r="E65" s="10" t="n">
        <v>97865</v>
      </c>
      <c r="F65" s="10" t="n">
        <v>85</v>
      </c>
      <c r="G65" s="10" t="n">
        <v>48085</v>
      </c>
      <c r="H65" s="16" t="s">
        <v>14</v>
      </c>
      <c r="I65" s="0" t="s">
        <v>30</v>
      </c>
      <c r="J65" s="16" t="s">
        <v>31</v>
      </c>
      <c r="K65" s="11" t="n">
        <v>2.7857142857143</v>
      </c>
      <c r="L65" s="9" t="n">
        <v>10.42</v>
      </c>
      <c r="M65" s="9" t="n">
        <v>10.27</v>
      </c>
      <c r="N65" s="9" t="n">
        <v>10.18</v>
      </c>
      <c r="O65" s="17" t="n">
        <f aca="false">1-C65/L65</f>
        <v>-0.0191938579654509</v>
      </c>
      <c r="P65" s="17" t="n">
        <f aca="false">1-C65/M65</f>
        <v>-0.0340798442064265</v>
      </c>
      <c r="Q65" s="17" t="n">
        <f aca="false">1-C65/N65</f>
        <v>-0.043222003929273</v>
      </c>
    </row>
    <row r="66" customFormat="false" ht="12.8" hidden="false" customHeight="false" outlineLevel="0" collapsed="false">
      <c r="A66" s="0" t="s">
        <v>532</v>
      </c>
      <c r="B66" s="0" t="s">
        <v>533</v>
      </c>
      <c r="C66" s="9" t="n">
        <v>11.19</v>
      </c>
      <c r="D66" s="10" t="n">
        <v>7575</v>
      </c>
      <c r="E66" s="10" t="n">
        <v>1822510</v>
      </c>
      <c r="F66" s="10" t="n">
        <v>3591</v>
      </c>
      <c r="G66" s="10" t="n">
        <v>1600086</v>
      </c>
      <c r="H66" s="16" t="s">
        <v>14</v>
      </c>
      <c r="I66" s="0" t="s">
        <v>15</v>
      </c>
      <c r="J66" s="16" t="s">
        <v>31</v>
      </c>
      <c r="K66" s="11" t="n">
        <v>3.7142857142857</v>
      </c>
      <c r="L66" s="9" t="n">
        <v>10.98</v>
      </c>
      <c r="M66" s="9" t="n">
        <v>10.9</v>
      </c>
      <c r="N66" s="9" t="n">
        <v>10.81</v>
      </c>
      <c r="O66" s="17" t="n">
        <f aca="false">1-C66/L66</f>
        <v>-0.0191256830601092</v>
      </c>
      <c r="P66" s="17" t="n">
        <f aca="false">1-C66/M66</f>
        <v>-0.0266055045871558</v>
      </c>
      <c r="Q66" s="17" t="n">
        <f aca="false">1-C66/N66</f>
        <v>-0.0351526364477335</v>
      </c>
    </row>
    <row r="67" customFormat="false" ht="12.8" hidden="false" customHeight="false" outlineLevel="0" collapsed="false">
      <c r="A67" s="0" t="s">
        <v>534</v>
      </c>
      <c r="B67" s="0" t="s">
        <v>535</v>
      </c>
      <c r="C67" s="9" t="n">
        <v>72.11</v>
      </c>
      <c r="D67" s="10" t="n">
        <v>296</v>
      </c>
      <c r="E67" s="10" t="n">
        <v>28565</v>
      </c>
      <c r="F67" s="10" t="n">
        <v>0</v>
      </c>
      <c r="G67" s="10" t="n">
        <v>36288</v>
      </c>
      <c r="H67" s="16" t="s">
        <v>14</v>
      </c>
      <c r="I67" s="0" t="s">
        <v>30</v>
      </c>
      <c r="J67" s="16" t="s">
        <v>16</v>
      </c>
      <c r="K67" s="11" t="n">
        <v>3.0588235294118</v>
      </c>
      <c r="L67" s="9" t="n">
        <v>70.77</v>
      </c>
      <c r="M67" s="9" t="n">
        <v>69.87</v>
      </c>
      <c r="N67" s="9" t="n">
        <v>69.32</v>
      </c>
      <c r="O67" s="17" t="n">
        <f aca="false">1-C67/L67</f>
        <v>-0.0189345767980784</v>
      </c>
      <c r="P67" s="17" t="n">
        <f aca="false">1-C67/M67</f>
        <v>-0.0320595391441247</v>
      </c>
      <c r="Q67" s="17" t="n">
        <f aca="false">1-C67/N67</f>
        <v>-0.0402481246393538</v>
      </c>
    </row>
    <row r="68" customFormat="false" ht="12.8" hidden="false" customHeight="false" outlineLevel="0" collapsed="false">
      <c r="A68" s="0" t="s">
        <v>536</v>
      </c>
      <c r="B68" s="0" t="s">
        <v>537</v>
      </c>
      <c r="C68" s="9" t="n">
        <v>86.4</v>
      </c>
      <c r="D68" s="10" t="n">
        <v>1439</v>
      </c>
      <c r="E68" s="10" t="n">
        <v>174340</v>
      </c>
      <c r="F68" s="10" t="n">
        <v>190</v>
      </c>
      <c r="G68" s="10" t="n">
        <v>148371</v>
      </c>
      <c r="H68" s="16" t="s">
        <v>14</v>
      </c>
      <c r="I68" s="0" t="s">
        <v>19</v>
      </c>
      <c r="J68" s="16" t="s">
        <v>16</v>
      </c>
      <c r="K68" s="11" t="n">
        <v>4.3333333333333</v>
      </c>
      <c r="L68" s="9" t="n">
        <v>84.8</v>
      </c>
      <c r="M68" s="9" t="n">
        <v>83.6</v>
      </c>
      <c r="N68" s="9" t="n">
        <v>82.87</v>
      </c>
      <c r="O68" s="17" t="n">
        <f aca="false">1-C68/L68</f>
        <v>-0.0188679245283019</v>
      </c>
      <c r="P68" s="17" t="n">
        <f aca="false">1-C68/M68</f>
        <v>-0.0334928229665072</v>
      </c>
      <c r="Q68" s="17" t="n">
        <f aca="false">1-C68/N68</f>
        <v>-0.0425968384216242</v>
      </c>
    </row>
    <row r="69" customFormat="false" ht="12.8" hidden="false" customHeight="false" outlineLevel="0" collapsed="false">
      <c r="A69" s="0" t="s">
        <v>538</v>
      </c>
      <c r="B69" s="0" t="s">
        <v>539</v>
      </c>
      <c r="C69" s="9" t="n">
        <v>299.69</v>
      </c>
      <c r="D69" s="10" t="n">
        <v>234</v>
      </c>
      <c r="E69" s="10" t="n">
        <v>62412</v>
      </c>
      <c r="F69" s="10" t="n">
        <v>269</v>
      </c>
      <c r="G69" s="10" t="n">
        <v>42485</v>
      </c>
      <c r="H69" s="16" t="s">
        <v>14</v>
      </c>
      <c r="I69" s="0" t="s">
        <v>30</v>
      </c>
      <c r="J69" s="16" t="s">
        <v>31</v>
      </c>
      <c r="K69" s="11" t="n">
        <v>4</v>
      </c>
      <c r="L69" s="9" t="n">
        <v>294.37</v>
      </c>
      <c r="M69" s="9" t="n">
        <v>286.77</v>
      </c>
      <c r="N69" s="9" t="n">
        <v>282.11</v>
      </c>
      <c r="O69" s="17" t="n">
        <f aca="false">1-C69/L69</f>
        <v>-0.0180724938003194</v>
      </c>
      <c r="P69" s="17" t="n">
        <f aca="false">1-C69/M69</f>
        <v>-0.0450535272169335</v>
      </c>
      <c r="Q69" s="17" t="n">
        <f aca="false">1-C69/N69</f>
        <v>-0.0623161178263798</v>
      </c>
    </row>
    <row r="70" customFormat="false" ht="12.8" hidden="false" customHeight="false" outlineLevel="0" collapsed="false">
      <c r="A70" s="0" t="s">
        <v>540</v>
      </c>
      <c r="B70" s="0" t="s">
        <v>541</v>
      </c>
      <c r="C70" s="9" t="n">
        <v>134.92</v>
      </c>
      <c r="D70" s="10" t="n">
        <v>23</v>
      </c>
      <c r="E70" s="10" t="n">
        <v>11698</v>
      </c>
      <c r="F70" s="10" t="n">
        <v>258</v>
      </c>
      <c r="G70" s="10" t="n">
        <v>17335</v>
      </c>
      <c r="H70" s="16" t="s">
        <v>14</v>
      </c>
      <c r="I70" s="0" t="s">
        <v>22</v>
      </c>
      <c r="J70" s="16" t="s">
        <v>16</v>
      </c>
      <c r="K70" s="11" t="n">
        <v>3.7857142857143</v>
      </c>
      <c r="L70" s="9" t="n">
        <v>132.55</v>
      </c>
      <c r="M70" s="9" t="n">
        <v>130.85</v>
      </c>
      <c r="N70" s="9" t="n">
        <v>129.56</v>
      </c>
      <c r="O70" s="17" t="n">
        <f aca="false">1-C70/L70</f>
        <v>-0.0178800452659371</v>
      </c>
      <c r="P70" s="17" t="n">
        <f aca="false">1-C70/M70</f>
        <v>-0.0311043179212838</v>
      </c>
      <c r="Q70" s="17" t="n">
        <f aca="false">1-C70/N70</f>
        <v>-0.0413707934547698</v>
      </c>
    </row>
    <row r="71" customFormat="false" ht="12.8" hidden="false" customHeight="false" outlineLevel="0" collapsed="false">
      <c r="A71" s="0" t="s">
        <v>542</v>
      </c>
      <c r="B71" s="0" t="s">
        <v>543</v>
      </c>
      <c r="C71" s="9" t="n">
        <v>119.63</v>
      </c>
      <c r="D71" s="10" t="n">
        <v>3556</v>
      </c>
      <c r="E71" s="10" t="n">
        <v>292937</v>
      </c>
      <c r="F71" s="10" t="n">
        <v>2359</v>
      </c>
      <c r="G71" s="10" t="n">
        <v>355769</v>
      </c>
      <c r="H71" s="16" t="s">
        <v>14</v>
      </c>
      <c r="I71" s="0" t="s">
        <v>22</v>
      </c>
      <c r="J71" s="16" t="s">
        <v>31</v>
      </c>
      <c r="K71" s="11" t="n">
        <v>4.1785714285714</v>
      </c>
      <c r="L71" s="9" t="n">
        <v>117.55</v>
      </c>
      <c r="M71" s="9" t="n">
        <v>116.5</v>
      </c>
      <c r="N71" s="9" t="n">
        <v>115.56</v>
      </c>
      <c r="O71" s="17" t="n">
        <f aca="false">1-C71/L71</f>
        <v>-0.0176945980433858</v>
      </c>
      <c r="P71" s="17" t="n">
        <f aca="false">1-C71/M71</f>
        <v>-0.0268669527896996</v>
      </c>
      <c r="Q71" s="17" t="n">
        <f aca="false">1-C71/N71</f>
        <v>-0.0352197992384908</v>
      </c>
    </row>
    <row r="72" customFormat="false" ht="12.8" hidden="false" customHeight="false" outlineLevel="0" collapsed="false">
      <c r="A72" s="0" t="s">
        <v>544</v>
      </c>
      <c r="B72" s="0" t="s">
        <v>545</v>
      </c>
      <c r="C72" s="9" t="n">
        <v>165.29</v>
      </c>
      <c r="D72" s="10" t="n">
        <v>4003</v>
      </c>
      <c r="E72" s="10" t="n">
        <v>219517</v>
      </c>
      <c r="F72" s="10" t="n">
        <v>1396</v>
      </c>
      <c r="G72" s="10" t="n">
        <v>173434</v>
      </c>
      <c r="H72" s="16" t="s">
        <v>14</v>
      </c>
      <c r="I72" s="0" t="s">
        <v>30</v>
      </c>
      <c r="J72" s="16" t="s">
        <v>16</v>
      </c>
      <c r="K72" s="11" t="n">
        <v>3.3</v>
      </c>
      <c r="L72" s="9" t="n">
        <v>162.42</v>
      </c>
      <c r="M72" s="9" t="n">
        <v>161.34</v>
      </c>
      <c r="N72" s="9" t="n">
        <v>160.72</v>
      </c>
      <c r="O72" s="17" t="n">
        <f aca="false">1-C72/L72</f>
        <v>-0.0176702376554612</v>
      </c>
      <c r="P72" s="17" t="n">
        <f aca="false">1-C72/M72</f>
        <v>-0.0244824594025039</v>
      </c>
      <c r="Q72" s="17" t="n">
        <f aca="false">1-C72/N72</f>
        <v>-0.0284345445495271</v>
      </c>
    </row>
    <row r="73" customFormat="false" ht="12.8" hidden="false" customHeight="false" outlineLevel="0" collapsed="false">
      <c r="A73" s="0" t="s">
        <v>546</v>
      </c>
      <c r="B73" s="0" t="s">
        <v>547</v>
      </c>
      <c r="C73" s="9" t="n">
        <v>106.8</v>
      </c>
      <c r="D73" s="10" t="n">
        <v>212</v>
      </c>
      <c r="E73" s="10" t="n">
        <v>36590</v>
      </c>
      <c r="F73" s="10" t="n">
        <v>152</v>
      </c>
      <c r="G73" s="10" t="n">
        <v>38577</v>
      </c>
      <c r="H73" s="16" t="s">
        <v>14</v>
      </c>
      <c r="I73" s="0" t="s">
        <v>22</v>
      </c>
      <c r="J73" s="16" t="s">
        <v>31</v>
      </c>
      <c r="K73" s="11" t="n">
        <v>3.72</v>
      </c>
      <c r="L73" s="9" t="n">
        <v>104.97</v>
      </c>
      <c r="M73" s="9" t="n">
        <v>103.26</v>
      </c>
      <c r="N73" s="9" t="n">
        <v>102.06</v>
      </c>
      <c r="O73" s="17" t="n">
        <f aca="false">1-C73/L73</f>
        <v>-0.0174335524435554</v>
      </c>
      <c r="P73" s="17" t="n">
        <f aca="false">1-C73/M73</f>
        <v>-0.0342823939570016</v>
      </c>
      <c r="Q73" s="17" t="n">
        <f aca="false">1-C73/N73</f>
        <v>-0.0464432686654908</v>
      </c>
    </row>
    <row r="74" customFormat="false" ht="12.8" hidden="false" customHeight="false" outlineLevel="0" collapsed="false">
      <c r="A74" s="0" t="s">
        <v>548</v>
      </c>
      <c r="B74" s="0" t="s">
        <v>549</v>
      </c>
      <c r="C74" s="9" t="n">
        <v>274.3</v>
      </c>
      <c r="D74" s="10" t="n">
        <v>1235</v>
      </c>
      <c r="E74" s="10" t="n">
        <v>70869</v>
      </c>
      <c r="F74" s="10" t="n">
        <v>172</v>
      </c>
      <c r="G74" s="10" t="n">
        <v>67770</v>
      </c>
      <c r="H74" s="16" t="s">
        <v>14</v>
      </c>
      <c r="I74" s="0" t="s">
        <v>34</v>
      </c>
      <c r="J74" s="16" t="s">
        <v>16</v>
      </c>
      <c r="K74" s="11" t="n">
        <v>3.5714285714286</v>
      </c>
      <c r="L74" s="9" t="n">
        <v>269.74</v>
      </c>
      <c r="M74" s="9" t="n">
        <v>267.34</v>
      </c>
      <c r="N74" s="9" t="n">
        <v>264.26</v>
      </c>
      <c r="O74" s="17" t="n">
        <f aca="false">1-C74/L74</f>
        <v>-0.0169051679394974</v>
      </c>
      <c r="P74" s="17" t="n">
        <f aca="false">1-C74/M74</f>
        <v>-0.0260342634847013</v>
      </c>
      <c r="Q74" s="17" t="n">
        <f aca="false">1-C74/N74</f>
        <v>-0.0379928857942935</v>
      </c>
    </row>
    <row r="75" customFormat="false" ht="12.8" hidden="false" customHeight="false" outlineLevel="0" collapsed="false">
      <c r="A75" s="0" t="s">
        <v>550</v>
      </c>
      <c r="B75" s="0" t="s">
        <v>551</v>
      </c>
      <c r="C75" s="9" t="n">
        <v>197.98</v>
      </c>
      <c r="D75" s="10" t="n">
        <v>242</v>
      </c>
      <c r="E75" s="10" t="n">
        <v>37306</v>
      </c>
      <c r="F75" s="10" t="n">
        <v>145</v>
      </c>
      <c r="G75" s="10" t="n">
        <v>40176</v>
      </c>
      <c r="H75" s="16" t="s">
        <v>14</v>
      </c>
      <c r="I75" s="0" t="s">
        <v>15</v>
      </c>
      <c r="J75" s="16" t="s">
        <v>31</v>
      </c>
      <c r="K75" s="11" t="n">
        <v>4.047619047619</v>
      </c>
      <c r="L75" s="9" t="n">
        <v>194.69</v>
      </c>
      <c r="M75" s="9" t="n">
        <v>190.79</v>
      </c>
      <c r="N75" s="9" t="n">
        <v>188.56</v>
      </c>
      <c r="O75" s="17" t="n">
        <f aca="false">1-C75/L75</f>
        <v>-0.0168986594072629</v>
      </c>
      <c r="P75" s="17" t="n">
        <f aca="false">1-C75/M75</f>
        <v>-0.0376854132816185</v>
      </c>
      <c r="Q75" s="17" t="n">
        <f aca="false">1-C75/N75</f>
        <v>-0.0499575731862536</v>
      </c>
    </row>
    <row r="76" customFormat="false" ht="12.8" hidden="false" customHeight="false" outlineLevel="0" collapsed="false">
      <c r="A76" s="0" t="s">
        <v>552</v>
      </c>
      <c r="B76" s="0" t="s">
        <v>553</v>
      </c>
      <c r="C76" s="9" t="n">
        <v>78.46</v>
      </c>
      <c r="D76" s="10" t="n">
        <v>765</v>
      </c>
      <c r="E76" s="10" t="n">
        <v>112105</v>
      </c>
      <c r="F76" s="10" t="n">
        <v>570</v>
      </c>
      <c r="G76" s="10" t="n">
        <v>96893</v>
      </c>
      <c r="H76" s="16" t="s">
        <v>14</v>
      </c>
      <c r="I76" s="0" t="s">
        <v>30</v>
      </c>
      <c r="J76" s="16" t="s">
        <v>31</v>
      </c>
      <c r="K76" s="11" t="n">
        <v>4.1071428571429</v>
      </c>
      <c r="L76" s="9" t="n">
        <v>77.17</v>
      </c>
      <c r="M76" s="9" t="n">
        <v>74.93</v>
      </c>
      <c r="N76" s="9" t="n">
        <v>73.42</v>
      </c>
      <c r="O76" s="17" t="n">
        <f aca="false">1-C76/L76</f>
        <v>-0.0167163405468445</v>
      </c>
      <c r="P76" s="17" t="n">
        <f aca="false">1-C76/M76</f>
        <v>-0.0471106365941543</v>
      </c>
      <c r="Q76" s="17" t="n">
        <f aca="false">1-C76/N76</f>
        <v>-0.0686461454644509</v>
      </c>
    </row>
    <row r="77" customFormat="false" ht="12.8" hidden="false" customHeight="false" outlineLevel="0" collapsed="false">
      <c r="A77" s="0" t="s">
        <v>554</v>
      </c>
      <c r="B77" s="0" t="s">
        <v>555</v>
      </c>
      <c r="C77" s="9" t="n">
        <v>200.62</v>
      </c>
      <c r="D77" s="10" t="n">
        <v>823</v>
      </c>
      <c r="E77" s="10" t="n">
        <v>18502</v>
      </c>
      <c r="F77" s="10" t="n">
        <v>60</v>
      </c>
      <c r="G77" s="10" t="n">
        <v>11060</v>
      </c>
      <c r="H77" s="16" t="s">
        <v>14</v>
      </c>
      <c r="I77" s="0" t="s">
        <v>15</v>
      </c>
      <c r="J77" s="16" t="s">
        <v>31</v>
      </c>
      <c r="K77" s="11" t="n">
        <v>4.1764705882353</v>
      </c>
      <c r="L77" s="9" t="n">
        <v>197.33</v>
      </c>
      <c r="M77" s="9" t="n">
        <v>193.58</v>
      </c>
      <c r="N77" s="9" t="n">
        <v>190.75</v>
      </c>
      <c r="O77" s="17" t="n">
        <f aca="false">1-C77/L77</f>
        <v>-0.0166725789286981</v>
      </c>
      <c r="P77" s="17" t="n">
        <f aca="false">1-C77/M77</f>
        <v>-0.0363673933257567</v>
      </c>
      <c r="Q77" s="17" t="n">
        <f aca="false">1-C77/N77</f>
        <v>-0.0517431192660551</v>
      </c>
    </row>
    <row r="78" customFormat="false" ht="12.8" hidden="false" customHeight="false" outlineLevel="0" collapsed="false">
      <c r="A78" s="0" t="s">
        <v>556</v>
      </c>
      <c r="B78" s="0" t="s">
        <v>557</v>
      </c>
      <c r="C78" s="9" t="n">
        <v>121.62</v>
      </c>
      <c r="D78" s="10" t="n">
        <v>2015</v>
      </c>
      <c r="E78" s="10" t="n">
        <v>197617</v>
      </c>
      <c r="F78" s="10" t="n">
        <v>2364</v>
      </c>
      <c r="G78" s="10" t="n">
        <v>167009</v>
      </c>
      <c r="H78" s="16" t="s">
        <v>14</v>
      </c>
      <c r="I78" s="0" t="s">
        <v>15</v>
      </c>
      <c r="J78" s="16" t="s">
        <v>16</v>
      </c>
      <c r="K78" s="11" t="n">
        <v>4.2666666666667</v>
      </c>
      <c r="L78" s="9" t="n">
        <v>119.64</v>
      </c>
      <c r="M78" s="9" t="n">
        <v>119.01</v>
      </c>
      <c r="N78" s="9" t="n">
        <v>118.37</v>
      </c>
      <c r="O78" s="17" t="n">
        <f aca="false">1-C78/L78</f>
        <v>-0.0165496489468406</v>
      </c>
      <c r="P78" s="17" t="n">
        <f aca="false">1-C78/M78</f>
        <v>-0.021930930173935</v>
      </c>
      <c r="Q78" s="17" t="n">
        <f aca="false">1-C78/N78</f>
        <v>-0.0274562811523189</v>
      </c>
    </row>
    <row r="79" customFormat="false" ht="12.8" hidden="false" customHeight="false" outlineLevel="0" collapsed="false">
      <c r="A79" s="0" t="s">
        <v>558</v>
      </c>
      <c r="B79" s="0" t="s">
        <v>559</v>
      </c>
      <c r="C79" s="9" t="n">
        <v>203.28</v>
      </c>
      <c r="D79" s="10" t="n">
        <v>79</v>
      </c>
      <c r="E79" s="10" t="n">
        <v>12992</v>
      </c>
      <c r="F79" s="10" t="n">
        <v>262</v>
      </c>
      <c r="G79" s="10" t="n">
        <v>12080</v>
      </c>
      <c r="H79" s="16" t="s">
        <v>14</v>
      </c>
      <c r="I79" s="0" t="s">
        <v>22</v>
      </c>
      <c r="J79" s="16" t="s">
        <v>16</v>
      </c>
      <c r="K79" s="11" t="n">
        <v>4.7777777777778</v>
      </c>
      <c r="L79" s="9" t="n">
        <v>200</v>
      </c>
      <c r="M79" s="9" t="n">
        <v>198.25</v>
      </c>
      <c r="N79" s="9" t="n">
        <v>197.36</v>
      </c>
      <c r="O79" s="17" t="n">
        <f aca="false">1-C79/L79</f>
        <v>-0.0164</v>
      </c>
      <c r="P79" s="17" t="n">
        <f aca="false">1-C79/M79</f>
        <v>-0.0253720050441362</v>
      </c>
      <c r="Q79" s="17" t="n">
        <f aca="false">1-C79/N79</f>
        <v>-0.029995946493717</v>
      </c>
    </row>
    <row r="80" customFormat="false" ht="12.8" hidden="false" customHeight="false" outlineLevel="0" collapsed="false">
      <c r="A80" s="0" t="s">
        <v>560</v>
      </c>
      <c r="B80" s="0" t="s">
        <v>561</v>
      </c>
      <c r="C80" s="9" t="n">
        <v>37.21</v>
      </c>
      <c r="D80" s="10" t="n">
        <v>16742</v>
      </c>
      <c r="E80" s="10" t="n">
        <v>198250</v>
      </c>
      <c r="F80" s="10" t="n">
        <v>341</v>
      </c>
      <c r="G80" s="10" t="n">
        <v>132576</v>
      </c>
      <c r="H80" s="16" t="s">
        <v>14</v>
      </c>
      <c r="I80" s="0" t="s">
        <v>22</v>
      </c>
      <c r="J80" s="16" t="s">
        <v>16</v>
      </c>
      <c r="K80" s="11" t="n">
        <v>3.8</v>
      </c>
      <c r="L80" s="9" t="n">
        <v>36.61</v>
      </c>
      <c r="M80" s="9" t="n">
        <v>36.44</v>
      </c>
      <c r="N80" s="9" t="n">
        <v>36.33</v>
      </c>
      <c r="O80" s="17" t="n">
        <f aca="false">1-C80/L80</f>
        <v>-0.0163889647637259</v>
      </c>
      <c r="P80" s="17" t="n">
        <f aca="false">1-C80/M80</f>
        <v>-0.0211306256860593</v>
      </c>
      <c r="Q80" s="17" t="n">
        <f aca="false">1-C80/N80</f>
        <v>-0.024222405725296</v>
      </c>
    </row>
    <row r="81" customFormat="false" ht="12.8" hidden="false" customHeight="false" outlineLevel="0" collapsed="false">
      <c r="A81" s="0" t="s">
        <v>562</v>
      </c>
      <c r="B81" s="0" t="s">
        <v>563</v>
      </c>
      <c r="C81" s="9" t="n">
        <v>80.72</v>
      </c>
      <c r="D81" s="10" t="n">
        <v>488</v>
      </c>
      <c r="E81" s="10" t="n">
        <v>120600</v>
      </c>
      <c r="F81" s="10" t="n">
        <v>47</v>
      </c>
      <c r="G81" s="10" t="n">
        <v>122844</v>
      </c>
      <c r="H81" s="16" t="s">
        <v>14</v>
      </c>
      <c r="I81" s="0" t="s">
        <v>15</v>
      </c>
      <c r="J81" s="16" t="s">
        <v>31</v>
      </c>
      <c r="K81" s="11" t="n">
        <v>4.0526315789474</v>
      </c>
      <c r="L81" s="9" t="n">
        <v>79.42</v>
      </c>
      <c r="M81" s="9" t="n">
        <v>78.75</v>
      </c>
      <c r="N81" s="9" t="n">
        <v>78.04</v>
      </c>
      <c r="O81" s="17" t="n">
        <f aca="false">1-C81/L81</f>
        <v>-0.0163686728783681</v>
      </c>
      <c r="P81" s="17" t="n">
        <f aca="false">1-C81/M81</f>
        <v>-0.0250158730158729</v>
      </c>
      <c r="Q81" s="17" t="n">
        <f aca="false">1-C81/N81</f>
        <v>-0.0343413634033827</v>
      </c>
    </row>
    <row r="82" customFormat="false" ht="12.8" hidden="false" customHeight="false" outlineLevel="0" collapsed="false">
      <c r="A82" s="0" t="s">
        <v>564</v>
      </c>
      <c r="B82" s="0" t="s">
        <v>565</v>
      </c>
      <c r="C82" s="9" t="n">
        <v>248.79</v>
      </c>
      <c r="D82" s="10" t="n">
        <v>9294</v>
      </c>
      <c r="E82" s="10" t="n">
        <v>413051</v>
      </c>
      <c r="F82" s="10" t="n">
        <v>4531</v>
      </c>
      <c r="G82" s="10" t="n">
        <v>391158</v>
      </c>
      <c r="H82" s="16" t="s">
        <v>14</v>
      </c>
      <c r="I82" s="0" t="s">
        <v>30</v>
      </c>
      <c r="J82" s="16" t="s">
        <v>16</v>
      </c>
      <c r="K82" s="11" t="n">
        <v>4.7222222222222</v>
      </c>
      <c r="L82" s="9" t="n">
        <v>244.9</v>
      </c>
      <c r="M82" s="9" t="n">
        <v>241.72</v>
      </c>
      <c r="N82" s="9" t="n">
        <v>240.13</v>
      </c>
      <c r="O82" s="17" t="n">
        <f aca="false">1-C82/L82</f>
        <v>-0.0158840342997142</v>
      </c>
      <c r="P82" s="17" t="n">
        <f aca="false">1-C82/M82</f>
        <v>-0.0292487175244083</v>
      </c>
      <c r="Q82" s="17" t="n">
        <f aca="false">1-C82/N82</f>
        <v>-0.0360637987756631</v>
      </c>
    </row>
    <row r="83" customFormat="false" ht="12.8" hidden="false" customHeight="false" outlineLevel="0" collapsed="false">
      <c r="A83" s="0" t="s">
        <v>566</v>
      </c>
      <c r="B83" s="0" t="s">
        <v>567</v>
      </c>
      <c r="C83" s="9" t="n">
        <v>136.6</v>
      </c>
      <c r="D83" s="10" t="n">
        <v>3355</v>
      </c>
      <c r="E83" s="10" t="n">
        <v>345691</v>
      </c>
      <c r="F83" s="10" t="n">
        <v>723</v>
      </c>
      <c r="G83" s="10" t="n">
        <v>344261</v>
      </c>
      <c r="H83" s="16" t="s">
        <v>14</v>
      </c>
      <c r="I83" s="0" t="s">
        <v>22</v>
      </c>
      <c r="J83" s="16" t="s">
        <v>31</v>
      </c>
      <c r="K83" s="11" t="n">
        <v>4.2173913043478</v>
      </c>
      <c r="L83" s="9" t="n">
        <v>134.58</v>
      </c>
      <c r="M83" s="9" t="n">
        <v>133.06</v>
      </c>
      <c r="N83" s="9" t="n">
        <v>132.05</v>
      </c>
      <c r="O83" s="17" t="n">
        <f aca="false">1-C83/L83</f>
        <v>-0.0150096596819733</v>
      </c>
      <c r="P83" s="17" t="n">
        <f aca="false">1-C83/M83</f>
        <v>-0.0266045393055763</v>
      </c>
      <c r="Q83" s="17" t="n">
        <f aca="false">1-C83/N83</f>
        <v>-0.0344566452101476</v>
      </c>
    </row>
    <row r="84" customFormat="false" ht="12.8" hidden="false" customHeight="false" outlineLevel="0" collapsed="false">
      <c r="A84" s="0" t="s">
        <v>568</v>
      </c>
      <c r="B84" s="0" t="s">
        <v>569</v>
      </c>
      <c r="C84" s="9" t="n">
        <v>44.14</v>
      </c>
      <c r="D84" s="10" t="n">
        <v>23175</v>
      </c>
      <c r="E84" s="10" t="n">
        <v>1770319</v>
      </c>
      <c r="F84" s="10" t="n">
        <v>7785</v>
      </c>
      <c r="G84" s="10" t="n">
        <v>1476527</v>
      </c>
      <c r="H84" s="16" t="s">
        <v>14</v>
      </c>
      <c r="I84" s="0" t="s">
        <v>19</v>
      </c>
      <c r="J84" s="16" t="s">
        <v>31</v>
      </c>
      <c r="K84" s="11" t="n">
        <v>3.0645161290323</v>
      </c>
      <c r="L84" s="9" t="n">
        <v>43.5</v>
      </c>
      <c r="M84" s="9" t="n">
        <v>42.47</v>
      </c>
      <c r="N84" s="9" t="n">
        <v>41.85</v>
      </c>
      <c r="O84" s="17" t="n">
        <f aca="false">1-C84/L84</f>
        <v>-0.0147126436781608</v>
      </c>
      <c r="P84" s="17" t="n">
        <f aca="false">1-C84/M84</f>
        <v>-0.0393218742641865</v>
      </c>
      <c r="Q84" s="17" t="n">
        <f aca="false">1-C84/N84</f>
        <v>-0.0547192353643966</v>
      </c>
    </row>
    <row r="85" customFormat="false" ht="12.8" hidden="false" customHeight="false" outlineLevel="0" collapsed="false">
      <c r="A85" s="0" t="s">
        <v>570</v>
      </c>
      <c r="B85" s="0" t="s">
        <v>571</v>
      </c>
      <c r="C85" s="9" t="n">
        <v>11.8</v>
      </c>
      <c r="D85" s="10" t="n">
        <v>853</v>
      </c>
      <c r="E85" s="10" t="n">
        <v>396717</v>
      </c>
      <c r="F85" s="10" t="n">
        <v>375</v>
      </c>
      <c r="G85" s="10" t="n">
        <v>129558</v>
      </c>
      <c r="H85" s="16" t="s">
        <v>14</v>
      </c>
      <c r="I85" s="0" t="s">
        <v>15</v>
      </c>
      <c r="J85" s="16" t="s">
        <v>31</v>
      </c>
      <c r="K85" s="11" t="n">
        <v>4.8333333333333</v>
      </c>
      <c r="L85" s="9" t="n">
        <v>11.63</v>
      </c>
      <c r="M85" s="9" t="n">
        <v>11.29</v>
      </c>
      <c r="N85" s="9" t="n">
        <v>10.89</v>
      </c>
      <c r="O85" s="17" t="n">
        <f aca="false">1-C85/L85</f>
        <v>-0.0146173688736027</v>
      </c>
      <c r="P85" s="17" t="n">
        <f aca="false">1-C85/M85</f>
        <v>-0.0451727192205493</v>
      </c>
      <c r="Q85" s="17" t="n">
        <f aca="false">1-C85/N85</f>
        <v>-0.0835629017447199</v>
      </c>
    </row>
    <row r="86" customFormat="false" ht="12.8" hidden="false" customHeight="false" outlineLevel="0" collapsed="false">
      <c r="A86" s="0" t="s">
        <v>572</v>
      </c>
      <c r="B86" s="0" t="s">
        <v>573</v>
      </c>
      <c r="C86" s="9" t="n">
        <v>78.12</v>
      </c>
      <c r="D86" s="10" t="n">
        <v>2502</v>
      </c>
      <c r="E86" s="10" t="n">
        <v>488177</v>
      </c>
      <c r="F86" s="10" t="n">
        <v>3029</v>
      </c>
      <c r="G86" s="10" t="n">
        <v>625577</v>
      </c>
      <c r="H86" s="16" t="s">
        <v>14</v>
      </c>
      <c r="I86" s="0" t="s">
        <v>30</v>
      </c>
      <c r="J86" s="16" t="s">
        <v>31</v>
      </c>
      <c r="K86" s="11" t="n">
        <v>4.4074074074074</v>
      </c>
      <c r="L86" s="9" t="n">
        <v>77</v>
      </c>
      <c r="M86" s="9" t="n">
        <v>76.21</v>
      </c>
      <c r="N86" s="9" t="n">
        <v>75.45</v>
      </c>
      <c r="O86" s="17" t="n">
        <f aca="false">1-C86/L86</f>
        <v>-0.0145454545454546</v>
      </c>
      <c r="P86" s="17" t="n">
        <f aca="false">1-C86/M86</f>
        <v>-0.0250623277785069</v>
      </c>
      <c r="Q86" s="17" t="n">
        <f aca="false">1-C86/N86</f>
        <v>-0.0353876739562624</v>
      </c>
    </row>
    <row r="87" customFormat="false" ht="12.8" hidden="false" customHeight="false" outlineLevel="0" collapsed="false">
      <c r="A87" s="0" t="s">
        <v>574</v>
      </c>
      <c r="B87" s="0" t="s">
        <v>575</v>
      </c>
      <c r="C87" s="9" t="n">
        <v>30.36</v>
      </c>
      <c r="D87" s="10" t="n">
        <v>1238</v>
      </c>
      <c r="E87" s="10" t="n">
        <v>111704</v>
      </c>
      <c r="F87" s="10" t="n">
        <v>306</v>
      </c>
      <c r="G87" s="10" t="n">
        <v>123179</v>
      </c>
      <c r="H87" s="16" t="s">
        <v>14</v>
      </c>
      <c r="I87" s="0" t="s">
        <v>15</v>
      </c>
      <c r="J87" s="16" t="s">
        <v>31</v>
      </c>
      <c r="K87" s="11" t="n">
        <v>3.3333333333333</v>
      </c>
      <c r="L87" s="9" t="n">
        <v>29.93</v>
      </c>
      <c r="M87" s="9" t="n">
        <v>29.48</v>
      </c>
      <c r="N87" s="9" t="n">
        <v>29.17</v>
      </c>
      <c r="O87" s="17" t="n">
        <f aca="false">1-C87/L87</f>
        <v>-0.0143668559973271</v>
      </c>
      <c r="P87" s="17" t="n">
        <f aca="false">1-C87/M87</f>
        <v>-0.0298507462686566</v>
      </c>
      <c r="Q87" s="17" t="n">
        <f aca="false">1-C87/N87</f>
        <v>-0.0407953376756942</v>
      </c>
    </row>
    <row r="88" customFormat="false" ht="12.8" hidden="false" customHeight="false" outlineLevel="0" collapsed="false">
      <c r="A88" s="0" t="s">
        <v>576</v>
      </c>
      <c r="B88" s="0" t="s">
        <v>577</v>
      </c>
      <c r="C88" s="9" t="n">
        <v>48.35</v>
      </c>
      <c r="D88" s="10" t="n">
        <v>621</v>
      </c>
      <c r="E88" s="10" t="n">
        <v>98547</v>
      </c>
      <c r="F88" s="10" t="n">
        <v>216</v>
      </c>
      <c r="G88" s="10" t="n">
        <v>80152</v>
      </c>
      <c r="H88" s="16" t="s">
        <v>14</v>
      </c>
      <c r="I88" s="0" t="s">
        <v>19</v>
      </c>
      <c r="J88" s="16" t="s">
        <v>31</v>
      </c>
      <c r="K88" s="11" t="n">
        <v>4</v>
      </c>
      <c r="L88" s="9" t="n">
        <v>47.67</v>
      </c>
      <c r="M88" s="9" t="n">
        <v>47.46</v>
      </c>
      <c r="N88" s="9" t="n">
        <v>47.31</v>
      </c>
      <c r="O88" s="17" t="n">
        <f aca="false">1-C88/L88</f>
        <v>-0.014264736731697</v>
      </c>
      <c r="P88" s="17" t="n">
        <f aca="false">1-C88/M88</f>
        <v>-0.0187526337968815</v>
      </c>
      <c r="Q88" s="17" t="n">
        <f aca="false">1-C88/N88</f>
        <v>-0.0219826675121539</v>
      </c>
    </row>
    <row r="89" customFormat="false" ht="12.8" hidden="false" customHeight="false" outlineLevel="0" collapsed="false">
      <c r="A89" s="0" t="s">
        <v>578</v>
      </c>
      <c r="B89" s="0" t="s">
        <v>579</v>
      </c>
      <c r="C89" s="9" t="n">
        <v>106.33</v>
      </c>
      <c r="D89" s="10" t="n">
        <v>784</v>
      </c>
      <c r="E89" s="10" t="n">
        <v>122726</v>
      </c>
      <c r="F89" s="10" t="n">
        <v>279</v>
      </c>
      <c r="G89" s="10" t="n">
        <v>106530</v>
      </c>
      <c r="H89" s="16" t="s">
        <v>14</v>
      </c>
      <c r="I89" s="0" t="s">
        <v>15</v>
      </c>
      <c r="J89" s="16" t="s">
        <v>31</v>
      </c>
      <c r="K89" s="11" t="n">
        <v>4.4444444444444</v>
      </c>
      <c r="L89" s="9" t="n">
        <v>104.87</v>
      </c>
      <c r="M89" s="9" t="n">
        <v>103.52</v>
      </c>
      <c r="N89" s="9" t="n">
        <v>102.83</v>
      </c>
      <c r="O89" s="17" t="n">
        <f aca="false">1-C89/L89</f>
        <v>-0.0139219986650139</v>
      </c>
      <c r="P89" s="17" t="n">
        <f aca="false">1-C89/M89</f>
        <v>-0.0271445131375581</v>
      </c>
      <c r="Q89" s="17" t="n">
        <f aca="false">1-C89/N89</f>
        <v>-0.0340367597004765</v>
      </c>
    </row>
    <row r="90" customFormat="false" ht="12.8" hidden="false" customHeight="false" outlineLevel="0" collapsed="false">
      <c r="A90" s="0" t="s">
        <v>580</v>
      </c>
      <c r="B90" s="0" t="s">
        <v>581</v>
      </c>
      <c r="C90" s="9" t="n">
        <v>7.46</v>
      </c>
      <c r="D90" s="10" t="n">
        <v>272</v>
      </c>
      <c r="E90" s="10" t="n">
        <v>187319</v>
      </c>
      <c r="F90" s="10" t="n">
        <v>105</v>
      </c>
      <c r="G90" s="10" t="n">
        <v>146829</v>
      </c>
      <c r="H90" s="16" t="s">
        <v>14</v>
      </c>
      <c r="I90" s="0" t="s">
        <v>19</v>
      </c>
      <c r="J90" s="16" t="s">
        <v>31</v>
      </c>
      <c r="K90" s="11" t="n">
        <v>2.4</v>
      </c>
      <c r="L90" s="9" t="n">
        <v>7.36</v>
      </c>
      <c r="M90" s="9" t="n">
        <v>7.09</v>
      </c>
      <c r="N90" s="9" t="n">
        <v>6.92</v>
      </c>
      <c r="O90" s="17" t="n">
        <f aca="false">1-C90/L90</f>
        <v>-0.013586956521739</v>
      </c>
      <c r="P90" s="17" t="n">
        <f aca="false">1-C90/M90</f>
        <v>-0.0521861777150916</v>
      </c>
      <c r="Q90" s="17" t="n">
        <f aca="false">1-C90/N90</f>
        <v>-0.0780346820809248</v>
      </c>
    </row>
    <row r="91" customFormat="false" ht="12.8" hidden="false" customHeight="false" outlineLevel="0" collapsed="false">
      <c r="A91" s="0" t="s">
        <v>582</v>
      </c>
      <c r="B91" s="0" t="s">
        <v>583</v>
      </c>
      <c r="C91" s="9" t="n">
        <v>54.06</v>
      </c>
      <c r="D91" s="10" t="n">
        <v>2873</v>
      </c>
      <c r="E91" s="10" t="n">
        <v>261900</v>
      </c>
      <c r="F91" s="10" t="n">
        <v>1042</v>
      </c>
      <c r="G91" s="10" t="n">
        <v>274793</v>
      </c>
      <c r="H91" s="16" t="s">
        <v>14</v>
      </c>
      <c r="I91" s="0" t="s">
        <v>34</v>
      </c>
      <c r="J91" s="16" t="s">
        <v>31</v>
      </c>
      <c r="K91" s="11" t="n">
        <v>4.7777777777778</v>
      </c>
      <c r="L91" s="9" t="n">
        <v>53.38</v>
      </c>
      <c r="M91" s="9" t="n">
        <v>52.27</v>
      </c>
      <c r="N91" s="9" t="n">
        <v>51.66</v>
      </c>
      <c r="O91" s="17" t="n">
        <f aca="false">1-C91/L91</f>
        <v>-0.0127388535031847</v>
      </c>
      <c r="P91" s="17" t="n">
        <f aca="false">1-C91/M91</f>
        <v>-0.0342452649703462</v>
      </c>
      <c r="Q91" s="17" t="n">
        <f aca="false">1-C91/N91</f>
        <v>-0.0464576074332173</v>
      </c>
    </row>
    <row r="92" customFormat="false" ht="12.8" hidden="false" customHeight="false" outlineLevel="0" collapsed="false">
      <c r="A92" s="0" t="s">
        <v>584</v>
      </c>
      <c r="B92" s="0" t="s">
        <v>585</v>
      </c>
      <c r="C92" s="9" t="n">
        <v>102.01</v>
      </c>
      <c r="D92" s="10" t="n">
        <v>114</v>
      </c>
      <c r="E92" s="10" t="n">
        <v>75213</v>
      </c>
      <c r="F92" s="10" t="n">
        <v>550</v>
      </c>
      <c r="G92" s="10" t="n">
        <v>91455</v>
      </c>
      <c r="H92" s="16" t="s">
        <v>14</v>
      </c>
      <c r="I92" s="0" t="s">
        <v>22</v>
      </c>
      <c r="J92" s="16" t="s">
        <v>31</v>
      </c>
      <c r="K92" s="11" t="n">
        <v>3</v>
      </c>
      <c r="L92" s="9" t="n">
        <v>100.75</v>
      </c>
      <c r="M92" s="9" t="n">
        <v>100.06</v>
      </c>
      <c r="N92" s="9" t="n">
        <v>99.15</v>
      </c>
      <c r="O92" s="17" t="n">
        <f aca="false">1-C92/L92</f>
        <v>-0.0125062034739454</v>
      </c>
      <c r="P92" s="17" t="n">
        <f aca="false">1-C92/M92</f>
        <v>-0.0194883070157905</v>
      </c>
      <c r="Q92" s="17" t="n">
        <f aca="false">1-C92/N92</f>
        <v>-0.0288451840645487</v>
      </c>
    </row>
    <row r="93" customFormat="false" ht="12.8" hidden="false" customHeight="false" outlineLevel="0" collapsed="false">
      <c r="A93" s="0" t="s">
        <v>586</v>
      </c>
      <c r="B93" s="0" t="s">
        <v>587</v>
      </c>
      <c r="C93" s="9" t="n">
        <v>51.6</v>
      </c>
      <c r="D93" s="10" t="n">
        <v>490</v>
      </c>
      <c r="E93" s="10" t="n">
        <v>4944</v>
      </c>
      <c r="F93" s="10" t="n">
        <v>1</v>
      </c>
      <c r="G93" s="10" t="n">
        <v>1537</v>
      </c>
      <c r="H93" s="16" t="s">
        <v>14</v>
      </c>
      <c r="I93" s="0" t="s">
        <v>34</v>
      </c>
      <c r="J93" s="16" t="s">
        <v>31</v>
      </c>
      <c r="K93" s="11" t="n">
        <v>3</v>
      </c>
      <c r="L93" s="9" t="n">
        <v>50.98</v>
      </c>
      <c r="M93" s="9" t="n">
        <v>50.77</v>
      </c>
      <c r="N93" s="9" t="n">
        <v>50.51</v>
      </c>
      <c r="O93" s="17" t="n">
        <f aca="false">1-C93/L93</f>
        <v>-0.0121616320125539</v>
      </c>
      <c r="P93" s="17" t="n">
        <f aca="false">1-C93/M93</f>
        <v>-0.016348237147922</v>
      </c>
      <c r="Q93" s="17" t="n">
        <f aca="false">1-C93/N93</f>
        <v>-0.0215798851712532</v>
      </c>
    </row>
    <row r="94" customFormat="false" ht="12.8" hidden="false" customHeight="false" outlineLevel="0" collapsed="false">
      <c r="A94" s="0" t="s">
        <v>588</v>
      </c>
      <c r="B94" s="0" t="s">
        <v>589</v>
      </c>
      <c r="C94" s="9" t="n">
        <v>31.49</v>
      </c>
      <c r="D94" s="10" t="n">
        <v>1014</v>
      </c>
      <c r="E94" s="10" t="n">
        <v>5665</v>
      </c>
      <c r="F94" s="10" t="n">
        <v>1</v>
      </c>
      <c r="G94" s="10" t="n">
        <v>2478</v>
      </c>
      <c r="H94" s="16" t="s">
        <v>14</v>
      </c>
      <c r="I94" s="0" t="s">
        <v>34</v>
      </c>
      <c r="J94" s="16" t="s">
        <v>31</v>
      </c>
      <c r="K94" s="11" t="n">
        <v>0</v>
      </c>
      <c r="L94" s="9" t="n">
        <v>31.12</v>
      </c>
      <c r="M94" s="9" t="n">
        <v>30.66</v>
      </c>
      <c r="N94" s="9" t="n">
        <v>30.32</v>
      </c>
      <c r="O94" s="17" t="n">
        <f aca="false">1-C94/L94</f>
        <v>-0.0118894601542416</v>
      </c>
      <c r="P94" s="17" t="n">
        <f aca="false">1-C94/M94</f>
        <v>-0.0270711024135681</v>
      </c>
      <c r="Q94" s="17" t="n">
        <f aca="false">1-C94/N94</f>
        <v>-0.0385883905013191</v>
      </c>
    </row>
    <row r="95" customFormat="false" ht="12.8" hidden="false" customHeight="false" outlineLevel="0" collapsed="false">
      <c r="A95" s="0" t="s">
        <v>590</v>
      </c>
      <c r="B95" s="0" t="s">
        <v>591</v>
      </c>
      <c r="C95" s="9" t="n">
        <v>91.07</v>
      </c>
      <c r="D95" s="10" t="n">
        <v>190</v>
      </c>
      <c r="E95" s="10" t="n">
        <v>110760</v>
      </c>
      <c r="F95" s="10" t="n">
        <v>329</v>
      </c>
      <c r="G95" s="10" t="n">
        <v>106240</v>
      </c>
      <c r="H95" s="16" t="s">
        <v>14</v>
      </c>
      <c r="I95" s="0" t="s">
        <v>15</v>
      </c>
      <c r="J95" s="16" t="s">
        <v>31</v>
      </c>
      <c r="K95" s="11" t="n">
        <v>4.7</v>
      </c>
      <c r="L95" s="9" t="n">
        <v>90</v>
      </c>
      <c r="M95" s="9" t="n">
        <v>89.22</v>
      </c>
      <c r="N95" s="9" t="n">
        <v>88.78</v>
      </c>
      <c r="O95" s="17" t="n">
        <f aca="false">1-C95/L95</f>
        <v>-0.0118888888888888</v>
      </c>
      <c r="P95" s="17" t="n">
        <f aca="false">1-C95/M95</f>
        <v>-0.020735261152208</v>
      </c>
      <c r="Q95" s="17" t="n">
        <f aca="false">1-C95/N95</f>
        <v>-0.0257940977697679</v>
      </c>
    </row>
    <row r="96" customFormat="false" ht="12.8" hidden="false" customHeight="false" outlineLevel="0" collapsed="false">
      <c r="A96" s="0" t="s">
        <v>592</v>
      </c>
      <c r="B96" s="0" t="s">
        <v>593</v>
      </c>
      <c r="C96" s="9" t="n">
        <v>25.86</v>
      </c>
      <c r="D96" s="10" t="n">
        <v>3269</v>
      </c>
      <c r="E96" s="10" t="n">
        <v>74502</v>
      </c>
      <c r="F96" s="10" t="n">
        <v>1426</v>
      </c>
      <c r="G96" s="10" t="n">
        <v>79923</v>
      </c>
      <c r="H96" s="16" t="s">
        <v>14</v>
      </c>
      <c r="I96" s="0" t="s">
        <v>22</v>
      </c>
      <c r="J96" s="16" t="s">
        <v>16</v>
      </c>
      <c r="K96" s="11" t="n">
        <v>3.8571428571429</v>
      </c>
      <c r="L96" s="9" t="n">
        <v>25.56</v>
      </c>
      <c r="M96" s="9" t="n">
        <v>25.41</v>
      </c>
      <c r="N96" s="9" t="n">
        <v>25.3</v>
      </c>
      <c r="O96" s="17" t="n">
        <f aca="false">1-C96/L96</f>
        <v>-0.011737089201878</v>
      </c>
      <c r="P96" s="17" t="n">
        <f aca="false">1-C96/M96</f>
        <v>-0.0177095631641087</v>
      </c>
      <c r="Q96" s="17" t="n">
        <f aca="false">1-C96/N96</f>
        <v>-0.0221343873517785</v>
      </c>
    </row>
    <row r="97" customFormat="false" ht="12.8" hidden="false" customHeight="false" outlineLevel="0" collapsed="false">
      <c r="A97" s="0" t="s">
        <v>594</v>
      </c>
      <c r="B97" s="0" t="s">
        <v>595</v>
      </c>
      <c r="C97" s="9" t="n">
        <v>83.18</v>
      </c>
      <c r="D97" s="10" t="n">
        <v>2591</v>
      </c>
      <c r="E97" s="10" t="n">
        <v>458066</v>
      </c>
      <c r="F97" s="10" t="n">
        <v>1393</v>
      </c>
      <c r="G97" s="10" t="n">
        <v>426723</v>
      </c>
      <c r="H97" s="16" t="s">
        <v>14</v>
      </c>
      <c r="I97" s="0" t="s">
        <v>30</v>
      </c>
      <c r="J97" s="16" t="s">
        <v>16</v>
      </c>
      <c r="K97" s="11" t="n">
        <v>3.8421052631579</v>
      </c>
      <c r="L97" s="9" t="n">
        <v>82.24</v>
      </c>
      <c r="M97" s="9" t="n">
        <v>81.66</v>
      </c>
      <c r="N97" s="9" t="n">
        <v>81.37</v>
      </c>
      <c r="O97" s="17" t="n">
        <f aca="false">1-C97/L97</f>
        <v>-0.0114299610894943</v>
      </c>
      <c r="P97" s="17" t="n">
        <f aca="false">1-C97/M97</f>
        <v>-0.0186137643889299</v>
      </c>
      <c r="Q97" s="17" t="n">
        <f aca="false">1-C97/N97</f>
        <v>-0.0222440702961779</v>
      </c>
    </row>
    <row r="98" customFormat="false" ht="12.8" hidden="false" customHeight="false" outlineLevel="0" collapsed="false">
      <c r="A98" s="0" t="s">
        <v>596</v>
      </c>
      <c r="B98" s="0" t="s">
        <v>597</v>
      </c>
      <c r="C98" s="9" t="n">
        <v>104.6</v>
      </c>
      <c r="D98" s="10" t="n">
        <v>1942</v>
      </c>
      <c r="E98" s="10" t="n">
        <v>80702</v>
      </c>
      <c r="F98" s="10" t="n">
        <v>126</v>
      </c>
      <c r="G98" s="10" t="n">
        <v>57996</v>
      </c>
      <c r="H98" s="16" t="s">
        <v>14</v>
      </c>
      <c r="I98" s="0" t="s">
        <v>15</v>
      </c>
      <c r="J98" s="16" t="s">
        <v>31</v>
      </c>
      <c r="K98" s="11" t="n">
        <v>4.4285714285714</v>
      </c>
      <c r="L98" s="9" t="n">
        <v>103.42</v>
      </c>
      <c r="M98" s="9" t="n">
        <v>102.23</v>
      </c>
      <c r="N98" s="9" t="n">
        <v>101.21</v>
      </c>
      <c r="O98" s="17" t="n">
        <f aca="false">1-C98/L98</f>
        <v>-0.0114097853413266</v>
      </c>
      <c r="P98" s="17" t="n">
        <f aca="false">1-C98/M98</f>
        <v>-0.023183018683361</v>
      </c>
      <c r="Q98" s="17" t="n">
        <f aca="false">1-C98/N98</f>
        <v>-0.0334947139610711</v>
      </c>
    </row>
    <row r="99" customFormat="false" ht="12.8" hidden="false" customHeight="false" outlineLevel="0" collapsed="false">
      <c r="A99" s="0" t="s">
        <v>598</v>
      </c>
      <c r="B99" s="0" t="s">
        <v>599</v>
      </c>
      <c r="C99" s="9" t="n">
        <v>63.9</v>
      </c>
      <c r="D99" s="10" t="n">
        <v>323</v>
      </c>
      <c r="E99" s="10" t="n">
        <v>62338</v>
      </c>
      <c r="F99" s="10" t="n">
        <v>249</v>
      </c>
      <c r="G99" s="10" t="n">
        <v>72342</v>
      </c>
      <c r="H99" s="16" t="s">
        <v>14</v>
      </c>
      <c r="I99" s="0" t="s">
        <v>34</v>
      </c>
      <c r="J99" s="16" t="s">
        <v>16</v>
      </c>
      <c r="K99" s="11" t="n">
        <v>4.7</v>
      </c>
      <c r="L99" s="9" t="n">
        <v>63.2</v>
      </c>
      <c r="M99" s="9" t="n">
        <v>62.9</v>
      </c>
      <c r="N99" s="9" t="n">
        <v>62.66</v>
      </c>
      <c r="O99" s="17" t="n">
        <f aca="false">1-C99/L99</f>
        <v>-0.0110759493670884</v>
      </c>
      <c r="P99" s="17" t="n">
        <f aca="false">1-C99/M99</f>
        <v>-0.0158982511923689</v>
      </c>
      <c r="Q99" s="17" t="n">
        <f aca="false">1-C99/N99</f>
        <v>-0.0197893392914139</v>
      </c>
    </row>
    <row r="100" customFormat="false" ht="12.8" hidden="false" customHeight="false" outlineLevel="0" collapsed="false">
      <c r="A100" s="0" t="s">
        <v>600</v>
      </c>
      <c r="B100" s="0" t="s">
        <v>601</v>
      </c>
      <c r="C100" s="9" t="n">
        <v>276.7</v>
      </c>
      <c r="D100" s="10" t="n">
        <v>357</v>
      </c>
      <c r="E100" s="10" t="n">
        <v>51343</v>
      </c>
      <c r="F100" s="10" t="n">
        <v>175</v>
      </c>
      <c r="G100" s="10" t="n">
        <v>57106</v>
      </c>
      <c r="H100" s="16" t="s">
        <v>14</v>
      </c>
      <c r="I100" s="0" t="s">
        <v>15</v>
      </c>
      <c r="J100" s="16" t="s">
        <v>31</v>
      </c>
      <c r="K100" s="11" t="n">
        <v>4.2941176470588</v>
      </c>
      <c r="L100" s="9" t="n">
        <v>273.69</v>
      </c>
      <c r="M100" s="9" t="n">
        <v>271.27</v>
      </c>
      <c r="N100" s="9" t="n">
        <v>268.65</v>
      </c>
      <c r="O100" s="17" t="n">
        <f aca="false">1-C100/L100</f>
        <v>-0.010997844276371</v>
      </c>
      <c r="P100" s="17" t="n">
        <f aca="false">1-C100/M100</f>
        <v>-0.0200169572750397</v>
      </c>
      <c r="Q100" s="17" t="n">
        <f aca="false">1-C100/N100</f>
        <v>-0.0299646380048391</v>
      </c>
    </row>
    <row r="101" customFormat="false" ht="12.8" hidden="false" customHeight="false" outlineLevel="0" collapsed="false">
      <c r="A101" s="0" t="s">
        <v>602</v>
      </c>
      <c r="B101" s="0" t="s">
        <v>603</v>
      </c>
      <c r="C101" s="9" t="n">
        <v>168.62</v>
      </c>
      <c r="D101" s="10" t="n">
        <v>1784</v>
      </c>
      <c r="E101" s="10" t="n">
        <v>128253</v>
      </c>
      <c r="F101" s="10" t="n">
        <v>654</v>
      </c>
      <c r="G101" s="10" t="n">
        <v>112787</v>
      </c>
      <c r="H101" s="16" t="s">
        <v>14</v>
      </c>
      <c r="I101" s="0" t="s">
        <v>34</v>
      </c>
      <c r="J101" s="16" t="s">
        <v>16</v>
      </c>
      <c r="K101" s="11" t="n">
        <v>4.0666666666667</v>
      </c>
      <c r="L101" s="9" t="n">
        <v>166.81</v>
      </c>
      <c r="M101" s="9" t="n">
        <v>165.8</v>
      </c>
      <c r="N101" s="9" t="n">
        <v>165.14</v>
      </c>
      <c r="O101" s="17" t="n">
        <f aca="false">1-C101/L101</f>
        <v>-0.0108506684251544</v>
      </c>
      <c r="P101" s="17" t="n">
        <f aca="false">1-C101/M101</f>
        <v>-0.0170084439083233</v>
      </c>
      <c r="Q101" s="17" t="n">
        <f aca="false">1-C101/N101</f>
        <v>-0.0210730289451375</v>
      </c>
    </row>
    <row r="102" customFormat="false" ht="12.8" hidden="false" customHeight="false" outlineLevel="0" collapsed="false">
      <c r="A102" s="0" t="s">
        <v>604</v>
      </c>
      <c r="B102" s="0" t="s">
        <v>605</v>
      </c>
      <c r="C102" s="9" t="n">
        <v>120.69</v>
      </c>
      <c r="D102" s="10" t="n">
        <v>357</v>
      </c>
      <c r="E102" s="10" t="n">
        <v>35354</v>
      </c>
      <c r="F102" s="10" t="n">
        <v>182</v>
      </c>
      <c r="G102" s="10" t="n">
        <v>22025</v>
      </c>
      <c r="H102" s="16" t="s">
        <v>14</v>
      </c>
      <c r="I102" s="0" t="s">
        <v>34</v>
      </c>
      <c r="J102" s="16" t="s">
        <v>16</v>
      </c>
      <c r="K102" s="11" t="n">
        <v>4.7142857142857</v>
      </c>
      <c r="L102" s="9" t="n">
        <v>119.4</v>
      </c>
      <c r="M102" s="9" t="n">
        <v>117.81</v>
      </c>
      <c r="N102" s="9" t="n">
        <v>116.73</v>
      </c>
      <c r="O102" s="17" t="n">
        <f aca="false">1-C102/L102</f>
        <v>-0.0108040201005024</v>
      </c>
      <c r="P102" s="17" t="n">
        <f aca="false">1-C102/M102</f>
        <v>-0.024446142093201</v>
      </c>
      <c r="Q102" s="17" t="n">
        <f aca="false">1-C102/N102</f>
        <v>-0.0339244410177333</v>
      </c>
    </row>
    <row r="103" customFormat="false" ht="12.8" hidden="false" customHeight="false" outlineLevel="0" collapsed="false">
      <c r="A103" s="0" t="s">
        <v>606</v>
      </c>
      <c r="B103" s="0" t="s">
        <v>607</v>
      </c>
      <c r="C103" s="9" t="n">
        <v>59.28</v>
      </c>
      <c r="D103" s="10" t="n">
        <v>3647</v>
      </c>
      <c r="E103" s="10" t="n">
        <v>390943</v>
      </c>
      <c r="F103" s="10" t="n">
        <v>686</v>
      </c>
      <c r="G103" s="10" t="n">
        <v>386185</v>
      </c>
      <c r="H103" s="16" t="s">
        <v>14</v>
      </c>
      <c r="I103" s="0" t="s">
        <v>19</v>
      </c>
      <c r="J103" s="16" t="s">
        <v>16</v>
      </c>
      <c r="K103" s="11" t="n">
        <v>4.5333333333333</v>
      </c>
      <c r="L103" s="9" t="n">
        <v>58.66</v>
      </c>
      <c r="M103" s="9" t="n">
        <v>58.29</v>
      </c>
      <c r="N103" s="9" t="n">
        <v>58.07</v>
      </c>
      <c r="O103" s="17" t="n">
        <f aca="false">1-C103/L103</f>
        <v>-0.0105693828844187</v>
      </c>
      <c r="P103" s="17" t="n">
        <f aca="false">1-C103/M103</f>
        <v>-0.0169840452907875</v>
      </c>
      <c r="Q103" s="17" t="n">
        <f aca="false">1-C103/N103</f>
        <v>-0.020836920957465</v>
      </c>
    </row>
    <row r="104" customFormat="false" ht="12.8" hidden="false" customHeight="false" outlineLevel="0" collapsed="false">
      <c r="A104" s="0" t="s">
        <v>608</v>
      </c>
      <c r="B104" s="0" t="s">
        <v>609</v>
      </c>
      <c r="C104" s="9" t="n">
        <v>289.72</v>
      </c>
      <c r="D104" s="10" t="n">
        <v>276</v>
      </c>
      <c r="E104" s="10" t="n">
        <v>107417</v>
      </c>
      <c r="F104" s="10" t="n">
        <v>349</v>
      </c>
      <c r="G104" s="10" t="n">
        <v>125974</v>
      </c>
      <c r="H104" s="16" t="s">
        <v>14</v>
      </c>
      <c r="I104" s="0" t="s">
        <v>19</v>
      </c>
      <c r="J104" s="16" t="s">
        <v>16</v>
      </c>
      <c r="K104" s="11" t="n">
        <v>4.4137931034483</v>
      </c>
      <c r="L104" s="9" t="n">
        <v>286.7</v>
      </c>
      <c r="M104" s="9" t="n">
        <v>284.26</v>
      </c>
      <c r="N104" s="9" t="n">
        <v>282.95</v>
      </c>
      <c r="O104" s="17" t="n">
        <f aca="false">1-C104/L104</f>
        <v>-0.010533658876875</v>
      </c>
      <c r="P104" s="17" t="n">
        <f aca="false">1-C104/M104</f>
        <v>-0.0192077675367623</v>
      </c>
      <c r="Q104" s="17" t="n">
        <f aca="false">1-C104/N104</f>
        <v>-0.0239264887789363</v>
      </c>
    </row>
    <row r="105" customFormat="false" ht="12.8" hidden="false" customHeight="false" outlineLevel="0" collapsed="false">
      <c r="A105" s="0" t="s">
        <v>610</v>
      </c>
      <c r="B105" s="0" t="s">
        <v>611</v>
      </c>
      <c r="C105" s="9" t="n">
        <v>100.83</v>
      </c>
      <c r="D105" s="10" t="n">
        <v>5454</v>
      </c>
      <c r="E105" s="10" t="n">
        <v>510712</v>
      </c>
      <c r="F105" s="10" t="n">
        <v>2468</v>
      </c>
      <c r="G105" s="10" t="n">
        <v>528561</v>
      </c>
      <c r="H105" s="16" t="s">
        <v>14</v>
      </c>
      <c r="I105" s="0" t="s">
        <v>15</v>
      </c>
      <c r="J105" s="16" t="s">
        <v>31</v>
      </c>
      <c r="K105" s="11" t="n">
        <v>4.5714285714286</v>
      </c>
      <c r="L105" s="9" t="n">
        <v>99.81</v>
      </c>
      <c r="M105" s="9" t="n">
        <v>98.67</v>
      </c>
      <c r="N105" s="9" t="n">
        <v>97.97</v>
      </c>
      <c r="O105" s="17" t="n">
        <f aca="false">1-C105/L105</f>
        <v>-0.010219416892095</v>
      </c>
      <c r="P105" s="17" t="n">
        <f aca="false">1-C105/M105</f>
        <v>-0.0218911523259349</v>
      </c>
      <c r="Q105" s="17" t="n">
        <f aca="false">1-C105/N105</f>
        <v>-0.0291926099826478</v>
      </c>
    </row>
    <row r="106" customFormat="false" ht="12.8" hidden="false" customHeight="false" outlineLevel="0" collapsed="false">
      <c r="A106" s="0" t="s">
        <v>612</v>
      </c>
      <c r="B106" s="0" t="s">
        <v>613</v>
      </c>
      <c r="C106" s="9" t="n">
        <v>42.61</v>
      </c>
      <c r="D106" s="10" t="n">
        <v>262</v>
      </c>
      <c r="E106" s="10" t="n">
        <v>385193</v>
      </c>
      <c r="F106" s="10" t="n">
        <v>306</v>
      </c>
      <c r="G106" s="10" t="n">
        <v>302096</v>
      </c>
      <c r="H106" s="16" t="s">
        <v>14</v>
      </c>
      <c r="I106" s="0" t="s">
        <v>19</v>
      </c>
      <c r="J106" s="16" t="s">
        <v>16</v>
      </c>
      <c r="K106" s="11" t="n">
        <v>4.2083333333333</v>
      </c>
      <c r="L106" s="9" t="n">
        <v>42.2</v>
      </c>
      <c r="M106" s="9" t="n">
        <v>41.73</v>
      </c>
      <c r="N106" s="9" t="n">
        <v>41.33</v>
      </c>
      <c r="O106" s="17" t="n">
        <f aca="false">1-C106/L106</f>
        <v>-0.00971563981042656</v>
      </c>
      <c r="P106" s="17" t="n">
        <f aca="false">1-C106/M106</f>
        <v>-0.0210879463215912</v>
      </c>
      <c r="Q106" s="17" t="n">
        <f aca="false">1-C106/N106</f>
        <v>-0.0309702395354465</v>
      </c>
    </row>
    <row r="107" customFormat="false" ht="12.8" hidden="false" customHeight="false" outlineLevel="0" collapsed="false">
      <c r="A107" s="0" t="s">
        <v>614</v>
      </c>
      <c r="B107" s="0" t="s">
        <v>615</v>
      </c>
      <c r="C107" s="9" t="n">
        <v>176.54</v>
      </c>
      <c r="D107" s="10" t="n">
        <v>103</v>
      </c>
      <c r="E107" s="10" t="n">
        <v>22684</v>
      </c>
      <c r="F107" s="10" t="n">
        <v>226</v>
      </c>
      <c r="G107" s="10" t="n">
        <v>15295</v>
      </c>
      <c r="H107" s="16" t="s">
        <v>14</v>
      </c>
      <c r="I107" s="0" t="s">
        <v>19</v>
      </c>
      <c r="J107" s="16" t="s">
        <v>31</v>
      </c>
      <c r="K107" s="11" t="n">
        <v>4.6</v>
      </c>
      <c r="L107" s="9" t="n">
        <v>174.85</v>
      </c>
      <c r="M107" s="9" t="n">
        <v>171.7</v>
      </c>
      <c r="N107" s="9" t="n">
        <v>168.39</v>
      </c>
      <c r="O107" s="17" t="n">
        <f aca="false">1-C107/L107</f>
        <v>-0.00966542750929378</v>
      </c>
      <c r="P107" s="17" t="n">
        <f aca="false">1-C107/M107</f>
        <v>-0.0281887012230635</v>
      </c>
      <c r="Q107" s="17" t="n">
        <f aca="false">1-C107/N107</f>
        <v>-0.0483995486667854</v>
      </c>
    </row>
    <row r="108" customFormat="false" ht="12.8" hidden="false" customHeight="false" outlineLevel="0" collapsed="false">
      <c r="A108" s="0" t="s">
        <v>616</v>
      </c>
      <c r="B108" s="0" t="s">
        <v>617</v>
      </c>
      <c r="C108" s="9" t="n">
        <v>19.97</v>
      </c>
      <c r="D108" s="10" t="n">
        <v>9718</v>
      </c>
      <c r="E108" s="10" t="n">
        <v>365168</v>
      </c>
      <c r="F108" s="10" t="n">
        <v>21606</v>
      </c>
      <c r="G108" s="10" t="n">
        <v>376357</v>
      </c>
      <c r="H108" s="16" t="s">
        <v>14</v>
      </c>
      <c r="I108" s="0" t="s">
        <v>22</v>
      </c>
      <c r="J108" s="16" t="s">
        <v>31</v>
      </c>
      <c r="K108" s="11" t="n">
        <v>3.5</v>
      </c>
      <c r="L108" s="9" t="n">
        <v>19.78</v>
      </c>
      <c r="M108" s="9" t="n">
        <v>18.79</v>
      </c>
      <c r="N108" s="9" t="n">
        <v>18.06</v>
      </c>
      <c r="O108" s="17" t="n">
        <f aca="false">1-C108/L108</f>
        <v>-0.00960566228513637</v>
      </c>
      <c r="P108" s="17" t="n">
        <f aca="false">1-C108/M108</f>
        <v>-0.0627993613624269</v>
      </c>
      <c r="Q108" s="17" t="n">
        <f aca="false">1-C108/N108</f>
        <v>-0.105758582502768</v>
      </c>
    </row>
    <row r="109" customFormat="false" ht="12.8" hidden="false" customHeight="false" outlineLevel="0" collapsed="false">
      <c r="A109" s="0" t="s">
        <v>618</v>
      </c>
      <c r="B109" s="0" t="s">
        <v>619</v>
      </c>
      <c r="C109" s="9" t="n">
        <v>257.5</v>
      </c>
      <c r="D109" s="10" t="n">
        <v>603</v>
      </c>
      <c r="E109" s="10" t="n">
        <v>202225</v>
      </c>
      <c r="F109" s="10" t="n">
        <v>539</v>
      </c>
      <c r="G109" s="10" t="n">
        <v>204714</v>
      </c>
      <c r="H109" s="16" t="s">
        <v>14</v>
      </c>
      <c r="I109" s="0" t="s">
        <v>19</v>
      </c>
      <c r="J109" s="16" t="s">
        <v>16</v>
      </c>
      <c r="K109" s="11" t="n">
        <v>4.6666666666667</v>
      </c>
      <c r="L109" s="9" t="n">
        <v>255.14</v>
      </c>
      <c r="M109" s="9" t="n">
        <v>253.75</v>
      </c>
      <c r="N109" s="9" t="n">
        <v>252.51</v>
      </c>
      <c r="O109" s="17" t="n">
        <f aca="false">1-C109/L109</f>
        <v>-0.00924982362624438</v>
      </c>
      <c r="P109" s="17" t="n">
        <f aca="false">1-C109/M109</f>
        <v>-0.0147783251231528</v>
      </c>
      <c r="Q109" s="17" t="n">
        <f aca="false">1-C109/N109</f>
        <v>-0.0197615936002535</v>
      </c>
    </row>
    <row r="110" customFormat="false" ht="12.8" hidden="false" customHeight="false" outlineLevel="0" collapsed="false">
      <c r="A110" s="0" t="s">
        <v>620</v>
      </c>
      <c r="B110" s="0" t="s">
        <v>621</v>
      </c>
      <c r="C110" s="9" t="n">
        <v>56.12</v>
      </c>
      <c r="D110" s="10" t="n">
        <v>223</v>
      </c>
      <c r="E110" s="10" t="n">
        <v>97941</v>
      </c>
      <c r="F110" s="10" t="n">
        <v>159</v>
      </c>
      <c r="G110" s="10" t="n">
        <v>84416</v>
      </c>
      <c r="H110" s="16" t="s">
        <v>14</v>
      </c>
      <c r="I110" s="0" t="s">
        <v>15</v>
      </c>
      <c r="J110" s="16" t="s">
        <v>31</v>
      </c>
      <c r="K110" s="11" t="n">
        <v>2.9545454545455</v>
      </c>
      <c r="L110" s="9" t="n">
        <v>55.61</v>
      </c>
      <c r="M110" s="9" t="n">
        <v>54.15</v>
      </c>
      <c r="N110" s="9" t="n">
        <v>52.34</v>
      </c>
      <c r="O110" s="17" t="n">
        <f aca="false">1-C110/L110</f>
        <v>-0.00917101240784035</v>
      </c>
      <c r="P110" s="17" t="n">
        <f aca="false">1-C110/M110</f>
        <v>-0.0363804247460757</v>
      </c>
      <c r="Q110" s="17" t="n">
        <f aca="false">1-C110/N110</f>
        <v>-0.0722200993504012</v>
      </c>
    </row>
    <row r="111" customFormat="false" ht="12.8" hidden="false" customHeight="false" outlineLevel="0" collapsed="false">
      <c r="A111" s="0" t="s">
        <v>622</v>
      </c>
      <c r="B111" s="0" t="s">
        <v>623</v>
      </c>
      <c r="C111" s="9" t="n">
        <v>32.31</v>
      </c>
      <c r="D111" s="10" t="n">
        <v>212</v>
      </c>
      <c r="E111" s="10" t="n">
        <v>151380</v>
      </c>
      <c r="F111" s="10" t="n">
        <v>77</v>
      </c>
      <c r="G111" s="10" t="n">
        <v>172277</v>
      </c>
      <c r="H111" s="16" t="s">
        <v>14</v>
      </c>
      <c r="I111" s="0" t="s">
        <v>34</v>
      </c>
      <c r="J111" s="16" t="s">
        <v>31</v>
      </c>
      <c r="K111" s="11" t="n">
        <v>4.3478260869565</v>
      </c>
      <c r="L111" s="9" t="n">
        <v>32.02</v>
      </c>
      <c r="M111" s="9" t="n">
        <v>31.76</v>
      </c>
      <c r="N111" s="9" t="n">
        <v>31.52</v>
      </c>
      <c r="O111" s="17" t="n">
        <f aca="false">1-C111/L111</f>
        <v>-0.00905683947532787</v>
      </c>
      <c r="P111" s="17" t="n">
        <f aca="false">1-C111/M111</f>
        <v>-0.017317380352645</v>
      </c>
      <c r="Q111" s="17" t="n">
        <f aca="false">1-C111/N111</f>
        <v>-0.0250634517766499</v>
      </c>
    </row>
    <row r="112" customFormat="false" ht="12.8" hidden="false" customHeight="false" outlineLevel="0" collapsed="false">
      <c r="A112" s="0" t="s">
        <v>624</v>
      </c>
      <c r="B112" s="0" t="s">
        <v>625</v>
      </c>
      <c r="C112" s="9" t="n">
        <v>20.16</v>
      </c>
      <c r="D112" s="10" t="n">
        <v>227</v>
      </c>
      <c r="E112" s="10" t="n">
        <v>53964</v>
      </c>
      <c r="F112" s="10" t="n">
        <v>184</v>
      </c>
      <c r="G112" s="10" t="n">
        <v>138405</v>
      </c>
      <c r="H112" s="16" t="s">
        <v>14</v>
      </c>
      <c r="I112" s="0" t="s">
        <v>30</v>
      </c>
      <c r="J112" s="16" t="s">
        <v>31</v>
      </c>
      <c r="K112" s="11" t="n">
        <v>4.6666666666667</v>
      </c>
      <c r="L112" s="9" t="n">
        <v>19.98</v>
      </c>
      <c r="M112" s="9" t="n">
        <v>19.89</v>
      </c>
      <c r="N112" s="9" t="n">
        <v>19.78</v>
      </c>
      <c r="O112" s="17" t="n">
        <f aca="false">1-C112/L112</f>
        <v>-0.00900900900900892</v>
      </c>
      <c r="P112" s="17" t="n">
        <f aca="false">1-C112/M112</f>
        <v>-0.0135746606334841</v>
      </c>
      <c r="Q112" s="17" t="n">
        <f aca="false">1-C112/N112</f>
        <v>-0.019211324570273</v>
      </c>
    </row>
    <row r="113" customFormat="false" ht="12.8" hidden="false" customHeight="false" outlineLevel="0" collapsed="false">
      <c r="A113" s="0" t="s">
        <v>626</v>
      </c>
      <c r="B113" s="0" t="s">
        <v>627</v>
      </c>
      <c r="C113" s="9" t="n">
        <v>159.81</v>
      </c>
      <c r="D113" s="10" t="n">
        <v>5222</v>
      </c>
      <c r="E113" s="10" t="n">
        <v>546148</v>
      </c>
      <c r="F113" s="10" t="n">
        <v>3050</v>
      </c>
      <c r="G113" s="10" t="n">
        <v>629499</v>
      </c>
      <c r="H113" s="16" t="s">
        <v>14</v>
      </c>
      <c r="I113" s="0" t="s">
        <v>30</v>
      </c>
      <c r="J113" s="16" t="s">
        <v>16</v>
      </c>
      <c r="K113" s="11" t="n">
        <v>4.3</v>
      </c>
      <c r="L113" s="9" t="n">
        <v>158.4</v>
      </c>
      <c r="M113" s="9" t="n">
        <v>157.7</v>
      </c>
      <c r="N113" s="9" t="n">
        <v>157.25</v>
      </c>
      <c r="O113" s="17" t="n">
        <f aca="false">1-C113/L113</f>
        <v>-0.00890151515151505</v>
      </c>
      <c r="P113" s="17" t="n">
        <f aca="false">1-C113/M113</f>
        <v>-0.0133798351299939</v>
      </c>
      <c r="Q113" s="17" t="n">
        <f aca="false">1-C113/N113</f>
        <v>-0.0162798092209857</v>
      </c>
    </row>
    <row r="114" customFormat="false" ht="12.8" hidden="false" customHeight="false" outlineLevel="0" collapsed="false">
      <c r="A114" s="0" t="s">
        <v>628</v>
      </c>
      <c r="B114" s="0" t="s">
        <v>629</v>
      </c>
      <c r="C114" s="9" t="n">
        <v>63.35</v>
      </c>
      <c r="D114" s="10" t="n">
        <v>274</v>
      </c>
      <c r="E114" s="10" t="n">
        <v>100868</v>
      </c>
      <c r="F114" s="10" t="n">
        <v>342</v>
      </c>
      <c r="G114" s="10" t="n">
        <v>88237</v>
      </c>
      <c r="H114" s="16" t="s">
        <v>14</v>
      </c>
      <c r="I114" s="0" t="s">
        <v>19</v>
      </c>
      <c r="J114" s="16" t="s">
        <v>16</v>
      </c>
      <c r="K114" s="11" t="n">
        <v>4.375</v>
      </c>
      <c r="L114" s="9" t="n">
        <v>62.86</v>
      </c>
      <c r="M114" s="9" t="n">
        <v>62.66</v>
      </c>
      <c r="N114" s="9" t="n">
        <v>62.53</v>
      </c>
      <c r="O114" s="17" t="n">
        <f aca="false">1-C114/L114</f>
        <v>-0.00779510022271723</v>
      </c>
      <c r="P114" s="17" t="n">
        <f aca="false">1-C114/M114</f>
        <v>-0.0110118097669967</v>
      </c>
      <c r="Q114" s="17" t="n">
        <f aca="false">1-C114/N114</f>
        <v>-0.0131137054213977</v>
      </c>
    </row>
    <row r="115" customFormat="false" ht="12.8" hidden="false" customHeight="false" outlineLevel="0" collapsed="false">
      <c r="A115" s="0" t="s">
        <v>630</v>
      </c>
      <c r="B115" s="0" t="s">
        <v>631</v>
      </c>
      <c r="C115" s="9" t="n">
        <v>104.1</v>
      </c>
      <c r="D115" s="10" t="n">
        <v>688</v>
      </c>
      <c r="E115" s="10" t="n">
        <v>215380</v>
      </c>
      <c r="F115" s="10" t="n">
        <v>181</v>
      </c>
      <c r="G115" s="10" t="n">
        <v>167623</v>
      </c>
      <c r="H115" s="16" t="s">
        <v>14</v>
      </c>
      <c r="I115" s="0" t="s">
        <v>19</v>
      </c>
      <c r="J115" s="16" t="s">
        <v>31</v>
      </c>
      <c r="K115" s="11" t="n">
        <v>4.6842105263158</v>
      </c>
      <c r="L115" s="9" t="n">
        <v>103.47</v>
      </c>
      <c r="M115" s="9" t="n">
        <v>102.57</v>
      </c>
      <c r="N115" s="9" t="n">
        <v>101.57</v>
      </c>
      <c r="O115" s="17" t="n">
        <f aca="false">1-C115/L115</f>
        <v>-0.00608872136851257</v>
      </c>
      <c r="P115" s="17" t="n">
        <f aca="false">1-C115/M115</f>
        <v>-0.0149166422930682</v>
      </c>
      <c r="Q115" s="17" t="n">
        <f aca="false">1-C115/N115</f>
        <v>-0.024908929802107</v>
      </c>
    </row>
    <row r="116" customFormat="false" ht="12.8" hidden="false" customHeight="false" outlineLevel="0" collapsed="false">
      <c r="A116" s="0" t="s">
        <v>632</v>
      </c>
      <c r="B116" s="0" t="s">
        <v>633</v>
      </c>
      <c r="C116" s="9" t="n">
        <v>100.94</v>
      </c>
      <c r="D116" s="10" t="n">
        <v>756</v>
      </c>
      <c r="E116" s="10" t="n">
        <v>161825</v>
      </c>
      <c r="F116" s="10" t="n">
        <v>416</v>
      </c>
      <c r="G116" s="10" t="n">
        <v>122951</v>
      </c>
      <c r="H116" s="16" t="s">
        <v>14</v>
      </c>
      <c r="I116" s="0" t="s">
        <v>15</v>
      </c>
      <c r="J116" s="16" t="s">
        <v>31</v>
      </c>
      <c r="K116" s="11" t="n">
        <v>3.76</v>
      </c>
      <c r="L116" s="9" t="n">
        <v>100.33</v>
      </c>
      <c r="M116" s="9" t="n">
        <v>99.15</v>
      </c>
      <c r="N116" s="9" t="n">
        <v>97.33</v>
      </c>
      <c r="O116" s="17" t="n">
        <f aca="false">1-C116/L116</f>
        <v>-0.00607993621050529</v>
      </c>
      <c r="P116" s="17" t="n">
        <f aca="false">1-C116/M116</f>
        <v>-0.0180534543620776</v>
      </c>
      <c r="Q116" s="17" t="n">
        <f aca="false">1-C116/N116</f>
        <v>-0.0370903113120313</v>
      </c>
    </row>
    <row r="117" customFormat="false" ht="12.8" hidden="false" customHeight="false" outlineLevel="0" collapsed="false">
      <c r="A117" s="0" t="s">
        <v>634</v>
      </c>
      <c r="B117" s="0" t="s">
        <v>635</v>
      </c>
      <c r="C117" s="9" t="n">
        <v>47.99</v>
      </c>
      <c r="D117" s="10" t="n">
        <v>69</v>
      </c>
      <c r="E117" s="10" t="n">
        <v>47352</v>
      </c>
      <c r="F117" s="10" t="n">
        <v>208</v>
      </c>
      <c r="G117" s="10" t="n">
        <v>48953</v>
      </c>
      <c r="H117" s="16" t="s">
        <v>14</v>
      </c>
      <c r="I117" s="0" t="s">
        <v>19</v>
      </c>
      <c r="J117" s="16" t="s">
        <v>31</v>
      </c>
      <c r="K117" s="11" t="n">
        <v>4</v>
      </c>
      <c r="L117" s="9" t="n">
        <v>47.72</v>
      </c>
      <c r="M117" s="9" t="n">
        <v>47.18</v>
      </c>
      <c r="N117" s="9" t="n">
        <v>46.86</v>
      </c>
      <c r="O117" s="17" t="n">
        <f aca="false">1-C117/L117</f>
        <v>-0.00565800502933778</v>
      </c>
      <c r="P117" s="17" t="n">
        <f aca="false">1-C117/M117</f>
        <v>-0.0171682916490039</v>
      </c>
      <c r="Q117" s="17" t="n">
        <f aca="false">1-C117/N117</f>
        <v>-0.0241143832693129</v>
      </c>
    </row>
    <row r="118" customFormat="false" ht="12.8" hidden="false" customHeight="false" outlineLevel="0" collapsed="false">
      <c r="A118" s="0" t="s">
        <v>636</v>
      </c>
      <c r="B118" s="0" t="s">
        <v>637</v>
      </c>
      <c r="C118" s="9" t="n">
        <v>49.28</v>
      </c>
      <c r="D118" s="10" t="n">
        <v>4055</v>
      </c>
      <c r="E118" s="10" t="n">
        <v>681045</v>
      </c>
      <c r="F118" s="10" t="n">
        <v>1658</v>
      </c>
      <c r="G118" s="10" t="n">
        <v>600322</v>
      </c>
      <c r="H118" s="16" t="s">
        <v>14</v>
      </c>
      <c r="I118" s="0" t="s">
        <v>19</v>
      </c>
      <c r="J118" s="16" t="s">
        <v>16</v>
      </c>
      <c r="K118" s="11" t="n">
        <v>3.4736842105263</v>
      </c>
      <c r="L118" s="9" t="n">
        <v>49.01</v>
      </c>
      <c r="M118" s="9" t="n">
        <v>48.64</v>
      </c>
      <c r="N118" s="9" t="n">
        <v>48.42</v>
      </c>
      <c r="O118" s="17" t="n">
        <f aca="false">1-C118/L118</f>
        <v>-0.00550907977963688</v>
      </c>
      <c r="P118" s="17" t="n">
        <f aca="false">1-C118/M118</f>
        <v>-0.013157894736842</v>
      </c>
      <c r="Q118" s="17" t="n">
        <f aca="false">1-C118/N118</f>
        <v>-0.0177612556794713</v>
      </c>
    </row>
    <row r="119" customFormat="false" ht="12.8" hidden="false" customHeight="false" outlineLevel="0" collapsed="false">
      <c r="A119" s="0" t="s">
        <v>638</v>
      </c>
      <c r="B119" s="0" t="s">
        <v>639</v>
      </c>
      <c r="C119" s="9" t="n">
        <v>36.38</v>
      </c>
      <c r="D119" s="10" t="n">
        <v>278</v>
      </c>
      <c r="E119" s="10" t="n">
        <v>84973</v>
      </c>
      <c r="F119" s="10" t="n">
        <v>914</v>
      </c>
      <c r="G119" s="10" t="n">
        <v>30302</v>
      </c>
      <c r="H119" s="16" t="s">
        <v>14</v>
      </c>
      <c r="I119" s="0" t="s">
        <v>19</v>
      </c>
      <c r="J119" s="16" t="s">
        <v>16</v>
      </c>
      <c r="K119" s="11" t="n">
        <v>2.2857142857143</v>
      </c>
      <c r="L119" s="9" t="n">
        <v>36.2</v>
      </c>
      <c r="M119" s="9" t="n">
        <v>36.03</v>
      </c>
      <c r="N119" s="9" t="n">
        <v>35.92</v>
      </c>
      <c r="O119" s="17" t="n">
        <f aca="false">1-C119/L119</f>
        <v>-0.00497237569060771</v>
      </c>
      <c r="P119" s="17" t="n">
        <f aca="false">1-C119/M119</f>
        <v>-0.00971412711629194</v>
      </c>
      <c r="Q119" s="17" t="n">
        <f aca="false">1-C119/N119</f>
        <v>-0.0128062360801782</v>
      </c>
    </row>
    <row r="120" customFormat="false" ht="12.8" hidden="false" customHeight="false" outlineLevel="0" collapsed="false">
      <c r="A120" s="0" t="s">
        <v>640</v>
      </c>
      <c r="B120" s="0" t="s">
        <v>641</v>
      </c>
      <c r="C120" s="9" t="n">
        <v>17.13</v>
      </c>
      <c r="D120" s="10" t="n">
        <v>912</v>
      </c>
      <c r="E120" s="10" t="n">
        <v>99844</v>
      </c>
      <c r="F120" s="10" t="n">
        <v>970</v>
      </c>
      <c r="G120" s="10" t="n">
        <v>126580</v>
      </c>
      <c r="H120" s="16" t="s">
        <v>14</v>
      </c>
      <c r="I120" s="0" t="s">
        <v>15</v>
      </c>
      <c r="J120" s="16" t="s">
        <v>31</v>
      </c>
      <c r="K120" s="11" t="n">
        <v>2.8125</v>
      </c>
      <c r="L120" s="9" t="n">
        <v>17.05</v>
      </c>
      <c r="M120" s="9" t="n">
        <v>16.57</v>
      </c>
      <c r="N120" s="9" t="n">
        <v>16.25</v>
      </c>
      <c r="O120" s="17" t="n">
        <f aca="false">1-C120/L120</f>
        <v>-0.0046920821114369</v>
      </c>
      <c r="P120" s="17" t="n">
        <f aca="false">1-C120/M120</f>
        <v>-0.0337960168980083</v>
      </c>
      <c r="Q120" s="17" t="n">
        <f aca="false">1-C120/N120</f>
        <v>-0.054153846153846</v>
      </c>
    </row>
    <row r="121" customFormat="false" ht="12.8" hidden="false" customHeight="false" outlineLevel="0" collapsed="false">
      <c r="A121" s="0" t="s">
        <v>642</v>
      </c>
      <c r="B121" s="0" t="s">
        <v>643</v>
      </c>
      <c r="C121" s="9" t="n">
        <v>70.7</v>
      </c>
      <c r="D121" s="10" t="n">
        <v>2037</v>
      </c>
      <c r="E121" s="10" t="n">
        <v>152973</v>
      </c>
      <c r="F121" s="10" t="n">
        <v>794</v>
      </c>
      <c r="G121" s="10" t="n">
        <v>127869</v>
      </c>
      <c r="H121" s="16" t="s">
        <v>14</v>
      </c>
      <c r="I121" s="0" t="s">
        <v>19</v>
      </c>
      <c r="J121" s="16" t="s">
        <v>31</v>
      </c>
      <c r="K121" s="11" t="n">
        <v>4.4615384615385</v>
      </c>
      <c r="L121" s="9" t="n">
        <v>70.38</v>
      </c>
      <c r="M121" s="9" t="n">
        <v>69.12</v>
      </c>
      <c r="N121" s="9" t="n">
        <v>67.96</v>
      </c>
      <c r="O121" s="17" t="n">
        <f aca="false">1-C121/L121</f>
        <v>-0.00454674623472595</v>
      </c>
      <c r="P121" s="17" t="n">
        <f aca="false">1-C121/M121</f>
        <v>-0.0228587962962963</v>
      </c>
      <c r="Q121" s="17" t="n">
        <f aca="false">1-C121/N121</f>
        <v>-0.0403178340200119</v>
      </c>
    </row>
    <row r="122" customFormat="false" ht="12.8" hidden="false" customHeight="false" outlineLevel="0" collapsed="false">
      <c r="A122" s="0" t="s">
        <v>644</v>
      </c>
      <c r="B122" s="0" t="s">
        <v>645</v>
      </c>
      <c r="C122" s="9" t="n">
        <v>71.31</v>
      </c>
      <c r="D122" s="10" t="n">
        <v>300</v>
      </c>
      <c r="E122" s="10" t="n">
        <v>43558</v>
      </c>
      <c r="F122" s="10" t="n">
        <v>50</v>
      </c>
      <c r="G122" s="10" t="n">
        <v>37057</v>
      </c>
      <c r="H122" s="16" t="s">
        <v>14</v>
      </c>
      <c r="I122" s="0" t="s">
        <v>19</v>
      </c>
      <c r="J122" s="16" t="s">
        <v>31</v>
      </c>
      <c r="K122" s="11" t="n">
        <v>4.8125</v>
      </c>
      <c r="L122" s="9" t="n">
        <v>71.01</v>
      </c>
      <c r="M122" s="9" t="n">
        <v>70.15</v>
      </c>
      <c r="N122" s="9" t="n">
        <v>69.54</v>
      </c>
      <c r="O122" s="17" t="n">
        <f aca="false">1-C122/L122</f>
        <v>-0.00422475707646797</v>
      </c>
      <c r="P122" s="17" t="n">
        <f aca="false">1-C122/M122</f>
        <v>-0.0165359942979328</v>
      </c>
      <c r="Q122" s="17" t="n">
        <f aca="false">1-C122/N122</f>
        <v>-0.0254529767040552</v>
      </c>
    </row>
    <row r="123" customFormat="false" ht="12.8" hidden="false" customHeight="false" outlineLevel="0" collapsed="false">
      <c r="A123" s="0" t="s">
        <v>646</v>
      </c>
      <c r="B123" s="0" t="s">
        <v>647</v>
      </c>
      <c r="C123" s="9" t="n">
        <v>151.66</v>
      </c>
      <c r="D123" s="10" t="n">
        <v>212</v>
      </c>
      <c r="E123" s="10" t="n">
        <v>130331</v>
      </c>
      <c r="F123" s="10" t="n">
        <v>493</v>
      </c>
      <c r="G123" s="10" t="n">
        <v>126299</v>
      </c>
      <c r="H123" s="16" t="s">
        <v>14</v>
      </c>
      <c r="I123" s="0" t="s">
        <v>34</v>
      </c>
      <c r="J123" s="16" t="s">
        <v>16</v>
      </c>
      <c r="K123" s="11" t="n">
        <v>3.1379310344828</v>
      </c>
      <c r="L123" s="9" t="n">
        <v>151.04</v>
      </c>
      <c r="M123" s="9" t="n">
        <v>150.59</v>
      </c>
      <c r="N123" s="9" t="n">
        <v>150.3</v>
      </c>
      <c r="O123" s="17" t="n">
        <f aca="false">1-C123/L123</f>
        <v>-0.00410487288135597</v>
      </c>
      <c r="P123" s="17" t="n">
        <f aca="false">1-C123/M123</f>
        <v>-0.00710538548376372</v>
      </c>
      <c r="Q123" s="17" t="n">
        <f aca="false">1-C123/N123</f>
        <v>-0.00904856952761124</v>
      </c>
    </row>
    <row r="124" customFormat="false" ht="12.8" hidden="false" customHeight="false" outlineLevel="0" collapsed="false">
      <c r="A124" s="0" t="s">
        <v>648</v>
      </c>
      <c r="B124" s="0" t="s">
        <v>649</v>
      </c>
      <c r="C124" s="9" t="n">
        <v>25.79</v>
      </c>
      <c r="D124" s="10" t="n">
        <v>521</v>
      </c>
      <c r="E124" s="10" t="n">
        <v>94603</v>
      </c>
      <c r="F124" s="10" t="n">
        <v>877</v>
      </c>
      <c r="G124" s="10" t="n">
        <v>117201</v>
      </c>
      <c r="H124" s="16" t="s">
        <v>14</v>
      </c>
      <c r="I124" s="0" t="s">
        <v>19</v>
      </c>
      <c r="J124" s="16" t="s">
        <v>31</v>
      </c>
      <c r="K124" s="11" t="n">
        <v>3.0833333333333</v>
      </c>
      <c r="L124" s="9" t="n">
        <v>25.69</v>
      </c>
      <c r="M124" s="9" t="n">
        <v>25.01</v>
      </c>
      <c r="N124" s="9" t="n">
        <v>24.53</v>
      </c>
      <c r="O124" s="17" t="n">
        <f aca="false">1-C124/L124</f>
        <v>-0.0038925652004671</v>
      </c>
      <c r="P124" s="17" t="n">
        <f aca="false">1-C124/M124</f>
        <v>-0.031187524990004</v>
      </c>
      <c r="Q124" s="17" t="n">
        <f aca="false">1-C124/N124</f>
        <v>-0.0513656746840603</v>
      </c>
    </row>
    <row r="125" customFormat="false" ht="12.8" hidden="false" customHeight="false" outlineLevel="0" collapsed="false">
      <c r="A125" s="0" t="s">
        <v>650</v>
      </c>
      <c r="B125" s="0" t="s">
        <v>651</v>
      </c>
      <c r="C125" s="9" t="n">
        <v>146.5</v>
      </c>
      <c r="D125" s="10" t="n">
        <v>315</v>
      </c>
      <c r="E125" s="10" t="n">
        <v>76597</v>
      </c>
      <c r="F125" s="10" t="n">
        <v>449</v>
      </c>
      <c r="G125" s="10" t="n">
        <v>78006</v>
      </c>
      <c r="H125" s="16" t="s">
        <v>14</v>
      </c>
      <c r="I125" s="0" t="s">
        <v>22</v>
      </c>
      <c r="J125" s="16" t="s">
        <v>31</v>
      </c>
      <c r="K125" s="11" t="n">
        <v>3.8571428571429</v>
      </c>
      <c r="L125" s="9" t="n">
        <v>146.17</v>
      </c>
      <c r="M125" s="9" t="n">
        <v>143.99</v>
      </c>
      <c r="N125" s="9" t="n">
        <v>142.11</v>
      </c>
      <c r="O125" s="17" t="n">
        <f aca="false">1-C125/L125</f>
        <v>-0.00225764520763505</v>
      </c>
      <c r="P125" s="17" t="n">
        <f aca="false">1-C125/M125</f>
        <v>-0.0174317660948677</v>
      </c>
      <c r="Q125" s="17" t="n">
        <f aca="false">1-C125/N125</f>
        <v>-0.03089156287383</v>
      </c>
    </row>
    <row r="126" customFormat="false" ht="12.8" hidden="false" customHeight="false" outlineLevel="0" collapsed="false">
      <c r="A126" s="0" t="s">
        <v>652</v>
      </c>
      <c r="B126" s="0" t="s">
        <v>653</v>
      </c>
      <c r="C126" s="9" t="n">
        <v>15.31</v>
      </c>
      <c r="D126" s="10" t="n">
        <v>4428</v>
      </c>
      <c r="E126" s="10" t="n">
        <v>135331</v>
      </c>
      <c r="F126" s="10" t="n">
        <v>170</v>
      </c>
      <c r="G126" s="10" t="n">
        <v>80607</v>
      </c>
      <c r="H126" s="16" t="s">
        <v>14</v>
      </c>
      <c r="I126" s="0" t="s">
        <v>15</v>
      </c>
      <c r="J126" s="16" t="s">
        <v>31</v>
      </c>
      <c r="K126" s="11" t="n">
        <v>3.65</v>
      </c>
      <c r="L126" s="9" t="n">
        <v>15.28</v>
      </c>
      <c r="M126" s="9" t="n">
        <v>14.93</v>
      </c>
      <c r="N126" s="9" t="n">
        <v>14.71</v>
      </c>
      <c r="O126" s="17" t="n">
        <f aca="false">1-C126/L126</f>
        <v>-0.00196335078534049</v>
      </c>
      <c r="P126" s="17" t="n">
        <f aca="false">1-C126/M126</f>
        <v>-0.0254521098459477</v>
      </c>
      <c r="Q126" s="17" t="n">
        <f aca="false">1-C126/N126</f>
        <v>-0.0407885791978246</v>
      </c>
    </row>
    <row r="127" customFormat="false" ht="12.8" hidden="false" customHeight="false" outlineLevel="0" collapsed="false">
      <c r="A127" s="0" t="s">
        <v>654</v>
      </c>
      <c r="B127" s="0" t="s">
        <v>655</v>
      </c>
      <c r="C127" s="9" t="n">
        <v>218.87</v>
      </c>
      <c r="D127" s="10" t="n">
        <v>327</v>
      </c>
      <c r="E127" s="10" t="n">
        <v>73212</v>
      </c>
      <c r="F127" s="10" t="n">
        <v>12</v>
      </c>
      <c r="G127" s="10" t="n">
        <v>43349</v>
      </c>
      <c r="H127" s="16" t="s">
        <v>14</v>
      </c>
      <c r="I127" s="0" t="s">
        <v>34</v>
      </c>
      <c r="J127" s="16" t="s">
        <v>16</v>
      </c>
      <c r="K127" s="11" t="n">
        <v>4.4736842105263</v>
      </c>
      <c r="L127" s="9" t="n">
        <v>218.98</v>
      </c>
      <c r="M127" s="9" t="n">
        <v>216.6</v>
      </c>
      <c r="N127" s="9" t="n">
        <v>215.24</v>
      </c>
      <c r="O127" s="17" t="n">
        <f aca="false">1-C127/L127</f>
        <v>0.000502328979815392</v>
      </c>
      <c r="P127" s="17" t="n">
        <f aca="false">1-C127/M127</f>
        <v>-0.0104801477377656</v>
      </c>
      <c r="Q127" s="17" t="n">
        <f aca="false">1-C127/N127</f>
        <v>-0.0168648950009291</v>
      </c>
    </row>
    <row r="128" customFormat="false" ht="12.8" hidden="false" customHeight="false" outlineLevel="0" collapsed="false">
      <c r="A128" s="0" t="s">
        <v>656</v>
      </c>
      <c r="B128" s="0" t="s">
        <v>657</v>
      </c>
      <c r="C128" s="9" t="n">
        <v>22.18</v>
      </c>
      <c r="D128" s="10" t="n">
        <v>905</v>
      </c>
      <c r="E128" s="10" t="n">
        <v>105699</v>
      </c>
      <c r="F128" s="10" t="n">
        <v>11</v>
      </c>
      <c r="G128" s="10" t="n">
        <v>66831</v>
      </c>
      <c r="H128" s="16" t="s">
        <v>14</v>
      </c>
      <c r="I128" s="0" t="s">
        <v>30</v>
      </c>
      <c r="J128" s="16" t="s">
        <v>16</v>
      </c>
      <c r="K128" s="11" t="n">
        <v>3.6666666666667</v>
      </c>
      <c r="L128" s="9" t="n">
        <v>22.2</v>
      </c>
      <c r="M128" s="9" t="n">
        <v>22.05</v>
      </c>
      <c r="N128" s="9" t="n">
        <v>21.97</v>
      </c>
      <c r="O128" s="17" t="n">
        <f aca="false">1-C128/L128</f>
        <v>0.000900900900900892</v>
      </c>
      <c r="P128" s="17" t="n">
        <f aca="false">1-C128/M128</f>
        <v>-0.00589569160997727</v>
      </c>
      <c r="Q128" s="17" t="n">
        <f aca="false">1-C128/N128</f>
        <v>-0.00955848884842969</v>
      </c>
    </row>
    <row r="129" customFormat="false" ht="12.8" hidden="false" customHeight="false" outlineLevel="0" collapsed="false">
      <c r="A129" s="0" t="s">
        <v>658</v>
      </c>
      <c r="B129" s="0" t="s">
        <v>659</v>
      </c>
      <c r="C129" s="9" t="n">
        <v>158.04</v>
      </c>
      <c r="D129" s="10" t="n">
        <v>413</v>
      </c>
      <c r="E129" s="10" t="n">
        <v>192136</v>
      </c>
      <c r="F129" s="10" t="n">
        <v>454</v>
      </c>
      <c r="G129" s="10" t="n">
        <v>129476</v>
      </c>
      <c r="H129" s="16" t="s">
        <v>14</v>
      </c>
      <c r="I129" s="0" t="s">
        <v>15</v>
      </c>
      <c r="J129" s="16" t="s">
        <v>31</v>
      </c>
      <c r="K129" s="11" t="n">
        <v>3.32</v>
      </c>
      <c r="L129" s="9" t="n">
        <v>158.23</v>
      </c>
      <c r="M129" s="9" t="n">
        <v>156.49</v>
      </c>
      <c r="N129" s="9" t="n">
        <v>154.99</v>
      </c>
      <c r="O129" s="17" t="n">
        <f aca="false">1-C129/L129</f>
        <v>0.00120078366934206</v>
      </c>
      <c r="P129" s="17" t="n">
        <f aca="false">1-C129/M129</f>
        <v>-0.00990478624832236</v>
      </c>
      <c r="Q129" s="17" t="n">
        <f aca="false">1-C129/N129</f>
        <v>-0.0196786889476739</v>
      </c>
    </row>
    <row r="130" customFormat="false" ht="12.8" hidden="false" customHeight="false" outlineLevel="0" collapsed="false">
      <c r="A130" s="0" t="s">
        <v>660</v>
      </c>
      <c r="B130" s="0" t="s">
        <v>661</v>
      </c>
      <c r="C130" s="9" t="n">
        <v>19.35</v>
      </c>
      <c r="D130" s="10" t="n">
        <v>2129</v>
      </c>
      <c r="E130" s="10" t="n">
        <v>243377</v>
      </c>
      <c r="F130" s="10" t="n">
        <v>2746</v>
      </c>
      <c r="G130" s="10" t="n">
        <v>214970</v>
      </c>
      <c r="H130" s="16" t="s">
        <v>14</v>
      </c>
      <c r="I130" s="0" t="s">
        <v>34</v>
      </c>
      <c r="J130" s="16" t="s">
        <v>31</v>
      </c>
      <c r="K130" s="11" t="n">
        <v>4</v>
      </c>
      <c r="L130" s="9" t="n">
        <v>19.46</v>
      </c>
      <c r="M130" s="9" t="n">
        <v>18.65</v>
      </c>
      <c r="N130" s="9" t="n">
        <v>17.97</v>
      </c>
      <c r="O130" s="17" t="n">
        <f aca="false">1-C130/L130</f>
        <v>0.00565262076053441</v>
      </c>
      <c r="P130" s="17" t="n">
        <f aca="false">1-C130/M130</f>
        <v>-0.0375335120643434</v>
      </c>
      <c r="Q130" s="17" t="n">
        <f aca="false">1-C130/N130</f>
        <v>-0.0767946577629384</v>
      </c>
    </row>
    <row r="131" customFormat="false" ht="12.8" hidden="false" customHeight="false" outlineLevel="0" collapsed="false">
      <c r="A131" s="0" t="s">
        <v>662</v>
      </c>
      <c r="B131" s="0" t="s">
        <v>663</v>
      </c>
      <c r="C131" s="9" t="n">
        <v>5.43</v>
      </c>
      <c r="D131" s="10" t="n">
        <v>685</v>
      </c>
      <c r="E131" s="10" t="n">
        <v>222815</v>
      </c>
      <c r="F131" s="10" t="n">
        <v>238</v>
      </c>
      <c r="G131" s="10" t="n">
        <v>171060</v>
      </c>
      <c r="H131" s="16" t="s">
        <v>14</v>
      </c>
      <c r="I131" s="0" t="s">
        <v>34</v>
      </c>
      <c r="J131" s="16" t="s">
        <v>31</v>
      </c>
      <c r="K131" s="11" t="n">
        <v>3.5</v>
      </c>
      <c r="L131" s="9" t="n">
        <v>5.47</v>
      </c>
      <c r="M131" s="9" t="n">
        <v>5.37</v>
      </c>
      <c r="N131" s="9" t="n">
        <v>5.22</v>
      </c>
      <c r="O131" s="17" t="n">
        <f aca="false">1-C131/L131</f>
        <v>0.00731261425959784</v>
      </c>
      <c r="P131" s="17" t="n">
        <f aca="false">1-C131/M131</f>
        <v>-0.0111731843575418</v>
      </c>
      <c r="Q131" s="17" t="n">
        <f aca="false">1-C131/N131</f>
        <v>-0.0402298850574712</v>
      </c>
    </row>
    <row r="132" customFormat="false" ht="12.8" hidden="false" customHeight="false" outlineLevel="0" collapsed="false">
      <c r="A132" s="0" t="s">
        <v>664</v>
      </c>
      <c r="B132" s="0" t="s">
        <v>665</v>
      </c>
      <c r="C132" s="9" t="n">
        <v>1.09</v>
      </c>
      <c r="D132" s="10" t="n">
        <v>228</v>
      </c>
      <c r="E132" s="10" t="n">
        <v>400587</v>
      </c>
      <c r="F132" s="10" t="n">
        <v>268</v>
      </c>
      <c r="G132" s="10" t="n">
        <v>37008</v>
      </c>
      <c r="H132" s="16" t="s">
        <v>14</v>
      </c>
      <c r="I132" s="0" t="s">
        <v>19</v>
      </c>
      <c r="J132" s="16" t="s">
        <v>31</v>
      </c>
      <c r="K132" s="11" t="n">
        <v>4.25</v>
      </c>
      <c r="L132" s="9" t="n">
        <v>1.1067</v>
      </c>
      <c r="M132" s="9" t="n">
        <v>1.0133</v>
      </c>
      <c r="N132" s="9" t="n">
        <v>0.9117</v>
      </c>
      <c r="O132" s="17" t="n">
        <f aca="false">1-C132/L132</f>
        <v>0.015089906930514</v>
      </c>
      <c r="P132" s="17" t="n">
        <f aca="false">1-C132/M132</f>
        <v>-0.0756932793841902</v>
      </c>
      <c r="Q132" s="17" t="n">
        <f aca="false">1-C132/N132</f>
        <v>-0.195568717779972</v>
      </c>
    </row>
    <row r="133" customFormat="false" ht="12.8" hidden="false" customHeight="false" outlineLevel="0" collapsed="false">
      <c r="A133" s="0" t="s">
        <v>666</v>
      </c>
      <c r="B133" s="0" t="s">
        <v>667</v>
      </c>
      <c r="C133" s="9" t="n">
        <v>6.76</v>
      </c>
      <c r="D133" s="10" t="n">
        <v>1526</v>
      </c>
      <c r="E133" s="10" t="n">
        <v>140367</v>
      </c>
      <c r="F133" s="10" t="n">
        <v>218</v>
      </c>
      <c r="G133" s="10" t="n">
        <v>52814</v>
      </c>
      <c r="H133" s="16" t="s">
        <v>14</v>
      </c>
      <c r="I133" s="0" t="s">
        <v>34</v>
      </c>
      <c r="J133" s="16" t="s">
        <v>31</v>
      </c>
      <c r="K133" s="11" t="n">
        <v>4.2</v>
      </c>
      <c r="L133" s="9" t="n">
        <v>6.92</v>
      </c>
      <c r="M133" s="9" t="n">
        <v>6.62</v>
      </c>
      <c r="N133" s="9" t="n">
        <v>6.27</v>
      </c>
      <c r="O133" s="17" t="n">
        <f aca="false">1-C133/L133</f>
        <v>0.023121387283237</v>
      </c>
      <c r="P133" s="17" t="n">
        <f aca="false">1-C133/M133</f>
        <v>-0.0211480362537764</v>
      </c>
      <c r="Q133" s="17" t="n">
        <f aca="false">1-C133/N133</f>
        <v>-0.0781499202551834</v>
      </c>
    </row>
    <row r="134" customFormat="false" ht="12.8" hidden="true" customHeight="false" outlineLevel="0" collapsed="false">
      <c r="A134" s="0" t="s">
        <v>668</v>
      </c>
      <c r="B134" s="0" t="s">
        <v>669</v>
      </c>
      <c r="C134" s="9" t="n">
        <v>0.2905</v>
      </c>
      <c r="D134" s="10" t="n">
        <v>433</v>
      </c>
      <c r="E134" s="10" t="n">
        <v>4241</v>
      </c>
      <c r="F134" s="10" t="n">
        <v>0</v>
      </c>
      <c r="G134" s="10" t="n">
        <v>257</v>
      </c>
      <c r="H134" s="0" t="s">
        <v>37</v>
      </c>
      <c r="I134" s="0" t="s">
        <v>22</v>
      </c>
      <c r="J134" s="0" t="s">
        <v>42</v>
      </c>
      <c r="K134" s="11" t="n">
        <v>0</v>
      </c>
      <c r="L134" s="9" t="n">
        <v>0.2569</v>
      </c>
      <c r="M134" s="9" t="n">
        <v>0.2137</v>
      </c>
      <c r="N134" s="9" t="n">
        <v>0.1475</v>
      </c>
    </row>
    <row r="135" customFormat="false" ht="12.8" hidden="true" customHeight="false" outlineLevel="0" collapsed="false">
      <c r="A135" s="0" t="s">
        <v>670</v>
      </c>
      <c r="B135" s="0" t="s">
        <v>671</v>
      </c>
      <c r="C135" s="9" t="n">
        <v>6.77</v>
      </c>
      <c r="D135" s="10" t="n">
        <v>0</v>
      </c>
      <c r="E135" s="10" t="n">
        <v>2130</v>
      </c>
      <c r="F135" s="10" t="n">
        <v>308</v>
      </c>
      <c r="G135" s="10" t="n">
        <v>357</v>
      </c>
      <c r="H135" s="16" t="s">
        <v>14</v>
      </c>
      <c r="I135" s="0" t="s">
        <v>19</v>
      </c>
      <c r="J135" s="0" t="s">
        <v>25</v>
      </c>
      <c r="K135" s="11" t="n">
        <v>4.8</v>
      </c>
      <c r="L135" s="9" t="n">
        <v>6.76</v>
      </c>
      <c r="M135" s="9" t="n">
        <v>6.66</v>
      </c>
      <c r="N135" s="9" t="n">
        <v>6.6</v>
      </c>
    </row>
    <row r="136" customFormat="false" ht="12.8" hidden="true" customHeight="false" outlineLevel="0" collapsed="false">
      <c r="A136" s="0" t="s">
        <v>672</v>
      </c>
      <c r="B136" s="0" t="s">
        <v>673</v>
      </c>
      <c r="C136" s="9" t="n">
        <v>1.57</v>
      </c>
      <c r="D136" s="10" t="n">
        <v>1010</v>
      </c>
      <c r="E136" s="10" t="n">
        <v>10110</v>
      </c>
      <c r="F136" s="10" t="n">
        <v>0</v>
      </c>
      <c r="G136" s="10" t="n">
        <v>459</v>
      </c>
      <c r="H136" s="16" t="s">
        <v>14</v>
      </c>
      <c r="I136" s="0" t="s">
        <v>34</v>
      </c>
      <c r="J136" s="0" t="s">
        <v>25</v>
      </c>
      <c r="K136" s="11" t="n">
        <v>4.75</v>
      </c>
      <c r="L136" s="9" t="n">
        <v>1.5729</v>
      </c>
      <c r="M136" s="9" t="n">
        <v>1.5457</v>
      </c>
      <c r="N136" s="9" t="n">
        <v>1.5222</v>
      </c>
    </row>
    <row r="137" customFormat="false" ht="12.8" hidden="true" customHeight="false" outlineLevel="0" collapsed="false">
      <c r="A137" s="0" t="s">
        <v>674</v>
      </c>
      <c r="B137" s="0" t="s">
        <v>675</v>
      </c>
      <c r="C137" s="9" t="n">
        <v>10.82</v>
      </c>
      <c r="D137" s="10" t="n">
        <v>5</v>
      </c>
      <c r="E137" s="10" t="n">
        <v>1792</v>
      </c>
      <c r="F137" s="10" t="n">
        <v>300</v>
      </c>
      <c r="G137" s="10" t="n">
        <v>962</v>
      </c>
      <c r="H137" s="16" t="s">
        <v>14</v>
      </c>
      <c r="I137" s="0" t="s">
        <v>34</v>
      </c>
      <c r="J137" s="0" t="s">
        <v>25</v>
      </c>
      <c r="K137" s="11" t="n">
        <v>2.625</v>
      </c>
      <c r="L137" s="9" t="n">
        <v>10.59</v>
      </c>
      <c r="M137" s="9" t="n">
        <v>10.43</v>
      </c>
      <c r="N137" s="9" t="n">
        <v>10.15</v>
      </c>
    </row>
    <row r="138" customFormat="false" ht="12.8" hidden="true" customHeight="false" outlineLevel="0" collapsed="false">
      <c r="A138" s="0" t="s">
        <v>676</v>
      </c>
      <c r="B138" s="0" t="s">
        <v>677</v>
      </c>
      <c r="C138" s="9" t="n">
        <v>3.59</v>
      </c>
      <c r="D138" s="10" t="n">
        <v>521</v>
      </c>
      <c r="E138" s="10" t="n">
        <v>26310</v>
      </c>
      <c r="F138" s="10" t="n">
        <v>86</v>
      </c>
      <c r="G138" s="10" t="n">
        <v>1441</v>
      </c>
      <c r="H138" s="16" t="s">
        <v>14</v>
      </c>
      <c r="I138" s="0" t="s">
        <v>30</v>
      </c>
      <c r="J138" s="0" t="s">
        <v>25</v>
      </c>
      <c r="K138" s="11" t="n">
        <v>4.1428571428571</v>
      </c>
      <c r="L138" s="9" t="n">
        <v>2.93</v>
      </c>
      <c r="M138" s="9" t="n">
        <v>2.36</v>
      </c>
      <c r="N138" s="9" t="n">
        <v>1.81</v>
      </c>
    </row>
    <row r="139" customFormat="false" ht="12.8" hidden="true" customHeight="false" outlineLevel="0" collapsed="false">
      <c r="A139" s="0" t="s">
        <v>678</v>
      </c>
      <c r="B139" s="0" t="s">
        <v>679</v>
      </c>
      <c r="C139" s="9" t="n">
        <v>12.26</v>
      </c>
      <c r="D139" s="10" t="n">
        <v>591</v>
      </c>
      <c r="E139" s="10" t="n">
        <v>3881</v>
      </c>
      <c r="F139" s="10" t="n">
        <v>22</v>
      </c>
      <c r="G139" s="10" t="n">
        <v>1889</v>
      </c>
      <c r="H139" s="0" t="s">
        <v>680</v>
      </c>
      <c r="I139" s="0" t="s">
        <v>680</v>
      </c>
      <c r="J139" s="0" t="s">
        <v>680</v>
      </c>
      <c r="K139" s="11" t="n">
        <v>2.5555555555556</v>
      </c>
      <c r="L139" s="9" t="n">
        <v>11.87</v>
      </c>
      <c r="M139" s="9" t="n">
        <v>11.69</v>
      </c>
      <c r="N139" s="9" t="n">
        <v>11.51</v>
      </c>
    </row>
    <row r="140" customFormat="false" ht="12.8" hidden="true" customHeight="false" outlineLevel="0" collapsed="false">
      <c r="A140" s="0" t="s">
        <v>681</v>
      </c>
      <c r="B140" s="0" t="s">
        <v>682</v>
      </c>
      <c r="C140" s="9" t="n">
        <v>0.6055</v>
      </c>
      <c r="D140" s="10" t="n">
        <v>809</v>
      </c>
      <c r="E140" s="10" t="n">
        <v>40797</v>
      </c>
      <c r="F140" s="10" t="n">
        <v>0</v>
      </c>
      <c r="G140" s="10" t="n">
        <v>2154</v>
      </c>
      <c r="H140" s="16" t="s">
        <v>14</v>
      </c>
      <c r="I140" s="0" t="s">
        <v>34</v>
      </c>
      <c r="J140" s="0" t="s">
        <v>42</v>
      </c>
      <c r="K140" s="11" t="n">
        <v>1.5</v>
      </c>
      <c r="L140" s="9" t="n">
        <v>0.5987</v>
      </c>
      <c r="M140" s="9" t="n">
        <v>0.5762</v>
      </c>
      <c r="N140" s="9" t="n">
        <v>0.5582</v>
      </c>
    </row>
    <row r="141" customFormat="false" ht="12.8" hidden="true" customHeight="false" outlineLevel="0" collapsed="false">
      <c r="A141" s="0" t="s">
        <v>683</v>
      </c>
      <c r="B141" s="0" t="s">
        <v>684</v>
      </c>
      <c r="C141" s="9" t="n">
        <v>11.75</v>
      </c>
      <c r="D141" s="10" t="n">
        <v>2280</v>
      </c>
      <c r="E141" s="10" t="n">
        <v>65775</v>
      </c>
      <c r="F141" s="10" t="n">
        <v>26</v>
      </c>
      <c r="G141" s="10" t="n">
        <v>2160</v>
      </c>
      <c r="H141" s="0" t="s">
        <v>37</v>
      </c>
      <c r="I141" s="0" t="s">
        <v>19</v>
      </c>
      <c r="J141" s="0" t="s">
        <v>31</v>
      </c>
      <c r="K141" s="11" t="n">
        <v>5</v>
      </c>
      <c r="L141" s="9" t="n">
        <v>11.78</v>
      </c>
      <c r="M141" s="9" t="n">
        <v>11.62</v>
      </c>
      <c r="N141" s="9" t="n">
        <v>11.34</v>
      </c>
    </row>
    <row r="142" customFormat="false" ht="12.8" hidden="true" customHeight="false" outlineLevel="0" collapsed="false">
      <c r="A142" s="0" t="s">
        <v>685</v>
      </c>
      <c r="B142" s="0" t="s">
        <v>686</v>
      </c>
      <c r="C142" s="9" t="n">
        <v>3</v>
      </c>
      <c r="D142" s="10" t="n">
        <v>325</v>
      </c>
      <c r="E142" s="10" t="n">
        <v>4612</v>
      </c>
      <c r="F142" s="10" t="n">
        <v>1</v>
      </c>
      <c r="G142" s="10" t="n">
        <v>2709</v>
      </c>
      <c r="H142" s="16" t="s">
        <v>14</v>
      </c>
      <c r="I142" s="0" t="s">
        <v>15</v>
      </c>
      <c r="J142" s="0" t="s">
        <v>42</v>
      </c>
      <c r="K142" s="11" t="n">
        <v>3.5714285714286</v>
      </c>
      <c r="L142" s="9" t="n">
        <v>2.93</v>
      </c>
      <c r="M142" s="9" t="n">
        <v>2.62</v>
      </c>
      <c r="N142" s="9" t="n">
        <v>2.47</v>
      </c>
    </row>
    <row r="143" customFormat="false" ht="12.8" hidden="true" customHeight="false" outlineLevel="0" collapsed="false">
      <c r="A143" s="0" t="s">
        <v>687</v>
      </c>
      <c r="B143" s="0" t="s">
        <v>688</v>
      </c>
      <c r="C143" s="9" t="n">
        <v>39.78</v>
      </c>
      <c r="D143" s="10" t="n">
        <v>646</v>
      </c>
      <c r="E143" s="10" t="n">
        <v>771</v>
      </c>
      <c r="F143" s="10" t="n">
        <v>10</v>
      </c>
      <c r="G143" s="10" t="n">
        <v>3386</v>
      </c>
      <c r="H143" s="0" t="s">
        <v>37</v>
      </c>
      <c r="I143" s="0" t="s">
        <v>30</v>
      </c>
      <c r="J143" s="0" t="s">
        <v>16</v>
      </c>
      <c r="K143" s="11" t="n">
        <v>4.25</v>
      </c>
      <c r="L143" s="9" t="n">
        <v>40.27</v>
      </c>
      <c r="M143" s="9" t="n">
        <v>39.95</v>
      </c>
      <c r="N143" s="9" t="n">
        <v>39.67</v>
      </c>
    </row>
    <row r="144" customFormat="false" ht="12.8" hidden="true" customHeight="false" outlineLevel="0" collapsed="false">
      <c r="A144" s="0" t="s">
        <v>689</v>
      </c>
      <c r="B144" s="0" t="s">
        <v>690</v>
      </c>
      <c r="C144" s="9" t="n">
        <v>1.06</v>
      </c>
      <c r="D144" s="10" t="n">
        <v>9</v>
      </c>
      <c r="E144" s="10" t="n">
        <v>20987</v>
      </c>
      <c r="F144" s="10" t="n">
        <v>272</v>
      </c>
      <c r="G144" s="10" t="n">
        <v>3583</v>
      </c>
      <c r="H144" s="0" t="s">
        <v>37</v>
      </c>
      <c r="I144" s="0" t="s">
        <v>19</v>
      </c>
      <c r="J144" s="0" t="s">
        <v>16</v>
      </c>
      <c r="K144" s="11" t="n">
        <v>2.6666666666667</v>
      </c>
      <c r="L144" s="9" t="n">
        <v>1.1015</v>
      </c>
      <c r="M144" s="9" t="n">
        <v>1.0631</v>
      </c>
      <c r="N144" s="9" t="n">
        <v>1.0163</v>
      </c>
    </row>
    <row r="145" customFormat="false" ht="12.8" hidden="true" customHeight="false" outlineLevel="0" collapsed="false">
      <c r="A145" s="0" t="s">
        <v>691</v>
      </c>
      <c r="B145" s="0" t="s">
        <v>692</v>
      </c>
      <c r="C145" s="9" t="n">
        <v>38.22</v>
      </c>
      <c r="D145" s="10" t="n">
        <v>474</v>
      </c>
      <c r="E145" s="10" t="n">
        <v>8542</v>
      </c>
      <c r="F145" s="10" t="n">
        <v>474</v>
      </c>
      <c r="G145" s="10" t="n">
        <v>4072</v>
      </c>
      <c r="H145" s="16" t="s">
        <v>14</v>
      </c>
      <c r="I145" s="0" t="s">
        <v>34</v>
      </c>
      <c r="J145" s="0" t="s">
        <v>25</v>
      </c>
      <c r="K145" s="11" t="n">
        <v>5</v>
      </c>
      <c r="L145" s="9" t="n">
        <v>37.28</v>
      </c>
      <c r="M145" s="9" t="n">
        <v>35.99</v>
      </c>
      <c r="N145" s="9" t="n">
        <v>34.99</v>
      </c>
    </row>
    <row r="146" customFormat="false" ht="12.8" hidden="true" customHeight="false" outlineLevel="0" collapsed="false">
      <c r="A146" s="0" t="s">
        <v>693</v>
      </c>
      <c r="B146" s="0" t="s">
        <v>694</v>
      </c>
      <c r="C146" s="9" t="n">
        <v>0.7868</v>
      </c>
      <c r="D146" s="10" t="n">
        <v>499</v>
      </c>
      <c r="E146" s="10" t="n">
        <v>41868</v>
      </c>
      <c r="F146" s="10" t="n">
        <v>0</v>
      </c>
      <c r="G146" s="10" t="n">
        <v>4182</v>
      </c>
      <c r="H146" s="0" t="s">
        <v>37</v>
      </c>
      <c r="I146" s="0" t="s">
        <v>19</v>
      </c>
      <c r="J146" s="0" t="s">
        <v>31</v>
      </c>
      <c r="K146" s="11" t="n">
        <v>4.5</v>
      </c>
      <c r="L146" s="9" t="n">
        <v>0.5796</v>
      </c>
      <c r="M146" s="9" t="n">
        <v>0.4345</v>
      </c>
      <c r="N146" s="9" t="n">
        <v>0.1893</v>
      </c>
    </row>
    <row r="147" customFormat="false" ht="12.8" hidden="true" customHeight="false" outlineLevel="0" collapsed="false">
      <c r="A147" s="0" t="s">
        <v>695</v>
      </c>
      <c r="B147" s="0" t="s">
        <v>696</v>
      </c>
      <c r="C147" s="9" t="n">
        <v>47.63</v>
      </c>
      <c r="D147" s="10" t="n">
        <v>314</v>
      </c>
      <c r="E147" s="10" t="n">
        <v>4249</v>
      </c>
      <c r="F147" s="10" t="n">
        <v>84</v>
      </c>
      <c r="G147" s="10" t="n">
        <v>4207</v>
      </c>
      <c r="H147" s="0" t="s">
        <v>37</v>
      </c>
      <c r="I147" s="0" t="s">
        <v>19</v>
      </c>
      <c r="J147" s="0" t="s">
        <v>16</v>
      </c>
      <c r="K147" s="11" t="n">
        <v>4.9230769230769</v>
      </c>
      <c r="L147" s="9" t="n">
        <v>49.91</v>
      </c>
      <c r="M147" s="9" t="n">
        <v>47.47</v>
      </c>
      <c r="N147" s="9" t="n">
        <v>45.11</v>
      </c>
    </row>
    <row r="148" customFormat="false" ht="12.8" hidden="true" customHeight="false" outlineLevel="0" collapsed="false">
      <c r="A148" s="0" t="s">
        <v>697</v>
      </c>
      <c r="B148" s="0" t="s">
        <v>698</v>
      </c>
      <c r="C148" s="9" t="n">
        <v>1.505</v>
      </c>
      <c r="D148" s="10" t="n">
        <v>1671</v>
      </c>
      <c r="E148" s="10" t="n">
        <v>81541</v>
      </c>
      <c r="F148" s="10" t="n">
        <v>13</v>
      </c>
      <c r="G148" s="10" t="n">
        <v>5781</v>
      </c>
      <c r="H148" s="16" t="s">
        <v>14</v>
      </c>
      <c r="I148" s="0" t="s">
        <v>34</v>
      </c>
      <c r="J148" s="0" t="s">
        <v>25</v>
      </c>
      <c r="K148" s="11" t="n">
        <v>4.8</v>
      </c>
      <c r="L148" s="9" t="n">
        <v>1.2867</v>
      </c>
      <c r="M148" s="9" t="n">
        <v>1.1533</v>
      </c>
      <c r="N148" s="9" t="n">
        <v>0.9367</v>
      </c>
    </row>
    <row r="149" customFormat="false" ht="12.8" hidden="true" customHeight="false" outlineLevel="0" collapsed="false">
      <c r="A149" s="0" t="s">
        <v>699</v>
      </c>
      <c r="B149" s="0" t="s">
        <v>700</v>
      </c>
      <c r="C149" s="9" t="n">
        <v>44.86</v>
      </c>
      <c r="D149" s="10" t="n">
        <v>470</v>
      </c>
      <c r="E149" s="10" t="n">
        <v>12767</v>
      </c>
      <c r="F149" s="10" t="n">
        <v>20</v>
      </c>
      <c r="G149" s="10" t="n">
        <v>6194</v>
      </c>
      <c r="H149" s="16" t="s">
        <v>14</v>
      </c>
      <c r="I149" s="0" t="s">
        <v>30</v>
      </c>
      <c r="J149" s="0" t="s">
        <v>42</v>
      </c>
      <c r="K149" s="11" t="n">
        <v>3.9545454545455</v>
      </c>
      <c r="L149" s="9" t="n">
        <v>43.33</v>
      </c>
      <c r="M149" s="9" t="n">
        <v>42.85</v>
      </c>
      <c r="N149" s="9" t="n">
        <v>42.29</v>
      </c>
    </row>
    <row r="150" customFormat="false" ht="12.8" hidden="true" customHeight="false" outlineLevel="0" collapsed="false">
      <c r="A150" s="0" t="s">
        <v>701</v>
      </c>
      <c r="B150" s="0" t="s">
        <v>702</v>
      </c>
      <c r="C150" s="9" t="n">
        <v>5.61</v>
      </c>
      <c r="D150" s="10" t="n">
        <v>555</v>
      </c>
      <c r="E150" s="10" t="n">
        <v>40530</v>
      </c>
      <c r="F150" s="10" t="n">
        <v>85</v>
      </c>
      <c r="G150" s="10" t="n">
        <v>7143</v>
      </c>
      <c r="H150" s="0" t="s">
        <v>37</v>
      </c>
      <c r="I150" s="0" t="s">
        <v>30</v>
      </c>
      <c r="J150" s="0" t="s">
        <v>16</v>
      </c>
      <c r="K150" s="11" t="n">
        <v>5</v>
      </c>
      <c r="L150" s="9" t="n">
        <v>5.65</v>
      </c>
      <c r="M150" s="9" t="n">
        <v>5.58</v>
      </c>
      <c r="N150" s="9" t="n">
        <v>5.46</v>
      </c>
    </row>
    <row r="151" customFormat="false" ht="12.8" hidden="true" customHeight="false" outlineLevel="0" collapsed="false">
      <c r="A151" s="0" t="s">
        <v>703</v>
      </c>
      <c r="B151" s="0" t="s">
        <v>704</v>
      </c>
      <c r="C151" s="9" t="n">
        <v>3.04</v>
      </c>
      <c r="D151" s="10" t="n">
        <v>364</v>
      </c>
      <c r="E151" s="10" t="n">
        <v>64992</v>
      </c>
      <c r="F151" s="10" t="n">
        <v>6</v>
      </c>
      <c r="G151" s="10" t="n">
        <v>7308</v>
      </c>
      <c r="H151" s="0" t="s">
        <v>37</v>
      </c>
      <c r="I151" s="0" t="s">
        <v>34</v>
      </c>
      <c r="J151" s="0" t="s">
        <v>31</v>
      </c>
      <c r="K151" s="11" t="n">
        <v>5</v>
      </c>
      <c r="L151" s="9" t="n">
        <v>2.71</v>
      </c>
      <c r="M151" s="9" t="n">
        <v>2.52</v>
      </c>
      <c r="N151" s="9" t="n">
        <v>2.25</v>
      </c>
    </row>
    <row r="152" customFormat="false" ht="12.8" hidden="true" customHeight="false" outlineLevel="0" collapsed="false">
      <c r="A152" s="0" t="s">
        <v>705</v>
      </c>
      <c r="B152" s="0" t="s">
        <v>706</v>
      </c>
      <c r="C152" s="9" t="n">
        <v>4.61</v>
      </c>
      <c r="D152" s="10" t="n">
        <v>88</v>
      </c>
      <c r="E152" s="10" t="n">
        <v>23828</v>
      </c>
      <c r="F152" s="10" t="n">
        <v>300</v>
      </c>
      <c r="G152" s="10" t="n">
        <v>7834</v>
      </c>
      <c r="H152" s="16" t="s">
        <v>14</v>
      </c>
      <c r="I152" s="0" t="s">
        <v>15</v>
      </c>
      <c r="J152" s="0" t="s">
        <v>25</v>
      </c>
      <c r="K152" s="11" t="n">
        <v>3.7</v>
      </c>
      <c r="L152" s="9" t="n">
        <v>4.58</v>
      </c>
      <c r="M152" s="9" t="n">
        <v>4.41</v>
      </c>
      <c r="N152" s="9" t="n">
        <v>4.25</v>
      </c>
    </row>
    <row r="153" customFormat="false" ht="12.8" hidden="true" customHeight="false" outlineLevel="0" collapsed="false">
      <c r="A153" s="0" t="s">
        <v>707</v>
      </c>
      <c r="B153" s="0" t="s">
        <v>708</v>
      </c>
      <c r="C153" s="9" t="n">
        <v>5.41</v>
      </c>
      <c r="D153" s="10" t="n">
        <v>458</v>
      </c>
      <c r="E153" s="10" t="n">
        <v>37168</v>
      </c>
      <c r="F153" s="10" t="n">
        <v>3</v>
      </c>
      <c r="G153" s="10" t="n">
        <v>7997</v>
      </c>
      <c r="H153" s="0" t="s">
        <v>37</v>
      </c>
      <c r="I153" s="0" t="s">
        <v>19</v>
      </c>
      <c r="J153" s="0" t="s">
        <v>31</v>
      </c>
      <c r="K153" s="11" t="n">
        <v>5</v>
      </c>
      <c r="L153" s="9" t="n">
        <v>5.36</v>
      </c>
      <c r="M153" s="9" t="n">
        <v>5.27</v>
      </c>
      <c r="N153" s="9" t="n">
        <v>5.16</v>
      </c>
    </row>
    <row r="154" customFormat="false" ht="12.8" hidden="true" customHeight="false" outlineLevel="0" collapsed="false">
      <c r="A154" s="0" t="s">
        <v>709</v>
      </c>
      <c r="B154" s="0" t="s">
        <v>710</v>
      </c>
      <c r="C154" s="9" t="n">
        <v>3.44</v>
      </c>
      <c r="D154" s="10" t="n">
        <v>576</v>
      </c>
      <c r="E154" s="10" t="n">
        <v>69211</v>
      </c>
      <c r="F154" s="10" t="n">
        <v>30</v>
      </c>
      <c r="G154" s="10" t="n">
        <v>8617</v>
      </c>
      <c r="H154" s="16" t="s">
        <v>14</v>
      </c>
      <c r="I154" s="0" t="s">
        <v>34</v>
      </c>
      <c r="J154" s="0" t="s">
        <v>25</v>
      </c>
      <c r="K154" s="11" t="n">
        <v>4</v>
      </c>
      <c r="L154" s="9" t="n">
        <v>3.11</v>
      </c>
      <c r="M154" s="9" t="n">
        <v>2.88</v>
      </c>
      <c r="N154" s="9" t="n">
        <v>2.44</v>
      </c>
    </row>
    <row r="155" customFormat="false" ht="12.8" hidden="true" customHeight="false" outlineLevel="0" collapsed="false">
      <c r="A155" s="0" t="s">
        <v>711</v>
      </c>
      <c r="B155" s="0" t="s">
        <v>712</v>
      </c>
      <c r="C155" s="9" t="n">
        <v>29.64</v>
      </c>
      <c r="D155" s="10" t="n">
        <v>804</v>
      </c>
      <c r="E155" s="10" t="n">
        <v>18311</v>
      </c>
      <c r="F155" s="10" t="n">
        <v>52</v>
      </c>
      <c r="G155" s="10" t="n">
        <v>8930</v>
      </c>
      <c r="H155" s="0" t="s">
        <v>37</v>
      </c>
      <c r="I155" s="0" t="s">
        <v>34</v>
      </c>
      <c r="J155" s="0" t="s">
        <v>31</v>
      </c>
      <c r="K155" s="11" t="n">
        <v>3</v>
      </c>
      <c r="L155" s="9" t="n">
        <v>29.51</v>
      </c>
      <c r="M155" s="9" t="n">
        <v>29.33</v>
      </c>
      <c r="N155" s="9" t="n">
        <v>29.05</v>
      </c>
    </row>
    <row r="156" customFormat="false" ht="12.8" hidden="true" customHeight="false" outlineLevel="0" collapsed="false">
      <c r="A156" s="0" t="s">
        <v>713</v>
      </c>
      <c r="B156" s="0" t="s">
        <v>714</v>
      </c>
      <c r="C156" s="9" t="n">
        <v>63.28</v>
      </c>
      <c r="D156" s="10" t="n">
        <v>641</v>
      </c>
      <c r="E156" s="10" t="n">
        <v>9131</v>
      </c>
      <c r="F156" s="10" t="n">
        <v>26</v>
      </c>
      <c r="G156" s="10" t="n">
        <v>8950</v>
      </c>
      <c r="H156" s="0" t="s">
        <v>37</v>
      </c>
      <c r="I156" s="0" t="s">
        <v>30</v>
      </c>
      <c r="J156" s="0" t="s">
        <v>16</v>
      </c>
      <c r="K156" s="11" t="n">
        <v>5</v>
      </c>
      <c r="L156" s="9" t="n">
        <v>63.93</v>
      </c>
      <c r="M156" s="9" t="n">
        <v>63.34</v>
      </c>
      <c r="N156" s="9" t="n">
        <v>62.5</v>
      </c>
    </row>
    <row r="157" customFormat="false" ht="12.8" hidden="true" customHeight="false" outlineLevel="0" collapsed="false">
      <c r="A157" s="0" t="s">
        <v>715</v>
      </c>
      <c r="B157" s="0" t="s">
        <v>716</v>
      </c>
      <c r="C157" s="9" t="n">
        <v>6.16</v>
      </c>
      <c r="D157" s="10" t="n">
        <v>278</v>
      </c>
      <c r="E157" s="10" t="n">
        <v>33052</v>
      </c>
      <c r="F157" s="10" t="n">
        <v>30</v>
      </c>
      <c r="G157" s="10" t="n">
        <v>9243</v>
      </c>
      <c r="H157" s="0" t="s">
        <v>37</v>
      </c>
      <c r="I157" s="0" t="s">
        <v>15</v>
      </c>
      <c r="J157" s="0" t="s">
        <v>31</v>
      </c>
      <c r="K157" s="11" t="n">
        <v>4.7142857142857</v>
      </c>
      <c r="L157" s="9" t="n">
        <v>6.24</v>
      </c>
      <c r="M157" s="9" t="n">
        <v>6.16</v>
      </c>
      <c r="N157" s="9" t="n">
        <v>6.06</v>
      </c>
    </row>
    <row r="158" customFormat="false" ht="12.8" hidden="true" customHeight="false" outlineLevel="0" collapsed="false">
      <c r="A158" s="0" t="s">
        <v>717</v>
      </c>
      <c r="B158" s="0" t="s">
        <v>718</v>
      </c>
      <c r="C158" s="9" t="n">
        <v>49.47</v>
      </c>
      <c r="D158" s="10" t="n">
        <v>2</v>
      </c>
      <c r="E158" s="10" t="n">
        <v>9165</v>
      </c>
      <c r="F158" s="10" t="n">
        <v>407</v>
      </c>
      <c r="G158" s="10" t="n">
        <v>9474</v>
      </c>
      <c r="H158" s="0" t="s">
        <v>37</v>
      </c>
      <c r="I158" s="0" t="s">
        <v>34</v>
      </c>
      <c r="J158" s="0" t="s">
        <v>25</v>
      </c>
      <c r="K158" s="11" t="n">
        <v>4.8333333333333</v>
      </c>
      <c r="L158" s="9" t="n">
        <v>49.71</v>
      </c>
      <c r="M158" s="9" t="n">
        <v>48.97</v>
      </c>
      <c r="N158" s="9" t="n">
        <v>48.48</v>
      </c>
    </row>
    <row r="159" customFormat="false" ht="12.8" hidden="true" customHeight="false" outlineLevel="0" collapsed="false">
      <c r="A159" s="0" t="s">
        <v>719</v>
      </c>
      <c r="B159" s="0" t="s">
        <v>720</v>
      </c>
      <c r="C159" s="9" t="n">
        <v>4.47</v>
      </c>
      <c r="D159" s="10" t="n">
        <v>361</v>
      </c>
      <c r="E159" s="10" t="n">
        <v>31475</v>
      </c>
      <c r="F159" s="10" t="n">
        <v>43</v>
      </c>
      <c r="G159" s="10" t="n">
        <v>9816</v>
      </c>
      <c r="H159" s="16" t="s">
        <v>14</v>
      </c>
      <c r="I159" s="0" t="s">
        <v>19</v>
      </c>
      <c r="J159" s="0" t="s">
        <v>25</v>
      </c>
      <c r="K159" s="11" t="n">
        <v>3.6666666666667</v>
      </c>
      <c r="L159" s="9" t="n">
        <v>4.44</v>
      </c>
      <c r="M159" s="9" t="n">
        <v>4.36</v>
      </c>
      <c r="N159" s="9" t="n">
        <v>4.26</v>
      </c>
    </row>
    <row r="160" customFormat="false" ht="12.8" hidden="true" customHeight="false" outlineLevel="0" collapsed="false">
      <c r="A160" s="0" t="s">
        <v>721</v>
      </c>
      <c r="B160" s="0" t="s">
        <v>722</v>
      </c>
      <c r="C160" s="9" t="n">
        <v>12.12</v>
      </c>
      <c r="D160" s="10" t="n">
        <v>665</v>
      </c>
      <c r="E160" s="10" t="n">
        <v>44748</v>
      </c>
      <c r="F160" s="10" t="n">
        <v>132</v>
      </c>
      <c r="G160" s="10" t="n">
        <v>9892</v>
      </c>
      <c r="H160" s="0" t="s">
        <v>37</v>
      </c>
      <c r="I160" s="0" t="s">
        <v>30</v>
      </c>
      <c r="J160" s="0" t="s">
        <v>31</v>
      </c>
      <c r="K160" s="11" t="n">
        <v>5</v>
      </c>
      <c r="L160" s="9" t="n">
        <v>11.91</v>
      </c>
      <c r="M160" s="9" t="n">
        <v>11.54</v>
      </c>
      <c r="N160" s="9" t="n">
        <v>10.99</v>
      </c>
    </row>
    <row r="161" customFormat="false" ht="12.8" hidden="true" customHeight="false" outlineLevel="0" collapsed="false">
      <c r="A161" s="0" t="s">
        <v>723</v>
      </c>
      <c r="B161" s="0" t="s">
        <v>724</v>
      </c>
      <c r="C161" s="9" t="n">
        <v>6.72</v>
      </c>
      <c r="D161" s="10" t="n">
        <v>997</v>
      </c>
      <c r="E161" s="10" t="n">
        <v>37322</v>
      </c>
      <c r="F161" s="10" t="n">
        <v>13</v>
      </c>
      <c r="G161" s="10" t="n">
        <v>10577</v>
      </c>
      <c r="H161" s="16" t="s">
        <v>14</v>
      </c>
      <c r="I161" s="0" t="s">
        <v>15</v>
      </c>
      <c r="J161" s="0" t="s">
        <v>25</v>
      </c>
      <c r="K161" s="11" t="n">
        <v>4.3333333333333</v>
      </c>
      <c r="L161" s="9" t="n">
        <v>6.8</v>
      </c>
      <c r="M161" s="9" t="n">
        <v>6.7</v>
      </c>
      <c r="N161" s="9" t="n">
        <v>6.63</v>
      </c>
    </row>
    <row r="162" customFormat="false" ht="12.8" hidden="true" customHeight="false" outlineLevel="0" collapsed="false">
      <c r="A162" s="0" t="s">
        <v>725</v>
      </c>
      <c r="B162" s="0" t="s">
        <v>726</v>
      </c>
      <c r="C162" s="9" t="n">
        <v>5.66</v>
      </c>
      <c r="D162" s="10" t="n">
        <v>848</v>
      </c>
      <c r="E162" s="10" t="n">
        <v>21553</v>
      </c>
      <c r="F162" s="10" t="n">
        <v>30</v>
      </c>
      <c r="G162" s="10" t="n">
        <v>10697</v>
      </c>
      <c r="H162" s="0" t="s">
        <v>37</v>
      </c>
      <c r="I162" s="0" t="s">
        <v>34</v>
      </c>
      <c r="J162" s="0" t="s">
        <v>16</v>
      </c>
      <c r="K162" s="11" t="n">
        <v>2</v>
      </c>
      <c r="L162" s="9" t="n">
        <v>5.94</v>
      </c>
      <c r="M162" s="9" t="n">
        <v>5.79</v>
      </c>
      <c r="N162" s="9" t="n">
        <v>5.7</v>
      </c>
    </row>
    <row r="163" customFormat="false" ht="12.8" hidden="true" customHeight="false" outlineLevel="0" collapsed="false">
      <c r="A163" s="0" t="s">
        <v>727</v>
      </c>
      <c r="B163" s="0" t="s">
        <v>728</v>
      </c>
      <c r="C163" s="9" t="n">
        <v>11.47</v>
      </c>
      <c r="D163" s="10" t="n">
        <v>339</v>
      </c>
      <c r="E163" s="10" t="n">
        <v>60580</v>
      </c>
      <c r="F163" s="10" t="n">
        <v>3</v>
      </c>
      <c r="G163" s="10" t="n">
        <v>10995</v>
      </c>
      <c r="H163" s="16" t="s">
        <v>14</v>
      </c>
      <c r="I163" s="0" t="s">
        <v>34</v>
      </c>
      <c r="J163" s="0" t="s">
        <v>25</v>
      </c>
      <c r="K163" s="11" t="n">
        <v>3</v>
      </c>
      <c r="L163" s="9" t="n">
        <v>11.59</v>
      </c>
      <c r="M163" s="9" t="n">
        <v>11.46</v>
      </c>
      <c r="N163" s="9" t="n">
        <v>11.29</v>
      </c>
    </row>
    <row r="164" customFormat="false" ht="12.8" hidden="true" customHeight="false" outlineLevel="0" collapsed="false">
      <c r="A164" s="0" t="s">
        <v>729</v>
      </c>
      <c r="B164" s="0" t="s">
        <v>730</v>
      </c>
      <c r="C164" s="9" t="n">
        <v>25.1699</v>
      </c>
      <c r="D164" s="10" t="n">
        <v>264</v>
      </c>
      <c r="E164" s="10" t="n">
        <v>63746</v>
      </c>
      <c r="F164" s="10" t="n">
        <v>165</v>
      </c>
      <c r="G164" s="10" t="n">
        <v>11308</v>
      </c>
      <c r="H164" s="16" t="s">
        <v>14</v>
      </c>
      <c r="I164" s="0" t="s">
        <v>34</v>
      </c>
      <c r="J164" s="0" t="s">
        <v>25</v>
      </c>
      <c r="K164" s="11" t="n">
        <v>5</v>
      </c>
      <c r="L164" s="9" t="n">
        <v>25.08</v>
      </c>
      <c r="M164" s="9" t="n">
        <v>24.91</v>
      </c>
      <c r="N164" s="9" t="n">
        <v>24.66</v>
      </c>
    </row>
    <row r="165" customFormat="false" ht="12.8" hidden="true" customHeight="false" outlineLevel="0" collapsed="false">
      <c r="A165" s="0" t="s">
        <v>731</v>
      </c>
      <c r="B165" s="0" t="s">
        <v>732</v>
      </c>
      <c r="C165" s="9" t="n">
        <v>45.24</v>
      </c>
      <c r="D165" s="10" t="n">
        <v>2346</v>
      </c>
      <c r="E165" s="10" t="n">
        <v>17845</v>
      </c>
      <c r="F165" s="10" t="n">
        <v>27</v>
      </c>
      <c r="G165" s="10" t="n">
        <v>11451</v>
      </c>
      <c r="H165" s="0" t="s">
        <v>37</v>
      </c>
      <c r="I165" s="0" t="s">
        <v>34</v>
      </c>
      <c r="J165" s="0" t="s">
        <v>31</v>
      </c>
      <c r="K165" s="11" t="n">
        <v>4.4761904761905</v>
      </c>
      <c r="L165" s="9" t="n">
        <v>45.41</v>
      </c>
      <c r="M165" s="9" t="n">
        <v>45.01</v>
      </c>
      <c r="N165" s="9" t="n">
        <v>44.77</v>
      </c>
    </row>
    <row r="166" customFormat="false" ht="12.8" hidden="true" customHeight="false" outlineLevel="0" collapsed="false">
      <c r="A166" s="0" t="s">
        <v>733</v>
      </c>
      <c r="B166" s="0" t="s">
        <v>734</v>
      </c>
      <c r="C166" s="9" t="n">
        <v>0.3734</v>
      </c>
      <c r="D166" s="10" t="n">
        <v>431</v>
      </c>
      <c r="E166" s="10" t="n">
        <v>120442</v>
      </c>
      <c r="F166" s="10" t="n">
        <v>36</v>
      </c>
      <c r="G166" s="10" t="n">
        <v>11666</v>
      </c>
      <c r="H166" s="0" t="s">
        <v>37</v>
      </c>
      <c r="I166" s="0" t="s">
        <v>34</v>
      </c>
      <c r="J166" s="0" t="s">
        <v>16</v>
      </c>
      <c r="K166" s="11" t="n">
        <v>3</v>
      </c>
      <c r="L166" s="9" t="n">
        <v>0.377</v>
      </c>
      <c r="M166" s="9" t="n">
        <v>0.3635</v>
      </c>
      <c r="N166" s="9" t="n">
        <v>0.3459</v>
      </c>
    </row>
    <row r="167" customFormat="false" ht="12.8" hidden="true" customHeight="false" outlineLevel="0" collapsed="false">
      <c r="A167" s="0" t="s">
        <v>735</v>
      </c>
      <c r="B167" s="0" t="s">
        <v>736</v>
      </c>
      <c r="C167" s="9" t="n">
        <v>6.79</v>
      </c>
      <c r="D167" s="10" t="n">
        <v>993</v>
      </c>
      <c r="E167" s="10" t="n">
        <v>114736</v>
      </c>
      <c r="F167" s="10" t="n">
        <v>22</v>
      </c>
      <c r="G167" s="10" t="n">
        <v>12049</v>
      </c>
      <c r="H167" s="16" t="s">
        <v>14</v>
      </c>
      <c r="I167" s="0" t="s">
        <v>34</v>
      </c>
      <c r="J167" s="0" t="s">
        <v>42</v>
      </c>
      <c r="K167" s="11" t="n">
        <v>4.4285714285714</v>
      </c>
      <c r="L167" s="9" t="n">
        <v>6.79</v>
      </c>
      <c r="M167" s="9" t="n">
        <v>6.66</v>
      </c>
      <c r="N167" s="9" t="n">
        <v>6.6</v>
      </c>
    </row>
    <row r="168" customFormat="false" ht="12.8" hidden="true" customHeight="false" outlineLevel="0" collapsed="false">
      <c r="A168" s="0" t="s">
        <v>737</v>
      </c>
      <c r="B168" s="0" t="s">
        <v>738</v>
      </c>
      <c r="C168" s="9" t="n">
        <v>0.5156</v>
      </c>
      <c r="D168" s="10" t="n">
        <v>1092</v>
      </c>
      <c r="E168" s="10" t="n">
        <v>35012</v>
      </c>
      <c r="F168" s="10" t="n">
        <v>0</v>
      </c>
      <c r="G168" s="10" t="n">
        <v>12116</v>
      </c>
      <c r="H168" s="0" t="s">
        <v>37</v>
      </c>
      <c r="I168" s="0" t="s">
        <v>22</v>
      </c>
      <c r="J168" s="0" t="s">
        <v>16</v>
      </c>
      <c r="K168" s="11" t="n">
        <v>4</v>
      </c>
      <c r="L168" s="9" t="n">
        <v>0.5356</v>
      </c>
      <c r="M168" s="9" t="n">
        <v>0.4983</v>
      </c>
      <c r="N168" s="9" t="n">
        <v>0.4279</v>
      </c>
    </row>
    <row r="169" customFormat="false" ht="12.8" hidden="true" customHeight="false" outlineLevel="0" collapsed="false">
      <c r="A169" s="0" t="s">
        <v>739</v>
      </c>
      <c r="B169" s="0" t="s">
        <v>740</v>
      </c>
      <c r="C169" s="9" t="n">
        <v>3.26</v>
      </c>
      <c r="D169" s="10" t="n">
        <v>585</v>
      </c>
      <c r="E169" s="10" t="n">
        <v>56224</v>
      </c>
      <c r="F169" s="10" t="n">
        <v>16</v>
      </c>
      <c r="G169" s="10" t="n">
        <v>12137</v>
      </c>
      <c r="H169" s="16" t="s">
        <v>14</v>
      </c>
      <c r="I169" s="0" t="s">
        <v>34</v>
      </c>
      <c r="J169" s="0" t="s">
        <v>42</v>
      </c>
      <c r="K169" s="11" t="n">
        <v>4.75</v>
      </c>
      <c r="L169" s="9" t="n">
        <v>3.49</v>
      </c>
      <c r="M169" s="9" t="n">
        <v>3.37</v>
      </c>
      <c r="N169" s="9" t="n">
        <v>3.29</v>
      </c>
    </row>
    <row r="170" customFormat="false" ht="12.8" hidden="true" customHeight="false" outlineLevel="0" collapsed="false">
      <c r="A170" s="0" t="s">
        <v>741</v>
      </c>
      <c r="B170" s="0" t="s">
        <v>742</v>
      </c>
      <c r="C170" s="9" t="n">
        <v>1.225</v>
      </c>
      <c r="D170" s="10" t="n">
        <v>38</v>
      </c>
      <c r="E170" s="10" t="n">
        <v>64515</v>
      </c>
      <c r="F170" s="10" t="n">
        <v>240</v>
      </c>
      <c r="G170" s="10" t="n">
        <v>12864</v>
      </c>
      <c r="H170" s="0" t="s">
        <v>37</v>
      </c>
      <c r="I170" s="0" t="s">
        <v>34</v>
      </c>
      <c r="J170" s="0" t="s">
        <v>42</v>
      </c>
      <c r="K170" s="11" t="n">
        <v>4.3333333333333</v>
      </c>
      <c r="L170" s="9" t="n">
        <v>1.2075</v>
      </c>
      <c r="M170" s="9" t="n">
        <v>1.1749</v>
      </c>
      <c r="N170" s="9" t="n">
        <v>1.1387</v>
      </c>
    </row>
    <row r="171" customFormat="false" ht="12.8" hidden="true" customHeight="false" outlineLevel="0" collapsed="false">
      <c r="A171" s="0" t="s">
        <v>743</v>
      </c>
      <c r="B171" s="0" t="s">
        <v>744</v>
      </c>
      <c r="C171" s="9" t="n">
        <v>46.71</v>
      </c>
      <c r="D171" s="10" t="n">
        <v>1408</v>
      </c>
      <c r="E171" s="10" t="n">
        <v>22838</v>
      </c>
      <c r="F171" s="10" t="n">
        <v>54</v>
      </c>
      <c r="G171" s="10" t="n">
        <v>13163</v>
      </c>
      <c r="H171" s="16" t="s">
        <v>14</v>
      </c>
      <c r="I171" s="0" t="s">
        <v>19</v>
      </c>
      <c r="J171" s="0" t="s">
        <v>25</v>
      </c>
      <c r="K171" s="11" t="n">
        <v>4.6666666666667</v>
      </c>
      <c r="L171" s="9" t="n">
        <v>46.91</v>
      </c>
      <c r="M171" s="9" t="n">
        <v>46.47</v>
      </c>
      <c r="N171" s="9" t="n">
        <v>45.92</v>
      </c>
    </row>
    <row r="172" customFormat="false" ht="12.8" hidden="true" customHeight="false" outlineLevel="0" collapsed="false">
      <c r="A172" s="0" t="s">
        <v>745</v>
      </c>
      <c r="B172" s="0" t="s">
        <v>746</v>
      </c>
      <c r="C172" s="9" t="n">
        <v>25.39</v>
      </c>
      <c r="D172" s="10" t="n">
        <v>379</v>
      </c>
      <c r="E172" s="10" t="n">
        <v>37041</v>
      </c>
      <c r="F172" s="10" t="n">
        <v>62</v>
      </c>
      <c r="G172" s="10" t="n">
        <v>13398</v>
      </c>
      <c r="H172" s="16" t="s">
        <v>14</v>
      </c>
      <c r="I172" s="0" t="s">
        <v>19</v>
      </c>
      <c r="J172" s="0" t="s">
        <v>42</v>
      </c>
      <c r="K172" s="11" t="n">
        <v>5</v>
      </c>
      <c r="L172" s="9" t="n">
        <v>25.05</v>
      </c>
      <c r="M172" s="9" t="n">
        <v>24.33</v>
      </c>
      <c r="N172" s="9" t="n">
        <v>23.57</v>
      </c>
    </row>
    <row r="173" customFormat="false" ht="12.8" hidden="true" customHeight="false" outlineLevel="0" collapsed="false">
      <c r="A173" s="0" t="s">
        <v>747</v>
      </c>
      <c r="B173" s="0" t="s">
        <v>748</v>
      </c>
      <c r="C173" s="9" t="n">
        <v>10.86</v>
      </c>
      <c r="D173" s="10" t="n">
        <v>704</v>
      </c>
      <c r="E173" s="10" t="n">
        <v>88860</v>
      </c>
      <c r="F173" s="10" t="n">
        <v>52</v>
      </c>
      <c r="G173" s="10" t="n">
        <v>13484</v>
      </c>
      <c r="H173" s="0" t="s">
        <v>37</v>
      </c>
      <c r="I173" s="0" t="s">
        <v>22</v>
      </c>
      <c r="J173" s="0" t="s">
        <v>16</v>
      </c>
      <c r="K173" s="11" t="n">
        <v>4.0909090909091</v>
      </c>
      <c r="L173" s="9" t="n">
        <v>11.03</v>
      </c>
      <c r="M173" s="9" t="n">
        <v>10.92</v>
      </c>
      <c r="N173" s="9" t="n">
        <v>10.74</v>
      </c>
    </row>
    <row r="174" customFormat="false" ht="12.8" hidden="true" customHeight="false" outlineLevel="0" collapsed="false">
      <c r="A174" s="0" t="s">
        <v>749</v>
      </c>
      <c r="B174" s="0" t="s">
        <v>750</v>
      </c>
      <c r="C174" s="9" t="n">
        <v>3.05</v>
      </c>
      <c r="D174" s="10" t="n">
        <v>272</v>
      </c>
      <c r="E174" s="10" t="n">
        <v>133566</v>
      </c>
      <c r="F174" s="10" t="n">
        <v>199</v>
      </c>
      <c r="G174" s="10" t="n">
        <v>15782</v>
      </c>
      <c r="H174" s="16" t="s">
        <v>14</v>
      </c>
      <c r="I174" s="0" t="s">
        <v>34</v>
      </c>
      <c r="J174" s="0" t="s">
        <v>42</v>
      </c>
      <c r="K174" s="11" t="n">
        <v>4</v>
      </c>
      <c r="L174" s="9" t="n">
        <v>2.91</v>
      </c>
      <c r="M174" s="9" t="n">
        <v>2.71</v>
      </c>
      <c r="N174" s="9" t="n">
        <v>2.61</v>
      </c>
    </row>
    <row r="175" customFormat="false" ht="12.8" hidden="true" customHeight="false" outlineLevel="0" collapsed="false">
      <c r="A175" s="0" t="s">
        <v>751</v>
      </c>
      <c r="B175" s="0" t="s">
        <v>752</v>
      </c>
      <c r="C175" s="9" t="n">
        <v>9.88</v>
      </c>
      <c r="D175" s="10" t="n">
        <v>274</v>
      </c>
      <c r="E175" s="10" t="n">
        <v>35955</v>
      </c>
      <c r="F175" s="10" t="n">
        <v>142</v>
      </c>
      <c r="G175" s="10" t="n">
        <v>15835</v>
      </c>
      <c r="H175" s="0" t="s">
        <v>37</v>
      </c>
      <c r="I175" s="0" t="s">
        <v>34</v>
      </c>
      <c r="J175" s="0" t="s">
        <v>16</v>
      </c>
      <c r="K175" s="11" t="n">
        <v>3.875</v>
      </c>
      <c r="L175" s="9" t="n">
        <v>9.64</v>
      </c>
      <c r="M175" s="9" t="n">
        <v>9.38</v>
      </c>
      <c r="N175" s="9" t="n">
        <v>8.97</v>
      </c>
    </row>
    <row r="176" customFormat="false" ht="12.8" hidden="true" customHeight="false" outlineLevel="0" collapsed="false">
      <c r="A176" s="0" t="s">
        <v>753</v>
      </c>
      <c r="B176" s="0" t="s">
        <v>754</v>
      </c>
      <c r="C176" s="9" t="n">
        <v>10.67</v>
      </c>
      <c r="D176" s="10" t="n">
        <v>21</v>
      </c>
      <c r="E176" s="10" t="n">
        <v>38750</v>
      </c>
      <c r="F176" s="10" t="n">
        <v>272</v>
      </c>
      <c r="G176" s="10" t="n">
        <v>15981</v>
      </c>
      <c r="H176" s="0" t="s">
        <v>37</v>
      </c>
      <c r="I176" s="0" t="s">
        <v>15</v>
      </c>
      <c r="J176" s="0" t="s">
        <v>16</v>
      </c>
      <c r="K176" s="11" t="n">
        <v>4.1111111111111</v>
      </c>
      <c r="L176" s="9" t="n">
        <v>10.68</v>
      </c>
      <c r="M176" s="9" t="n">
        <v>10.55</v>
      </c>
      <c r="N176" s="9" t="n">
        <v>10.35</v>
      </c>
    </row>
    <row r="177" customFormat="false" ht="12.8" hidden="true" customHeight="false" outlineLevel="0" collapsed="false">
      <c r="A177" s="0" t="s">
        <v>755</v>
      </c>
      <c r="B177" s="0" t="s">
        <v>756</v>
      </c>
      <c r="C177" s="9" t="n">
        <v>115.6</v>
      </c>
      <c r="D177" s="10" t="n">
        <v>270</v>
      </c>
      <c r="E177" s="10" t="n">
        <v>14986</v>
      </c>
      <c r="F177" s="10" t="n">
        <v>35</v>
      </c>
      <c r="G177" s="10" t="n">
        <v>16118</v>
      </c>
      <c r="H177" s="0" t="s">
        <v>37</v>
      </c>
      <c r="I177" s="0" t="s">
        <v>34</v>
      </c>
      <c r="J177" s="0" t="s">
        <v>25</v>
      </c>
      <c r="K177" s="11" t="n">
        <v>4.0909090909091</v>
      </c>
      <c r="L177" s="9" t="n">
        <v>112.45</v>
      </c>
      <c r="M177" s="9" t="n">
        <v>108.74</v>
      </c>
      <c r="N177" s="9" t="n">
        <v>106.82</v>
      </c>
    </row>
    <row r="178" customFormat="false" ht="12.8" hidden="true" customHeight="false" outlineLevel="0" collapsed="false">
      <c r="A178" s="0" t="s">
        <v>757</v>
      </c>
      <c r="B178" s="0" t="s">
        <v>758</v>
      </c>
      <c r="C178" s="9" t="n">
        <v>17.51</v>
      </c>
      <c r="D178" s="10" t="n">
        <v>573</v>
      </c>
      <c r="E178" s="10" t="n">
        <v>71101</v>
      </c>
      <c r="F178" s="10" t="n">
        <v>25</v>
      </c>
      <c r="G178" s="10" t="n">
        <v>16914</v>
      </c>
      <c r="H178" s="16" t="s">
        <v>14</v>
      </c>
      <c r="I178" s="0" t="s">
        <v>15</v>
      </c>
      <c r="J178" s="0" t="s">
        <v>25</v>
      </c>
      <c r="K178" s="11" t="n">
        <v>4.8888888888889</v>
      </c>
      <c r="L178" s="9" t="n">
        <v>16.61</v>
      </c>
      <c r="M178" s="9" t="n">
        <v>15.78</v>
      </c>
      <c r="N178" s="9" t="n">
        <v>14.84</v>
      </c>
    </row>
    <row r="179" customFormat="false" ht="12.8" hidden="true" customHeight="false" outlineLevel="0" collapsed="false">
      <c r="A179" s="0" t="s">
        <v>759</v>
      </c>
      <c r="B179" s="0" t="s">
        <v>760</v>
      </c>
      <c r="C179" s="9" t="n">
        <v>1.65</v>
      </c>
      <c r="D179" s="10" t="n">
        <v>6</v>
      </c>
      <c r="E179" s="10" t="n">
        <v>16094</v>
      </c>
      <c r="F179" s="10" t="n">
        <v>280</v>
      </c>
      <c r="G179" s="10" t="n">
        <v>17142</v>
      </c>
      <c r="H179" s="0" t="s">
        <v>37</v>
      </c>
      <c r="I179" s="0" t="s">
        <v>22</v>
      </c>
      <c r="J179" s="0" t="s">
        <v>16</v>
      </c>
      <c r="K179" s="11" t="n">
        <v>4</v>
      </c>
      <c r="L179" s="9" t="n">
        <v>1.6167</v>
      </c>
      <c r="M179" s="9" t="n">
        <v>1.5633</v>
      </c>
      <c r="N179" s="9" t="n">
        <v>1.4667</v>
      </c>
    </row>
    <row r="180" customFormat="false" ht="12.8" hidden="true" customHeight="false" outlineLevel="0" collapsed="false">
      <c r="A180" s="0" t="s">
        <v>761</v>
      </c>
      <c r="B180" s="0" t="s">
        <v>762</v>
      </c>
      <c r="C180" s="9" t="n">
        <v>11.77</v>
      </c>
      <c r="D180" s="10" t="n">
        <v>33</v>
      </c>
      <c r="E180" s="10" t="n">
        <v>34156</v>
      </c>
      <c r="F180" s="10" t="n">
        <v>422</v>
      </c>
      <c r="G180" s="10" t="n">
        <v>17282</v>
      </c>
      <c r="H180" s="0" t="s">
        <v>37</v>
      </c>
      <c r="I180" s="0" t="s">
        <v>34</v>
      </c>
      <c r="J180" s="0" t="s">
        <v>16</v>
      </c>
      <c r="K180" s="11" t="n">
        <v>2.6470588235294</v>
      </c>
      <c r="L180" s="9" t="n">
        <v>11.83</v>
      </c>
      <c r="M180" s="9" t="n">
        <v>11.8</v>
      </c>
      <c r="N180" s="9" t="n">
        <v>11.73</v>
      </c>
    </row>
    <row r="181" customFormat="false" ht="12.8" hidden="true" customHeight="false" outlineLevel="0" collapsed="false">
      <c r="A181" s="0" t="s">
        <v>763</v>
      </c>
      <c r="B181" s="0" t="s">
        <v>764</v>
      </c>
      <c r="C181" s="9" t="n">
        <v>57.38</v>
      </c>
      <c r="D181" s="10" t="n">
        <v>505</v>
      </c>
      <c r="E181" s="10" t="n">
        <v>23704</v>
      </c>
      <c r="F181" s="10" t="n">
        <v>0</v>
      </c>
      <c r="G181" s="10" t="n">
        <v>17330</v>
      </c>
      <c r="H181" s="16" t="s">
        <v>14</v>
      </c>
      <c r="I181" s="0" t="s">
        <v>15</v>
      </c>
      <c r="J181" s="0" t="s">
        <v>42</v>
      </c>
      <c r="K181" s="11" t="n">
        <v>3.5263157894737</v>
      </c>
      <c r="L181" s="9" t="n">
        <v>56.36</v>
      </c>
      <c r="M181" s="9" t="n">
        <v>55.78</v>
      </c>
      <c r="N181" s="9" t="n">
        <v>55.32</v>
      </c>
    </row>
    <row r="182" customFormat="false" ht="12.8" hidden="true" customHeight="false" outlineLevel="0" collapsed="false">
      <c r="A182" s="0" t="s">
        <v>765</v>
      </c>
      <c r="B182" s="0" t="s">
        <v>766</v>
      </c>
      <c r="C182" s="9" t="n">
        <v>18.33</v>
      </c>
      <c r="D182" s="10" t="n">
        <v>37</v>
      </c>
      <c r="E182" s="10" t="n">
        <v>65130</v>
      </c>
      <c r="F182" s="10" t="n">
        <v>343</v>
      </c>
      <c r="G182" s="10" t="n">
        <v>17477</v>
      </c>
      <c r="H182" s="0" t="s">
        <v>37</v>
      </c>
      <c r="I182" s="0" t="s">
        <v>19</v>
      </c>
      <c r="J182" s="0" t="s">
        <v>16</v>
      </c>
      <c r="K182" s="11" t="n">
        <v>4.7</v>
      </c>
      <c r="L182" s="9" t="n">
        <v>18.67</v>
      </c>
      <c r="M182" s="9" t="n">
        <v>18.44</v>
      </c>
      <c r="N182" s="9" t="n">
        <v>18.29</v>
      </c>
    </row>
    <row r="183" customFormat="false" ht="12.8" hidden="true" customHeight="false" outlineLevel="0" collapsed="false">
      <c r="A183" s="0" t="s">
        <v>767</v>
      </c>
      <c r="B183" s="0" t="s">
        <v>768</v>
      </c>
      <c r="C183" s="9" t="n">
        <v>2.96</v>
      </c>
      <c r="D183" s="10" t="n">
        <v>315</v>
      </c>
      <c r="E183" s="10" t="n">
        <v>73614</v>
      </c>
      <c r="F183" s="10" t="n">
        <v>3</v>
      </c>
      <c r="G183" s="10" t="n">
        <v>17871</v>
      </c>
      <c r="H183" s="0" t="s">
        <v>37</v>
      </c>
      <c r="I183" s="0" t="s">
        <v>19</v>
      </c>
      <c r="J183" s="0" t="s">
        <v>16</v>
      </c>
      <c r="K183" s="11" t="n">
        <v>3.6363636363636</v>
      </c>
      <c r="L183" s="9" t="n">
        <v>2.97</v>
      </c>
      <c r="M183" s="9" t="n">
        <v>2.92</v>
      </c>
      <c r="N183" s="9" t="n">
        <v>2.84</v>
      </c>
    </row>
    <row r="184" customFormat="false" ht="12.8" hidden="true" customHeight="false" outlineLevel="0" collapsed="false">
      <c r="A184" s="0" t="s">
        <v>769</v>
      </c>
      <c r="B184" s="0" t="s">
        <v>770</v>
      </c>
      <c r="C184" s="9" t="n">
        <v>4.57</v>
      </c>
      <c r="D184" s="10" t="n">
        <v>344</v>
      </c>
      <c r="E184" s="10" t="n">
        <v>104015</v>
      </c>
      <c r="F184" s="10" t="n">
        <v>196</v>
      </c>
      <c r="G184" s="10" t="n">
        <v>17873</v>
      </c>
      <c r="H184" s="16" t="s">
        <v>14</v>
      </c>
      <c r="I184" s="0" t="s">
        <v>34</v>
      </c>
      <c r="J184" s="0" t="s">
        <v>25</v>
      </c>
      <c r="K184" s="11" t="n">
        <v>4.5555555555556</v>
      </c>
      <c r="L184" s="9" t="n">
        <v>4.56</v>
      </c>
      <c r="M184" s="9" t="n">
        <v>4.46</v>
      </c>
      <c r="N184" s="9" t="n">
        <v>4.32</v>
      </c>
    </row>
    <row r="185" customFormat="false" ht="12.8" hidden="true" customHeight="false" outlineLevel="0" collapsed="false">
      <c r="A185" s="0" t="s">
        <v>771</v>
      </c>
      <c r="B185" s="0" t="s">
        <v>772</v>
      </c>
      <c r="C185" s="9" t="n">
        <v>5.3</v>
      </c>
      <c r="D185" s="10" t="n">
        <v>723</v>
      </c>
      <c r="E185" s="10" t="n">
        <v>116121</v>
      </c>
      <c r="F185" s="10" t="n">
        <v>2</v>
      </c>
      <c r="G185" s="10" t="n">
        <v>18423</v>
      </c>
      <c r="H185" s="0" t="s">
        <v>37</v>
      </c>
      <c r="I185" s="0" t="s">
        <v>34</v>
      </c>
      <c r="J185" s="0" t="s">
        <v>16</v>
      </c>
      <c r="K185" s="11" t="n">
        <v>2.3333333333333</v>
      </c>
      <c r="L185" s="9" t="n">
        <v>5.3</v>
      </c>
      <c r="M185" s="9" t="n">
        <v>5.16</v>
      </c>
      <c r="N185" s="9" t="n">
        <v>5.02</v>
      </c>
    </row>
    <row r="186" customFormat="false" ht="12.8" hidden="true" customHeight="false" outlineLevel="0" collapsed="false">
      <c r="A186" s="0" t="s">
        <v>773</v>
      </c>
      <c r="B186" s="0" t="s">
        <v>774</v>
      </c>
      <c r="C186" s="9" t="n">
        <v>7.4</v>
      </c>
      <c r="D186" s="10" t="n">
        <v>341</v>
      </c>
      <c r="E186" s="10" t="n">
        <v>81248</v>
      </c>
      <c r="F186" s="10" t="n">
        <v>2</v>
      </c>
      <c r="G186" s="10" t="n">
        <v>18993</v>
      </c>
      <c r="H186" s="0" t="s">
        <v>37</v>
      </c>
      <c r="I186" s="0" t="s">
        <v>19</v>
      </c>
      <c r="J186" s="0" t="s">
        <v>25</v>
      </c>
      <c r="K186" s="11" t="n">
        <v>4.8</v>
      </c>
      <c r="L186" s="9" t="n">
        <v>7.4</v>
      </c>
      <c r="M186" s="9" t="n">
        <v>7.25</v>
      </c>
      <c r="N186" s="9" t="n">
        <v>7.16</v>
      </c>
    </row>
    <row r="187" customFormat="false" ht="12.8" hidden="true" customHeight="false" outlineLevel="0" collapsed="false">
      <c r="A187" s="0" t="s">
        <v>775</v>
      </c>
      <c r="B187" s="0" t="s">
        <v>776</v>
      </c>
      <c r="C187" s="9" t="n">
        <v>48.79</v>
      </c>
      <c r="D187" s="10" t="n">
        <v>370</v>
      </c>
      <c r="E187" s="10" t="n">
        <v>33025</v>
      </c>
      <c r="F187" s="10" t="n">
        <v>15</v>
      </c>
      <c r="G187" s="10" t="n">
        <v>19264</v>
      </c>
      <c r="H187" s="0" t="s">
        <v>37</v>
      </c>
      <c r="I187" s="0" t="s">
        <v>34</v>
      </c>
      <c r="J187" s="0" t="s">
        <v>25</v>
      </c>
      <c r="K187" s="11" t="n">
        <v>4.25</v>
      </c>
      <c r="L187" s="9" t="n">
        <v>48.17</v>
      </c>
      <c r="M187" s="9" t="n">
        <v>47.33</v>
      </c>
      <c r="N187" s="9" t="n">
        <v>46.82</v>
      </c>
    </row>
    <row r="188" customFormat="false" ht="12.8" hidden="true" customHeight="false" outlineLevel="0" collapsed="false">
      <c r="A188" s="0" t="s">
        <v>777</v>
      </c>
      <c r="B188" s="0" t="s">
        <v>778</v>
      </c>
      <c r="C188" s="9" t="n">
        <v>121.24</v>
      </c>
      <c r="D188" s="10" t="n">
        <v>324</v>
      </c>
      <c r="E188" s="10" t="n">
        <v>25575</v>
      </c>
      <c r="F188" s="10" t="n">
        <v>82</v>
      </c>
      <c r="G188" s="10" t="n">
        <v>19457</v>
      </c>
      <c r="H188" s="0" t="s">
        <v>37</v>
      </c>
      <c r="I188" s="0" t="s">
        <v>19</v>
      </c>
      <c r="J188" s="0" t="s">
        <v>42</v>
      </c>
      <c r="K188" s="11" t="n">
        <v>3.2666666666667</v>
      </c>
      <c r="L188" s="9" t="n">
        <v>120.03</v>
      </c>
      <c r="M188" s="9" t="n">
        <v>119.1</v>
      </c>
      <c r="N188" s="9" t="n">
        <v>118.6</v>
      </c>
    </row>
    <row r="189" customFormat="false" ht="12.8" hidden="true" customHeight="false" outlineLevel="0" collapsed="false">
      <c r="A189" s="0" t="s">
        <v>779</v>
      </c>
      <c r="B189" s="0" t="s">
        <v>780</v>
      </c>
      <c r="C189" s="9" t="n">
        <v>18.85</v>
      </c>
      <c r="D189" s="10" t="n">
        <v>550</v>
      </c>
      <c r="E189" s="10" t="n">
        <v>39908</v>
      </c>
      <c r="F189" s="10" t="n">
        <v>47</v>
      </c>
      <c r="G189" s="10" t="n">
        <v>19675</v>
      </c>
      <c r="H189" s="16" t="s">
        <v>14</v>
      </c>
      <c r="I189" s="0" t="s">
        <v>30</v>
      </c>
      <c r="J189" s="0" t="s">
        <v>25</v>
      </c>
      <c r="K189" s="11" t="n">
        <v>4.3333333333333</v>
      </c>
      <c r="L189" s="9" t="n">
        <v>17.78</v>
      </c>
      <c r="M189" s="9" t="n">
        <v>17</v>
      </c>
      <c r="N189" s="9" t="n">
        <v>15.99</v>
      </c>
    </row>
    <row r="190" customFormat="false" ht="12.8" hidden="true" customHeight="false" outlineLevel="0" collapsed="false">
      <c r="A190" s="0" t="s">
        <v>781</v>
      </c>
      <c r="B190" s="0" t="s">
        <v>782</v>
      </c>
      <c r="C190" s="9" t="n">
        <v>14.5</v>
      </c>
      <c r="D190" s="10" t="n">
        <v>481</v>
      </c>
      <c r="E190" s="10" t="n">
        <v>64622</v>
      </c>
      <c r="F190" s="10" t="n">
        <v>135</v>
      </c>
      <c r="G190" s="10" t="n">
        <v>21626</v>
      </c>
      <c r="H190" s="16" t="s">
        <v>14</v>
      </c>
      <c r="I190" s="0" t="s">
        <v>19</v>
      </c>
      <c r="J190" s="0" t="s">
        <v>25</v>
      </c>
      <c r="K190" s="11" t="n">
        <v>3.9285714285714</v>
      </c>
      <c r="L190" s="9" t="n">
        <v>14.55</v>
      </c>
      <c r="M190" s="9" t="n">
        <v>14.33</v>
      </c>
      <c r="N190" s="9" t="n">
        <v>14.09</v>
      </c>
    </row>
    <row r="191" customFormat="false" ht="12.8" hidden="true" customHeight="false" outlineLevel="0" collapsed="false">
      <c r="A191" s="0" t="s">
        <v>783</v>
      </c>
      <c r="B191" s="0" t="s">
        <v>784</v>
      </c>
      <c r="C191" s="9" t="n">
        <v>117.32</v>
      </c>
      <c r="D191" s="10" t="n">
        <v>384</v>
      </c>
      <c r="E191" s="10" t="n">
        <v>33132</v>
      </c>
      <c r="F191" s="10" t="n">
        <v>52</v>
      </c>
      <c r="G191" s="10" t="n">
        <v>22313</v>
      </c>
      <c r="H191" s="16" t="s">
        <v>14</v>
      </c>
      <c r="I191" s="0" t="s">
        <v>30</v>
      </c>
      <c r="J191" s="0" t="s">
        <v>25</v>
      </c>
      <c r="K191" s="11" t="n">
        <v>4.25</v>
      </c>
      <c r="L191" s="9" t="n">
        <v>115.02</v>
      </c>
      <c r="M191" s="9" t="n">
        <v>112.8</v>
      </c>
      <c r="N191" s="9" t="n">
        <v>111.65</v>
      </c>
    </row>
    <row r="192" customFormat="false" ht="12.8" hidden="true" customHeight="false" outlineLevel="0" collapsed="false">
      <c r="A192" s="0" t="s">
        <v>785</v>
      </c>
      <c r="B192" s="0" t="s">
        <v>786</v>
      </c>
      <c r="C192" s="9" t="n">
        <v>8.5</v>
      </c>
      <c r="D192" s="10" t="n">
        <v>310</v>
      </c>
      <c r="E192" s="10" t="n">
        <v>48637</v>
      </c>
      <c r="F192" s="10" t="n">
        <v>31</v>
      </c>
      <c r="G192" s="10" t="n">
        <v>22365</v>
      </c>
      <c r="H192" s="0" t="s">
        <v>37</v>
      </c>
      <c r="I192" s="0" t="s">
        <v>22</v>
      </c>
      <c r="J192" s="0" t="s">
        <v>31</v>
      </c>
      <c r="K192" s="11" t="n">
        <v>3.2222222222222</v>
      </c>
      <c r="L192" s="9" t="n">
        <v>8.5</v>
      </c>
      <c r="M192" s="9" t="n">
        <v>8.31</v>
      </c>
      <c r="N192" s="9" t="n">
        <v>8.13</v>
      </c>
    </row>
    <row r="193" customFormat="false" ht="12.8" hidden="true" customHeight="false" outlineLevel="0" collapsed="false">
      <c r="A193" s="0" t="s">
        <v>787</v>
      </c>
      <c r="B193" s="0" t="s">
        <v>788</v>
      </c>
      <c r="C193" s="9" t="n">
        <v>31.67</v>
      </c>
      <c r="D193" s="10" t="n">
        <v>181</v>
      </c>
      <c r="E193" s="10" t="n">
        <v>56484</v>
      </c>
      <c r="F193" s="10" t="n">
        <v>450</v>
      </c>
      <c r="G193" s="10" t="n">
        <v>22382</v>
      </c>
      <c r="H193" s="16" t="s">
        <v>14</v>
      </c>
      <c r="I193" s="0" t="s">
        <v>19</v>
      </c>
      <c r="J193" s="0" t="s">
        <v>25</v>
      </c>
      <c r="K193" s="11" t="n">
        <v>4.0416666666667</v>
      </c>
      <c r="L193" s="9" t="n">
        <v>31.23</v>
      </c>
      <c r="M193" s="9" t="n">
        <v>30.66</v>
      </c>
      <c r="N193" s="9" t="n">
        <v>30.16</v>
      </c>
    </row>
    <row r="194" customFormat="false" ht="12.8" hidden="true" customHeight="false" outlineLevel="0" collapsed="false">
      <c r="A194" s="0" t="s">
        <v>789</v>
      </c>
      <c r="B194" s="0" t="s">
        <v>790</v>
      </c>
      <c r="C194" s="9" t="n">
        <v>1.92</v>
      </c>
      <c r="D194" s="10" t="n">
        <v>650</v>
      </c>
      <c r="E194" s="10" t="n">
        <v>74856</v>
      </c>
      <c r="F194" s="10" t="n">
        <v>1</v>
      </c>
      <c r="G194" s="10" t="n">
        <v>22566</v>
      </c>
      <c r="H194" s="16" t="s">
        <v>14</v>
      </c>
      <c r="I194" s="0" t="s">
        <v>34</v>
      </c>
      <c r="J194" s="0" t="s">
        <v>25</v>
      </c>
      <c r="K194" s="11" t="n">
        <v>4.8</v>
      </c>
      <c r="L194" s="9" t="n">
        <v>1.85</v>
      </c>
      <c r="M194" s="9" t="n">
        <v>1.77</v>
      </c>
      <c r="N194" s="9" t="n">
        <v>1.66</v>
      </c>
    </row>
    <row r="195" customFormat="false" ht="12.8" hidden="true" customHeight="false" outlineLevel="0" collapsed="false">
      <c r="A195" s="0" t="s">
        <v>791</v>
      </c>
      <c r="B195" s="0" t="s">
        <v>792</v>
      </c>
      <c r="C195" s="9" t="n">
        <v>1.26</v>
      </c>
      <c r="D195" s="10" t="n">
        <v>277</v>
      </c>
      <c r="E195" s="10" t="n">
        <v>103320</v>
      </c>
      <c r="F195" s="10" t="n">
        <v>173</v>
      </c>
      <c r="G195" s="10" t="n">
        <v>22832</v>
      </c>
      <c r="H195" s="16" t="s">
        <v>14</v>
      </c>
      <c r="I195" s="0" t="s">
        <v>19</v>
      </c>
      <c r="J195" s="0" t="s">
        <v>42</v>
      </c>
      <c r="K195" s="11" t="n">
        <v>2.5</v>
      </c>
      <c r="L195" s="9" t="n">
        <v>1.2567</v>
      </c>
      <c r="M195" s="9" t="n">
        <v>1.2133</v>
      </c>
      <c r="N195" s="9" t="n">
        <v>1.1767</v>
      </c>
    </row>
    <row r="196" customFormat="false" ht="12.8" hidden="true" customHeight="false" outlineLevel="0" collapsed="false">
      <c r="A196" s="0" t="s">
        <v>793</v>
      </c>
      <c r="B196" s="0" t="s">
        <v>794</v>
      </c>
      <c r="C196" s="9" t="n">
        <v>0.2392</v>
      </c>
      <c r="D196" s="10" t="n">
        <v>101</v>
      </c>
      <c r="E196" s="10" t="n">
        <v>226581</v>
      </c>
      <c r="F196" s="10" t="n">
        <v>305</v>
      </c>
      <c r="G196" s="10" t="n">
        <v>22847</v>
      </c>
      <c r="H196" s="0" t="s">
        <v>37</v>
      </c>
      <c r="I196" s="0" t="s">
        <v>19</v>
      </c>
      <c r="J196" s="0" t="s">
        <v>31</v>
      </c>
      <c r="K196" s="11" t="n">
        <v>0</v>
      </c>
      <c r="L196" s="9" t="n">
        <v>0.2318</v>
      </c>
      <c r="M196" s="9" t="n">
        <v>0.2061</v>
      </c>
      <c r="N196" s="9" t="n">
        <v>0.156</v>
      </c>
    </row>
    <row r="197" customFormat="false" ht="12.8" hidden="true" customHeight="false" outlineLevel="0" collapsed="false">
      <c r="A197" s="0" t="s">
        <v>795</v>
      </c>
      <c r="B197" s="0" t="s">
        <v>796</v>
      </c>
      <c r="C197" s="9" t="n">
        <v>3.41</v>
      </c>
      <c r="D197" s="10" t="n">
        <v>687</v>
      </c>
      <c r="E197" s="10" t="n">
        <v>65670</v>
      </c>
      <c r="F197" s="10" t="n">
        <v>11</v>
      </c>
      <c r="G197" s="10" t="n">
        <v>23173</v>
      </c>
      <c r="H197" s="0" t="s">
        <v>37</v>
      </c>
      <c r="I197" s="0" t="s">
        <v>34</v>
      </c>
      <c r="J197" s="0" t="s">
        <v>16</v>
      </c>
      <c r="K197" s="11" t="n">
        <v>1</v>
      </c>
      <c r="L197" s="9" t="n">
        <v>3.31</v>
      </c>
      <c r="M197" s="9" t="n">
        <v>3.23</v>
      </c>
      <c r="N197" s="9" t="n">
        <v>3.08</v>
      </c>
    </row>
    <row r="198" customFormat="false" ht="12.8" hidden="true" customHeight="false" outlineLevel="0" collapsed="false">
      <c r="A198" s="0" t="s">
        <v>797</v>
      </c>
      <c r="B198" s="0" t="s">
        <v>798</v>
      </c>
      <c r="C198" s="9" t="n">
        <v>214.29</v>
      </c>
      <c r="D198" s="10" t="n">
        <v>214</v>
      </c>
      <c r="E198" s="10" t="n">
        <v>26295</v>
      </c>
      <c r="F198" s="10" t="n">
        <v>155</v>
      </c>
      <c r="G198" s="10" t="n">
        <v>23939</v>
      </c>
      <c r="H198" s="16" t="s">
        <v>14</v>
      </c>
      <c r="I198" s="0" t="s">
        <v>34</v>
      </c>
      <c r="J198" s="0" t="s">
        <v>42</v>
      </c>
      <c r="K198" s="11" t="n">
        <v>4.2</v>
      </c>
      <c r="L198" s="9" t="n">
        <v>215.1</v>
      </c>
      <c r="M198" s="9" t="n">
        <v>211.52</v>
      </c>
      <c r="N198" s="9" t="n">
        <v>208.23</v>
      </c>
    </row>
    <row r="199" customFormat="false" ht="12.8" hidden="true" customHeight="false" outlineLevel="0" collapsed="false">
      <c r="A199" s="0" t="s">
        <v>799</v>
      </c>
      <c r="B199" s="0" t="s">
        <v>800</v>
      </c>
      <c r="C199" s="9" t="n">
        <v>0.5848</v>
      </c>
      <c r="D199" s="10" t="n">
        <v>639</v>
      </c>
      <c r="E199" s="10" t="n">
        <v>354049</v>
      </c>
      <c r="F199" s="10" t="n">
        <v>57</v>
      </c>
      <c r="G199" s="10" t="n">
        <v>25745</v>
      </c>
      <c r="H199" s="16" t="s">
        <v>14</v>
      </c>
      <c r="I199" s="0" t="s">
        <v>15</v>
      </c>
      <c r="J199" s="0" t="s">
        <v>42</v>
      </c>
      <c r="K199" s="11" t="n">
        <v>3.4</v>
      </c>
      <c r="L199" s="9" t="n">
        <v>0.5002</v>
      </c>
      <c r="M199" s="9" t="n">
        <v>0.4054</v>
      </c>
      <c r="N199" s="9" t="n">
        <v>0.2407</v>
      </c>
    </row>
    <row r="200" customFormat="false" ht="12.8" hidden="true" customHeight="false" outlineLevel="0" collapsed="false">
      <c r="A200" s="0" t="s">
        <v>801</v>
      </c>
      <c r="B200" s="0" t="s">
        <v>802</v>
      </c>
      <c r="C200" s="9" t="n">
        <v>6.59</v>
      </c>
      <c r="D200" s="10" t="n">
        <v>420</v>
      </c>
      <c r="E200" s="10" t="n">
        <v>108496</v>
      </c>
      <c r="F200" s="10" t="n">
        <v>12</v>
      </c>
      <c r="G200" s="10" t="n">
        <v>26618</v>
      </c>
      <c r="H200" s="16" t="s">
        <v>14</v>
      </c>
      <c r="I200" s="0" t="s">
        <v>15</v>
      </c>
      <c r="J200" s="0" t="s">
        <v>42</v>
      </c>
      <c r="K200" s="11" t="n">
        <v>3.2857142857143</v>
      </c>
      <c r="L200" s="9" t="n">
        <v>6.39</v>
      </c>
      <c r="M200" s="9" t="n">
        <v>6.27</v>
      </c>
      <c r="N200" s="9" t="n">
        <v>6.17</v>
      </c>
    </row>
    <row r="201" customFormat="false" ht="12.8" hidden="true" customHeight="false" outlineLevel="0" collapsed="false">
      <c r="A201" s="0" t="s">
        <v>803</v>
      </c>
      <c r="B201" s="0" t="s">
        <v>804</v>
      </c>
      <c r="C201" s="9" t="n">
        <v>2</v>
      </c>
      <c r="D201" s="10" t="n">
        <v>309</v>
      </c>
      <c r="E201" s="10" t="n">
        <v>84979</v>
      </c>
      <c r="F201" s="10" t="n">
        <v>326</v>
      </c>
      <c r="G201" s="10" t="n">
        <v>26749</v>
      </c>
      <c r="H201" s="0" t="s">
        <v>37</v>
      </c>
      <c r="I201" s="0" t="s">
        <v>19</v>
      </c>
      <c r="J201" s="0" t="s">
        <v>16</v>
      </c>
      <c r="K201" s="11" t="n">
        <v>5</v>
      </c>
      <c r="L201" s="9" t="n">
        <v>2.01</v>
      </c>
      <c r="M201" s="9" t="n">
        <v>1.97</v>
      </c>
      <c r="N201" s="9" t="n">
        <v>1.92</v>
      </c>
    </row>
    <row r="202" customFormat="false" ht="12.8" hidden="true" customHeight="false" outlineLevel="0" collapsed="false">
      <c r="A202" s="0" t="s">
        <v>805</v>
      </c>
      <c r="B202" s="0" t="s">
        <v>806</v>
      </c>
      <c r="C202" s="9" t="n">
        <v>49.41</v>
      </c>
      <c r="D202" s="10" t="n">
        <v>207</v>
      </c>
      <c r="E202" s="10" t="n">
        <v>40560</v>
      </c>
      <c r="F202" s="10" t="n">
        <v>242</v>
      </c>
      <c r="G202" s="10" t="n">
        <v>26787</v>
      </c>
      <c r="H202" s="16" t="s">
        <v>14</v>
      </c>
      <c r="I202" s="0" t="s">
        <v>34</v>
      </c>
      <c r="J202" s="0" t="s">
        <v>42</v>
      </c>
      <c r="K202" s="11" t="n">
        <v>4.2307692307692</v>
      </c>
      <c r="L202" s="9" t="n">
        <v>48.73</v>
      </c>
      <c r="M202" s="9" t="n">
        <v>47.2</v>
      </c>
      <c r="N202" s="9" t="n">
        <v>45.19</v>
      </c>
    </row>
    <row r="203" customFormat="false" ht="12.8" hidden="true" customHeight="false" outlineLevel="0" collapsed="false">
      <c r="A203" s="0" t="s">
        <v>807</v>
      </c>
      <c r="B203" s="0" t="s">
        <v>808</v>
      </c>
      <c r="C203" s="9" t="n">
        <v>5.43</v>
      </c>
      <c r="D203" s="10" t="n">
        <v>4851</v>
      </c>
      <c r="E203" s="10" t="n">
        <v>86926</v>
      </c>
      <c r="F203" s="10" t="n">
        <v>1814</v>
      </c>
      <c r="G203" s="10" t="n">
        <v>26930</v>
      </c>
      <c r="H203" s="16" t="s">
        <v>14</v>
      </c>
      <c r="I203" s="0" t="s">
        <v>19</v>
      </c>
      <c r="J203" s="0" t="s">
        <v>25</v>
      </c>
      <c r="K203" s="11" t="n">
        <v>4.7142857142857</v>
      </c>
      <c r="L203" s="9" t="n">
        <v>4.61</v>
      </c>
      <c r="M203" s="9" t="n">
        <v>4.01</v>
      </c>
      <c r="N203" s="9" t="n">
        <v>2.91</v>
      </c>
    </row>
    <row r="204" customFormat="false" ht="12.8" hidden="true" customHeight="false" outlineLevel="0" collapsed="false">
      <c r="A204" s="0" t="s">
        <v>809</v>
      </c>
      <c r="B204" s="0" t="s">
        <v>810</v>
      </c>
      <c r="C204" s="9" t="n">
        <v>47.1</v>
      </c>
      <c r="D204" s="10" t="n">
        <v>63</v>
      </c>
      <c r="E204" s="10" t="n">
        <v>27122</v>
      </c>
      <c r="F204" s="10" t="n">
        <v>334</v>
      </c>
      <c r="G204" s="10" t="n">
        <v>27865</v>
      </c>
      <c r="H204" s="16" t="s">
        <v>14</v>
      </c>
      <c r="I204" s="0" t="s">
        <v>22</v>
      </c>
      <c r="J204" s="0" t="s">
        <v>25</v>
      </c>
      <c r="K204" s="11" t="n">
        <v>4.625</v>
      </c>
      <c r="L204" s="9" t="n">
        <v>47</v>
      </c>
      <c r="M204" s="9" t="n">
        <v>46.32</v>
      </c>
      <c r="N204" s="9" t="n">
        <v>45.97</v>
      </c>
    </row>
    <row r="205" customFormat="false" ht="12.8" hidden="true" customHeight="false" outlineLevel="0" collapsed="false">
      <c r="A205" s="0" t="s">
        <v>811</v>
      </c>
      <c r="B205" s="0" t="s">
        <v>812</v>
      </c>
      <c r="C205" s="9" t="n">
        <v>26.21</v>
      </c>
      <c r="D205" s="10" t="n">
        <v>306</v>
      </c>
      <c r="E205" s="10" t="n">
        <v>38989</v>
      </c>
      <c r="F205" s="10" t="n">
        <v>214</v>
      </c>
      <c r="G205" s="10" t="n">
        <v>27887</v>
      </c>
      <c r="H205" s="16" t="s">
        <v>14</v>
      </c>
      <c r="I205" s="0" t="s">
        <v>19</v>
      </c>
      <c r="J205" s="0" t="s">
        <v>25</v>
      </c>
      <c r="K205" s="11" t="n">
        <v>3.5333333333333</v>
      </c>
      <c r="L205" s="9" t="n">
        <v>25.99</v>
      </c>
      <c r="M205" s="9" t="n">
        <v>25.18</v>
      </c>
      <c r="N205" s="9" t="n">
        <v>24.65</v>
      </c>
    </row>
    <row r="206" customFormat="false" ht="12.8" hidden="true" customHeight="false" outlineLevel="0" collapsed="false">
      <c r="A206" s="0" t="s">
        <v>813</v>
      </c>
      <c r="B206" s="0" t="s">
        <v>814</v>
      </c>
      <c r="C206" s="9" t="n">
        <v>3</v>
      </c>
      <c r="D206" s="10" t="n">
        <v>493</v>
      </c>
      <c r="E206" s="10" t="n">
        <v>152569</v>
      </c>
      <c r="F206" s="10" t="n">
        <v>39</v>
      </c>
      <c r="G206" s="10" t="n">
        <v>29990</v>
      </c>
      <c r="H206" s="0" t="s">
        <v>37</v>
      </c>
      <c r="I206" s="0" t="s">
        <v>30</v>
      </c>
      <c r="J206" s="0" t="s">
        <v>16</v>
      </c>
      <c r="K206" s="11" t="n">
        <v>4</v>
      </c>
      <c r="L206" s="9" t="n">
        <v>2.96</v>
      </c>
      <c r="M206" s="9" t="n">
        <v>2.87</v>
      </c>
      <c r="N206" s="9" t="n">
        <v>2.73</v>
      </c>
    </row>
    <row r="207" customFormat="false" ht="12.8" hidden="true" customHeight="false" outlineLevel="0" collapsed="false">
      <c r="A207" s="0" t="s">
        <v>815</v>
      </c>
      <c r="B207" s="0" t="s">
        <v>816</v>
      </c>
      <c r="C207" s="9" t="n">
        <v>10.48</v>
      </c>
      <c r="D207" s="10" t="n">
        <v>352</v>
      </c>
      <c r="E207" s="10" t="n">
        <v>85106</v>
      </c>
      <c r="F207" s="10" t="n">
        <v>500</v>
      </c>
      <c r="G207" s="10" t="n">
        <v>30008</v>
      </c>
      <c r="H207" s="16" t="s">
        <v>14</v>
      </c>
      <c r="I207" s="0" t="s">
        <v>19</v>
      </c>
      <c r="J207" s="0" t="s">
        <v>25</v>
      </c>
      <c r="K207" s="11" t="n">
        <v>4.0769230769231</v>
      </c>
      <c r="L207" s="9" t="n">
        <v>10.33</v>
      </c>
      <c r="M207" s="9" t="n">
        <v>10.16</v>
      </c>
      <c r="N207" s="9" t="n">
        <v>10.02</v>
      </c>
    </row>
    <row r="208" customFormat="false" ht="12.8" hidden="true" customHeight="false" outlineLevel="0" collapsed="false">
      <c r="A208" s="0" t="s">
        <v>817</v>
      </c>
      <c r="B208" s="0" t="s">
        <v>818</v>
      </c>
      <c r="C208" s="9" t="n">
        <v>2.83</v>
      </c>
      <c r="D208" s="10" t="n">
        <v>1093</v>
      </c>
      <c r="E208" s="10" t="n">
        <v>114087</v>
      </c>
      <c r="F208" s="10" t="n">
        <v>529</v>
      </c>
      <c r="G208" s="10" t="n">
        <v>30264</v>
      </c>
      <c r="H208" s="0" t="s">
        <v>37</v>
      </c>
      <c r="I208" s="0" t="s">
        <v>15</v>
      </c>
      <c r="J208" s="0" t="s">
        <v>42</v>
      </c>
      <c r="K208" s="11" t="n">
        <v>3.5384615384615</v>
      </c>
      <c r="L208" s="9" t="n">
        <v>2.81</v>
      </c>
      <c r="M208" s="9" t="n">
        <v>2.55</v>
      </c>
      <c r="N208" s="9" t="n">
        <v>2.38</v>
      </c>
    </row>
    <row r="209" customFormat="false" ht="12.8" hidden="true" customHeight="false" outlineLevel="0" collapsed="false">
      <c r="A209" s="0" t="s">
        <v>819</v>
      </c>
      <c r="B209" s="0" t="s">
        <v>820</v>
      </c>
      <c r="C209" s="9" t="n">
        <v>5.11</v>
      </c>
      <c r="D209" s="10" t="n">
        <v>759</v>
      </c>
      <c r="E209" s="10" t="n">
        <v>49679</v>
      </c>
      <c r="F209" s="10" t="n">
        <v>8</v>
      </c>
      <c r="G209" s="10" t="n">
        <v>30377</v>
      </c>
      <c r="H209" s="16" t="s">
        <v>14</v>
      </c>
      <c r="I209" s="0" t="s">
        <v>19</v>
      </c>
      <c r="J209" s="0" t="s">
        <v>25</v>
      </c>
      <c r="K209" s="11" t="n">
        <v>4.7142857142857</v>
      </c>
      <c r="L209" s="9" t="n">
        <v>4.74</v>
      </c>
      <c r="M209" s="9" t="n">
        <v>4.48</v>
      </c>
      <c r="N209" s="9" t="n">
        <v>4.01</v>
      </c>
    </row>
    <row r="210" customFormat="false" ht="12.8" hidden="true" customHeight="false" outlineLevel="0" collapsed="false">
      <c r="A210" s="0" t="s">
        <v>821</v>
      </c>
      <c r="B210" s="0" t="s">
        <v>822</v>
      </c>
      <c r="C210" s="9" t="n">
        <v>185.06</v>
      </c>
      <c r="D210" s="10" t="n">
        <v>271</v>
      </c>
      <c r="E210" s="10" t="n">
        <v>38721</v>
      </c>
      <c r="F210" s="10" t="n">
        <v>139</v>
      </c>
      <c r="G210" s="10" t="n">
        <v>30819</v>
      </c>
      <c r="H210" s="0" t="s">
        <v>37</v>
      </c>
      <c r="I210" s="0" t="s">
        <v>19</v>
      </c>
      <c r="J210" s="0" t="s">
        <v>16</v>
      </c>
      <c r="K210" s="11" t="n">
        <v>3.7368421052632</v>
      </c>
      <c r="L210" s="9" t="n">
        <v>185.23</v>
      </c>
      <c r="M210" s="9" t="n">
        <v>184.19</v>
      </c>
      <c r="N210" s="9" t="n">
        <v>183.3</v>
      </c>
    </row>
    <row r="211" customFormat="false" ht="12.8" hidden="true" customHeight="false" outlineLevel="0" collapsed="false">
      <c r="A211" s="0" t="s">
        <v>823</v>
      </c>
      <c r="B211" s="0" t="s">
        <v>824</v>
      </c>
      <c r="C211" s="9" t="n">
        <v>2.48</v>
      </c>
      <c r="D211" s="10" t="n">
        <v>1911</v>
      </c>
      <c r="E211" s="10" t="n">
        <v>275524</v>
      </c>
      <c r="F211" s="10" t="n">
        <v>90</v>
      </c>
      <c r="G211" s="10" t="n">
        <v>30876</v>
      </c>
      <c r="H211" s="16" t="s">
        <v>14</v>
      </c>
      <c r="I211" s="0" t="s">
        <v>30</v>
      </c>
      <c r="J211" s="0" t="s">
        <v>25</v>
      </c>
      <c r="K211" s="11" t="n">
        <v>4.75</v>
      </c>
      <c r="L211" s="9" t="n">
        <v>2.12</v>
      </c>
      <c r="M211" s="9" t="n">
        <v>1.97</v>
      </c>
      <c r="N211" s="9" t="n">
        <v>1.78</v>
      </c>
    </row>
    <row r="212" customFormat="false" ht="12.8" hidden="true" customHeight="false" outlineLevel="0" collapsed="false">
      <c r="A212" s="0" t="s">
        <v>825</v>
      </c>
      <c r="B212" s="0" t="s">
        <v>826</v>
      </c>
      <c r="C212" s="9" t="n">
        <v>3.64</v>
      </c>
      <c r="D212" s="10" t="n">
        <v>134</v>
      </c>
      <c r="E212" s="10" t="n">
        <v>93711</v>
      </c>
      <c r="F212" s="10" t="n">
        <v>504</v>
      </c>
      <c r="G212" s="10" t="n">
        <v>32367</v>
      </c>
      <c r="H212" s="0" t="s">
        <v>37</v>
      </c>
      <c r="I212" s="0" t="s">
        <v>34</v>
      </c>
      <c r="J212" s="0" t="s">
        <v>31</v>
      </c>
      <c r="K212" s="11" t="n">
        <v>3.5</v>
      </c>
      <c r="L212" s="9" t="n">
        <v>3.56</v>
      </c>
      <c r="M212" s="9" t="n">
        <v>3.46</v>
      </c>
      <c r="N212" s="9" t="n">
        <v>3.39</v>
      </c>
    </row>
    <row r="213" customFormat="false" ht="12.8" hidden="true" customHeight="false" outlineLevel="0" collapsed="false">
      <c r="A213" s="0" t="s">
        <v>827</v>
      </c>
      <c r="B213" s="0" t="s">
        <v>828</v>
      </c>
      <c r="C213" s="9" t="n">
        <v>66.23</v>
      </c>
      <c r="D213" s="10" t="n">
        <v>247</v>
      </c>
      <c r="E213" s="10" t="n">
        <v>83966</v>
      </c>
      <c r="F213" s="10" t="n">
        <v>315</v>
      </c>
      <c r="G213" s="10" t="n">
        <v>33135</v>
      </c>
      <c r="H213" s="16" t="s">
        <v>14</v>
      </c>
      <c r="I213" s="0" t="s">
        <v>19</v>
      </c>
      <c r="J213" s="0" t="s">
        <v>42</v>
      </c>
      <c r="K213" s="11" t="n">
        <v>3.3333333333333</v>
      </c>
      <c r="L213" s="9" t="n">
        <v>65.6</v>
      </c>
      <c r="M213" s="9" t="n">
        <v>65.11</v>
      </c>
      <c r="N213" s="9" t="n">
        <v>64.84</v>
      </c>
    </row>
    <row r="214" customFormat="false" ht="12.8" hidden="true" customHeight="false" outlineLevel="0" collapsed="false">
      <c r="A214" s="0" t="s">
        <v>829</v>
      </c>
      <c r="B214" s="0" t="s">
        <v>830</v>
      </c>
      <c r="C214" s="9" t="n">
        <v>127.85</v>
      </c>
      <c r="D214" s="10" t="n">
        <v>114</v>
      </c>
      <c r="E214" s="10" t="n">
        <v>29711</v>
      </c>
      <c r="F214" s="10" t="n">
        <v>237</v>
      </c>
      <c r="G214" s="10" t="n">
        <v>33138</v>
      </c>
      <c r="H214" s="16" t="s">
        <v>14</v>
      </c>
      <c r="I214" s="0" t="s">
        <v>15</v>
      </c>
      <c r="J214" s="0" t="s">
        <v>25</v>
      </c>
      <c r="K214" s="11" t="n">
        <v>4.5</v>
      </c>
      <c r="L214" s="9" t="n">
        <v>126.25</v>
      </c>
      <c r="M214" s="9" t="n">
        <v>123.89</v>
      </c>
      <c r="N214" s="9" t="n">
        <v>122.57</v>
      </c>
    </row>
    <row r="215" customFormat="false" ht="12.8" hidden="true" customHeight="false" outlineLevel="0" collapsed="false">
      <c r="A215" s="0" t="s">
        <v>831</v>
      </c>
      <c r="B215" s="0" t="s">
        <v>832</v>
      </c>
      <c r="C215" s="9" t="n">
        <v>7.99</v>
      </c>
      <c r="D215" s="10" t="n">
        <v>268</v>
      </c>
      <c r="E215" s="10" t="n">
        <v>51550</v>
      </c>
      <c r="F215" s="10" t="n">
        <v>77</v>
      </c>
      <c r="G215" s="10" t="n">
        <v>34316</v>
      </c>
      <c r="H215" s="16" t="s">
        <v>14</v>
      </c>
      <c r="I215" s="0" t="s">
        <v>19</v>
      </c>
      <c r="J215" s="0" t="s">
        <v>25</v>
      </c>
      <c r="K215" s="11" t="n">
        <v>5</v>
      </c>
      <c r="L215" s="9" t="n">
        <v>7.71</v>
      </c>
      <c r="M215" s="9" t="n">
        <v>7.5</v>
      </c>
      <c r="N215" s="9" t="n">
        <v>7.35</v>
      </c>
    </row>
    <row r="216" customFormat="false" ht="12.8" hidden="true" customHeight="false" outlineLevel="0" collapsed="false">
      <c r="A216" s="0" t="s">
        <v>833</v>
      </c>
      <c r="B216" s="0" t="s">
        <v>834</v>
      </c>
      <c r="C216" s="9" t="n">
        <v>69.88</v>
      </c>
      <c r="D216" s="10" t="n">
        <v>435</v>
      </c>
      <c r="E216" s="10" t="n">
        <v>71497</v>
      </c>
      <c r="F216" s="10" t="n">
        <v>44</v>
      </c>
      <c r="G216" s="10" t="n">
        <v>34417</v>
      </c>
      <c r="H216" s="16" t="s">
        <v>14</v>
      </c>
      <c r="I216" s="0" t="s">
        <v>34</v>
      </c>
      <c r="J216" s="0" t="s">
        <v>42</v>
      </c>
      <c r="K216" s="11" t="n">
        <v>4.125</v>
      </c>
      <c r="L216" s="9" t="n">
        <v>69.12</v>
      </c>
      <c r="M216" s="9" t="n">
        <v>67.63</v>
      </c>
      <c r="N216" s="9" t="n">
        <v>66.41</v>
      </c>
    </row>
    <row r="217" customFormat="false" ht="12.8" hidden="true" customHeight="false" outlineLevel="0" collapsed="false">
      <c r="A217" s="0" t="s">
        <v>835</v>
      </c>
      <c r="B217" s="0" t="s">
        <v>836</v>
      </c>
      <c r="C217" s="9" t="n">
        <v>12.65</v>
      </c>
      <c r="D217" s="10" t="n">
        <v>318</v>
      </c>
      <c r="E217" s="10" t="n">
        <v>131016</v>
      </c>
      <c r="F217" s="10" t="n">
        <v>135</v>
      </c>
      <c r="G217" s="10" t="n">
        <v>34732</v>
      </c>
      <c r="H217" s="0" t="s">
        <v>37</v>
      </c>
      <c r="I217" s="0" t="s">
        <v>19</v>
      </c>
      <c r="J217" s="0" t="s">
        <v>31</v>
      </c>
      <c r="K217" s="11" t="n">
        <v>4.6428571428571</v>
      </c>
      <c r="L217" s="9" t="n">
        <v>12.74</v>
      </c>
      <c r="M217" s="9" t="n">
        <v>12.57</v>
      </c>
      <c r="N217" s="9" t="n">
        <v>12.39</v>
      </c>
    </row>
    <row r="218" customFormat="false" ht="12.8" hidden="true" customHeight="false" outlineLevel="0" collapsed="false">
      <c r="A218" s="0" t="s">
        <v>837</v>
      </c>
      <c r="B218" s="0" t="s">
        <v>838</v>
      </c>
      <c r="C218" s="9" t="n">
        <v>89.54</v>
      </c>
      <c r="D218" s="10" t="n">
        <v>468</v>
      </c>
      <c r="E218" s="10" t="n">
        <v>39779</v>
      </c>
      <c r="F218" s="10" t="n">
        <v>29</v>
      </c>
      <c r="G218" s="10" t="n">
        <v>35074</v>
      </c>
      <c r="H218" s="16" t="s">
        <v>14</v>
      </c>
      <c r="I218" s="0" t="s">
        <v>19</v>
      </c>
      <c r="J218" s="0" t="s">
        <v>25</v>
      </c>
      <c r="K218" s="11" t="n">
        <v>3.5555555555556</v>
      </c>
      <c r="L218" s="9" t="n">
        <v>89.11</v>
      </c>
      <c r="M218" s="9" t="n">
        <v>88.48</v>
      </c>
      <c r="N218" s="9" t="n">
        <v>87.74</v>
      </c>
    </row>
    <row r="219" customFormat="false" ht="12.8" hidden="true" customHeight="false" outlineLevel="0" collapsed="false">
      <c r="A219" s="0" t="s">
        <v>839</v>
      </c>
      <c r="B219" s="0" t="s">
        <v>840</v>
      </c>
      <c r="C219" s="9" t="n">
        <v>204.61</v>
      </c>
      <c r="D219" s="10" t="n">
        <v>821</v>
      </c>
      <c r="E219" s="10" t="n">
        <v>72139</v>
      </c>
      <c r="F219" s="10" t="n">
        <v>6</v>
      </c>
      <c r="G219" s="10" t="n">
        <v>35340</v>
      </c>
      <c r="H219" s="16" t="s">
        <v>14</v>
      </c>
      <c r="I219" s="0" t="s">
        <v>34</v>
      </c>
      <c r="J219" s="0" t="s">
        <v>25</v>
      </c>
      <c r="K219" s="11" t="n">
        <v>4.6470588235294</v>
      </c>
      <c r="L219" s="9" t="n">
        <v>203.81</v>
      </c>
      <c r="M219" s="9" t="n">
        <v>202.02</v>
      </c>
      <c r="N219" s="9" t="n">
        <v>199.93</v>
      </c>
    </row>
    <row r="220" customFormat="false" ht="12.8" hidden="true" customHeight="false" outlineLevel="0" collapsed="false">
      <c r="A220" s="0" t="s">
        <v>841</v>
      </c>
      <c r="B220" s="0" t="s">
        <v>842</v>
      </c>
      <c r="C220" s="9" t="n">
        <v>11.57</v>
      </c>
      <c r="D220" s="10" t="n">
        <v>472</v>
      </c>
      <c r="E220" s="10" t="n">
        <v>42652</v>
      </c>
      <c r="F220" s="10" t="n">
        <v>235</v>
      </c>
      <c r="G220" s="10" t="n">
        <v>35657</v>
      </c>
      <c r="H220" s="0" t="s">
        <v>37</v>
      </c>
      <c r="I220" s="0" t="s">
        <v>34</v>
      </c>
      <c r="J220" s="0" t="s">
        <v>42</v>
      </c>
      <c r="K220" s="11" t="n">
        <v>4.7777777777778</v>
      </c>
      <c r="L220" s="9" t="n">
        <v>10.44</v>
      </c>
      <c r="M220" s="9" t="n">
        <v>9.12</v>
      </c>
      <c r="N220" s="9" t="n">
        <v>7.87</v>
      </c>
    </row>
    <row r="221" customFormat="false" ht="12.8" hidden="true" customHeight="false" outlineLevel="0" collapsed="false">
      <c r="A221" s="0" t="s">
        <v>843</v>
      </c>
      <c r="B221" s="0" t="s">
        <v>844</v>
      </c>
      <c r="C221" s="9" t="n">
        <v>16.1</v>
      </c>
      <c r="D221" s="10" t="n">
        <v>420</v>
      </c>
      <c r="E221" s="10" t="n">
        <v>69571</v>
      </c>
      <c r="F221" s="10" t="n">
        <v>354</v>
      </c>
      <c r="G221" s="10" t="n">
        <v>36002</v>
      </c>
      <c r="H221" s="0" t="s">
        <v>37</v>
      </c>
      <c r="I221" s="0" t="s">
        <v>15</v>
      </c>
      <c r="J221" s="0" t="s">
        <v>16</v>
      </c>
      <c r="K221" s="11" t="n">
        <v>5</v>
      </c>
      <c r="L221" s="9" t="n">
        <v>16.12</v>
      </c>
      <c r="M221" s="9" t="n">
        <v>15.93</v>
      </c>
      <c r="N221" s="9" t="n">
        <v>15.73</v>
      </c>
    </row>
    <row r="222" customFormat="false" ht="12.8" hidden="true" customHeight="false" outlineLevel="0" collapsed="false">
      <c r="A222" s="0" t="s">
        <v>845</v>
      </c>
      <c r="B222" s="0" t="s">
        <v>846</v>
      </c>
      <c r="C222" s="9" t="n">
        <v>5.1</v>
      </c>
      <c r="D222" s="10" t="n">
        <v>44</v>
      </c>
      <c r="E222" s="10" t="n">
        <v>98944</v>
      </c>
      <c r="F222" s="10" t="n">
        <v>1043</v>
      </c>
      <c r="G222" s="10" t="n">
        <v>36547</v>
      </c>
      <c r="H222" s="16" t="s">
        <v>14</v>
      </c>
      <c r="I222" s="0" t="s">
        <v>15</v>
      </c>
      <c r="J222" s="0" t="s">
        <v>25</v>
      </c>
      <c r="K222" s="11" t="n">
        <v>5</v>
      </c>
      <c r="L222" s="9" t="n">
        <v>5.02</v>
      </c>
      <c r="M222" s="9" t="n">
        <v>4.85</v>
      </c>
      <c r="N222" s="9" t="n">
        <v>4.73</v>
      </c>
    </row>
    <row r="223" customFormat="false" ht="12.8" hidden="true" customHeight="false" outlineLevel="0" collapsed="false">
      <c r="A223" s="0" t="s">
        <v>847</v>
      </c>
      <c r="B223" s="0" t="s">
        <v>848</v>
      </c>
      <c r="C223" s="9" t="n">
        <v>30.84</v>
      </c>
      <c r="D223" s="10" t="n">
        <v>526</v>
      </c>
      <c r="E223" s="10" t="n">
        <v>119637</v>
      </c>
      <c r="F223" s="10" t="n">
        <v>67</v>
      </c>
      <c r="G223" s="10" t="n">
        <v>37288</v>
      </c>
      <c r="H223" s="16" t="s">
        <v>14</v>
      </c>
      <c r="I223" s="0" t="s">
        <v>30</v>
      </c>
      <c r="J223" s="0" t="s">
        <v>25</v>
      </c>
      <c r="K223" s="11" t="n">
        <v>4.1578947368421</v>
      </c>
      <c r="L223" s="9" t="n">
        <v>30.73</v>
      </c>
      <c r="M223" s="9" t="n">
        <v>30.56</v>
      </c>
      <c r="N223" s="9" t="n">
        <v>30.29</v>
      </c>
    </row>
    <row r="224" customFormat="false" ht="12.8" hidden="true" customHeight="false" outlineLevel="0" collapsed="false">
      <c r="A224" s="0" t="s">
        <v>849</v>
      </c>
      <c r="B224" s="0" t="s">
        <v>850</v>
      </c>
      <c r="C224" s="9" t="n">
        <v>18.72</v>
      </c>
      <c r="D224" s="10" t="n">
        <v>2586</v>
      </c>
      <c r="E224" s="10" t="n">
        <v>44749</v>
      </c>
      <c r="F224" s="10" t="n">
        <v>353</v>
      </c>
      <c r="G224" s="10" t="n">
        <v>37289</v>
      </c>
      <c r="H224" s="0" t="s">
        <v>37</v>
      </c>
      <c r="I224" s="0" t="s">
        <v>22</v>
      </c>
      <c r="J224" s="0" t="s">
        <v>16</v>
      </c>
      <c r="K224" s="11" t="n">
        <v>3</v>
      </c>
      <c r="L224" s="9" t="n">
        <v>18.78</v>
      </c>
      <c r="M224" s="9" t="n">
        <v>18.58</v>
      </c>
      <c r="N224" s="9" t="n">
        <v>18.47</v>
      </c>
    </row>
    <row r="225" customFormat="false" ht="12.8" hidden="true" customHeight="false" outlineLevel="0" collapsed="false">
      <c r="A225" s="0" t="s">
        <v>851</v>
      </c>
      <c r="B225" s="0" t="s">
        <v>852</v>
      </c>
      <c r="C225" s="9" t="n">
        <v>6.16</v>
      </c>
      <c r="D225" s="10" t="n">
        <v>2225</v>
      </c>
      <c r="E225" s="10" t="n">
        <v>203749</v>
      </c>
      <c r="F225" s="10" t="n">
        <v>40</v>
      </c>
      <c r="G225" s="10" t="n">
        <v>37898</v>
      </c>
      <c r="H225" s="16" t="s">
        <v>14</v>
      </c>
      <c r="I225" s="0" t="s">
        <v>19</v>
      </c>
      <c r="J225" s="0" t="s">
        <v>25</v>
      </c>
      <c r="K225" s="11" t="n">
        <v>4.8571428571429</v>
      </c>
      <c r="L225" s="9" t="n">
        <v>6.05</v>
      </c>
      <c r="M225" s="9" t="n">
        <v>5.86</v>
      </c>
      <c r="N225" s="9" t="n">
        <v>5.7</v>
      </c>
    </row>
    <row r="226" customFormat="false" ht="12.8" hidden="true" customHeight="false" outlineLevel="0" collapsed="false">
      <c r="A226" s="0" t="s">
        <v>853</v>
      </c>
      <c r="B226" s="0" t="s">
        <v>854</v>
      </c>
      <c r="C226" s="9" t="n">
        <v>24.58</v>
      </c>
      <c r="D226" s="10" t="n">
        <v>710</v>
      </c>
      <c r="E226" s="10" t="n">
        <v>67443</v>
      </c>
      <c r="F226" s="10" t="n">
        <v>113</v>
      </c>
      <c r="G226" s="10" t="n">
        <v>38595</v>
      </c>
      <c r="H226" s="0" t="s">
        <v>37</v>
      </c>
      <c r="I226" s="0" t="s">
        <v>22</v>
      </c>
      <c r="J226" s="0" t="s">
        <v>25</v>
      </c>
      <c r="K226" s="11" t="n">
        <v>3.95</v>
      </c>
      <c r="L226" s="9" t="n">
        <v>24.54</v>
      </c>
      <c r="M226" s="9" t="n">
        <v>24.22</v>
      </c>
      <c r="N226" s="9" t="n">
        <v>24.04</v>
      </c>
    </row>
    <row r="227" customFormat="false" ht="12.8" hidden="true" customHeight="false" outlineLevel="0" collapsed="false">
      <c r="A227" s="0" t="s">
        <v>855</v>
      </c>
      <c r="B227" s="0" t="s">
        <v>856</v>
      </c>
      <c r="C227" s="9" t="n">
        <v>15.92</v>
      </c>
      <c r="D227" s="10" t="n">
        <v>584</v>
      </c>
      <c r="E227" s="10" t="n">
        <v>96844</v>
      </c>
      <c r="F227" s="10" t="n">
        <v>129</v>
      </c>
      <c r="G227" s="10" t="n">
        <v>38770</v>
      </c>
      <c r="H227" s="16" t="s">
        <v>14</v>
      </c>
      <c r="I227" s="0" t="s">
        <v>15</v>
      </c>
      <c r="J227" s="0" t="s">
        <v>42</v>
      </c>
      <c r="K227" s="11" t="n">
        <v>4.1</v>
      </c>
      <c r="L227" s="9" t="n">
        <v>15.69</v>
      </c>
      <c r="M227" s="9" t="n">
        <v>15.22</v>
      </c>
      <c r="N227" s="9" t="n">
        <v>14.98</v>
      </c>
    </row>
    <row r="228" customFormat="false" ht="12.8" hidden="true" customHeight="false" outlineLevel="0" collapsed="false">
      <c r="A228" s="0" t="s">
        <v>857</v>
      </c>
      <c r="B228" s="0" t="s">
        <v>858</v>
      </c>
      <c r="C228" s="9" t="n">
        <v>5.95</v>
      </c>
      <c r="D228" s="10" t="n">
        <v>533</v>
      </c>
      <c r="E228" s="10" t="n">
        <v>81887</v>
      </c>
      <c r="F228" s="10" t="n">
        <v>210</v>
      </c>
      <c r="G228" s="10" t="n">
        <v>39159</v>
      </c>
      <c r="H228" s="0" t="s">
        <v>680</v>
      </c>
      <c r="I228" s="0" t="s">
        <v>680</v>
      </c>
      <c r="J228" s="0" t="s">
        <v>680</v>
      </c>
      <c r="K228" s="11" t="n">
        <v>4</v>
      </c>
      <c r="L228" s="9" t="n">
        <v>5.89</v>
      </c>
      <c r="M228" s="9" t="n">
        <v>5.71</v>
      </c>
      <c r="N228" s="9" t="n">
        <v>5.37</v>
      </c>
    </row>
    <row r="229" customFormat="false" ht="12.8" hidden="true" customHeight="false" outlineLevel="0" collapsed="false">
      <c r="A229" s="0" t="s">
        <v>859</v>
      </c>
      <c r="B229" s="0" t="s">
        <v>860</v>
      </c>
      <c r="C229" s="9" t="n">
        <v>8.39</v>
      </c>
      <c r="D229" s="10" t="n">
        <v>95</v>
      </c>
      <c r="E229" s="10" t="n">
        <v>75020</v>
      </c>
      <c r="F229" s="10" t="n">
        <v>233</v>
      </c>
      <c r="G229" s="10" t="n">
        <v>39299</v>
      </c>
      <c r="H229" s="16" t="s">
        <v>14</v>
      </c>
      <c r="I229" s="0" t="s">
        <v>19</v>
      </c>
      <c r="J229" s="0" t="s">
        <v>25</v>
      </c>
      <c r="K229" s="11" t="n">
        <v>3.7272727272727</v>
      </c>
      <c r="L229" s="9" t="n">
        <v>8.39</v>
      </c>
      <c r="M229" s="9" t="n">
        <v>8.28</v>
      </c>
      <c r="N229" s="9" t="n">
        <v>8.1</v>
      </c>
    </row>
    <row r="230" customFormat="false" ht="12.8" hidden="true" customHeight="false" outlineLevel="0" collapsed="false">
      <c r="A230" s="0" t="s">
        <v>861</v>
      </c>
      <c r="B230" s="0" t="s">
        <v>862</v>
      </c>
      <c r="C230" s="9" t="n">
        <v>13.72</v>
      </c>
      <c r="D230" s="10" t="n">
        <v>601</v>
      </c>
      <c r="E230" s="10" t="n">
        <v>22680</v>
      </c>
      <c r="F230" s="10" t="n">
        <v>14577</v>
      </c>
      <c r="G230" s="10" t="n">
        <v>41387</v>
      </c>
      <c r="H230" s="16" t="s">
        <v>14</v>
      </c>
      <c r="I230" s="0" t="s">
        <v>22</v>
      </c>
      <c r="J230" s="0" t="s">
        <v>42</v>
      </c>
      <c r="K230" s="11" t="n">
        <v>3.6666666666667</v>
      </c>
      <c r="L230" s="9" t="n">
        <v>13.25</v>
      </c>
      <c r="M230" s="9" t="n">
        <v>12.7</v>
      </c>
      <c r="N230" s="9" t="n">
        <v>12.18</v>
      </c>
    </row>
    <row r="231" customFormat="false" ht="12.8" hidden="true" customHeight="false" outlineLevel="0" collapsed="false">
      <c r="A231" s="0" t="s">
        <v>863</v>
      </c>
      <c r="B231" s="0" t="s">
        <v>864</v>
      </c>
      <c r="C231" s="9" t="n">
        <v>8.45</v>
      </c>
      <c r="D231" s="10" t="n">
        <v>448</v>
      </c>
      <c r="E231" s="10" t="n">
        <v>135648</v>
      </c>
      <c r="F231" s="10" t="n">
        <v>294</v>
      </c>
      <c r="G231" s="10" t="n">
        <v>41495</v>
      </c>
      <c r="H231" s="0" t="s">
        <v>37</v>
      </c>
      <c r="I231" s="0" t="s">
        <v>34</v>
      </c>
      <c r="J231" s="0" t="s">
        <v>16</v>
      </c>
      <c r="K231" s="11" t="n">
        <v>4.375</v>
      </c>
      <c r="L231" s="9" t="n">
        <v>8.51</v>
      </c>
      <c r="M231" s="9" t="n">
        <v>8.4</v>
      </c>
      <c r="N231" s="9" t="n">
        <v>8.28</v>
      </c>
    </row>
    <row r="232" customFormat="false" ht="12.8" hidden="true" customHeight="false" outlineLevel="0" collapsed="false">
      <c r="A232" s="0" t="s">
        <v>865</v>
      </c>
      <c r="B232" s="0" t="s">
        <v>866</v>
      </c>
      <c r="C232" s="9" t="n">
        <v>11.82</v>
      </c>
      <c r="D232" s="10" t="n">
        <v>341</v>
      </c>
      <c r="E232" s="10" t="n">
        <v>30089</v>
      </c>
      <c r="F232" s="10" t="n">
        <v>1003</v>
      </c>
      <c r="G232" s="10" t="n">
        <v>41531</v>
      </c>
      <c r="H232" s="16" t="s">
        <v>14</v>
      </c>
      <c r="I232" s="0" t="s">
        <v>19</v>
      </c>
      <c r="J232" s="0" t="s">
        <v>25</v>
      </c>
      <c r="K232" s="11" t="n">
        <v>4</v>
      </c>
      <c r="L232" s="9" t="n">
        <v>11.93</v>
      </c>
      <c r="M232" s="9" t="n">
        <v>11.79</v>
      </c>
      <c r="N232" s="9" t="n">
        <v>11.64</v>
      </c>
    </row>
    <row r="233" customFormat="false" ht="12.8" hidden="true" customHeight="false" outlineLevel="0" collapsed="false">
      <c r="A233" s="0" t="s">
        <v>867</v>
      </c>
      <c r="B233" s="0" t="s">
        <v>868</v>
      </c>
      <c r="C233" s="9" t="n">
        <v>8.15</v>
      </c>
      <c r="D233" s="10" t="n">
        <v>42</v>
      </c>
      <c r="E233" s="10" t="n">
        <v>81346</v>
      </c>
      <c r="F233" s="10" t="n">
        <v>254</v>
      </c>
      <c r="G233" s="10" t="n">
        <v>41546</v>
      </c>
      <c r="H233" s="16" t="s">
        <v>14</v>
      </c>
      <c r="I233" s="0" t="s">
        <v>19</v>
      </c>
      <c r="J233" s="0" t="s">
        <v>25</v>
      </c>
      <c r="K233" s="11" t="n">
        <v>3.2727272727273</v>
      </c>
      <c r="L233" s="9" t="n">
        <v>8.19</v>
      </c>
      <c r="M233" s="9" t="n">
        <v>8.06</v>
      </c>
      <c r="N233" s="9" t="n">
        <v>7.85</v>
      </c>
    </row>
    <row r="234" customFormat="false" ht="12.8" hidden="true" customHeight="false" outlineLevel="0" collapsed="false">
      <c r="A234" s="0" t="s">
        <v>869</v>
      </c>
      <c r="B234" s="0" t="s">
        <v>870</v>
      </c>
      <c r="C234" s="9" t="n">
        <v>53.23</v>
      </c>
      <c r="D234" s="10" t="n">
        <v>2069</v>
      </c>
      <c r="E234" s="10" t="n">
        <v>106038</v>
      </c>
      <c r="F234" s="10" t="n">
        <v>2703</v>
      </c>
      <c r="G234" s="10" t="n">
        <v>41597</v>
      </c>
      <c r="H234" s="0" t="s">
        <v>37</v>
      </c>
      <c r="I234" s="0" t="s">
        <v>34</v>
      </c>
      <c r="J234" s="0" t="s">
        <v>16</v>
      </c>
      <c r="K234" s="11" t="n">
        <v>4.2307692307692</v>
      </c>
      <c r="L234" s="9" t="n">
        <v>56.19</v>
      </c>
      <c r="M234" s="9" t="n">
        <v>55.81</v>
      </c>
      <c r="N234" s="9" t="n">
        <v>55.47</v>
      </c>
    </row>
    <row r="235" customFormat="false" ht="12.8" hidden="true" customHeight="false" outlineLevel="0" collapsed="false">
      <c r="A235" s="0" t="s">
        <v>871</v>
      </c>
      <c r="B235" s="0" t="s">
        <v>872</v>
      </c>
      <c r="C235" s="9" t="n">
        <v>253.75</v>
      </c>
      <c r="D235" s="10" t="n">
        <v>789</v>
      </c>
      <c r="E235" s="10" t="n">
        <v>46760</v>
      </c>
      <c r="F235" s="10" t="n">
        <v>452</v>
      </c>
      <c r="G235" s="10" t="n">
        <v>41940</v>
      </c>
      <c r="H235" s="0" t="s">
        <v>37</v>
      </c>
      <c r="I235" s="0" t="s">
        <v>19</v>
      </c>
      <c r="J235" s="0" t="s">
        <v>42</v>
      </c>
      <c r="K235" s="11" t="n">
        <v>3.5882352941176</v>
      </c>
      <c r="L235" s="9" t="n">
        <v>243.2</v>
      </c>
      <c r="M235" s="9" t="n">
        <v>235.86</v>
      </c>
      <c r="N235" s="9" t="n">
        <v>231.23</v>
      </c>
    </row>
    <row r="236" customFormat="false" ht="12.8" hidden="true" customHeight="false" outlineLevel="0" collapsed="false">
      <c r="A236" s="0" t="s">
        <v>873</v>
      </c>
      <c r="B236" s="0" t="s">
        <v>874</v>
      </c>
      <c r="C236" s="9" t="n">
        <v>66.23</v>
      </c>
      <c r="D236" s="10" t="n">
        <v>271</v>
      </c>
      <c r="E236" s="10" t="n">
        <v>55539</v>
      </c>
      <c r="F236" s="10" t="n">
        <v>67</v>
      </c>
      <c r="G236" s="10" t="n">
        <v>42402</v>
      </c>
      <c r="H236" s="0" t="s">
        <v>37</v>
      </c>
      <c r="I236" s="0" t="s">
        <v>15</v>
      </c>
      <c r="J236" s="0" t="s">
        <v>16</v>
      </c>
      <c r="K236" s="11" t="n">
        <v>4.0666666666667</v>
      </c>
      <c r="L236" s="9" t="n">
        <v>66.89</v>
      </c>
      <c r="M236" s="9" t="n">
        <v>66.55</v>
      </c>
      <c r="N236" s="9" t="n">
        <v>65.93</v>
      </c>
    </row>
    <row r="237" customFormat="false" ht="12.8" hidden="true" customHeight="false" outlineLevel="0" collapsed="false">
      <c r="A237" s="0" t="s">
        <v>875</v>
      </c>
      <c r="B237" s="0" t="s">
        <v>876</v>
      </c>
      <c r="C237" s="9" t="n">
        <v>14.14</v>
      </c>
      <c r="D237" s="10" t="n">
        <v>139</v>
      </c>
      <c r="E237" s="10" t="n">
        <v>129645</v>
      </c>
      <c r="F237" s="10" t="n">
        <v>231</v>
      </c>
      <c r="G237" s="10" t="n">
        <v>43696</v>
      </c>
      <c r="H237" s="0" t="s">
        <v>37</v>
      </c>
      <c r="I237" s="0" t="s">
        <v>34</v>
      </c>
      <c r="J237" s="0" t="s">
        <v>42</v>
      </c>
      <c r="K237" s="11" t="n">
        <v>3</v>
      </c>
      <c r="L237" s="9" t="n">
        <v>13.89</v>
      </c>
      <c r="M237" s="9" t="n">
        <v>13.68</v>
      </c>
      <c r="N237" s="9" t="n">
        <v>13.55</v>
      </c>
    </row>
    <row r="238" customFormat="false" ht="12.8" hidden="true" customHeight="false" outlineLevel="0" collapsed="false">
      <c r="A238" s="0" t="s">
        <v>877</v>
      </c>
      <c r="B238" s="0" t="s">
        <v>878</v>
      </c>
      <c r="C238" s="9" t="n">
        <v>1.895</v>
      </c>
      <c r="D238" s="10" t="n">
        <v>480</v>
      </c>
      <c r="E238" s="10" t="n">
        <v>83538</v>
      </c>
      <c r="F238" s="10" t="n">
        <v>8</v>
      </c>
      <c r="G238" s="10" t="n">
        <v>43719</v>
      </c>
      <c r="H238" s="16" t="s">
        <v>14</v>
      </c>
      <c r="I238" s="0" t="s">
        <v>34</v>
      </c>
      <c r="J238" s="0" t="s">
        <v>25</v>
      </c>
      <c r="K238" s="11" t="n">
        <v>0</v>
      </c>
      <c r="L238" s="9" t="n">
        <v>1.8967</v>
      </c>
      <c r="M238" s="9" t="n">
        <v>1.8633</v>
      </c>
      <c r="N238" s="9" t="n">
        <v>1.8367</v>
      </c>
    </row>
    <row r="239" customFormat="false" ht="12.8" hidden="true" customHeight="false" outlineLevel="0" collapsed="false">
      <c r="A239" s="0" t="s">
        <v>879</v>
      </c>
      <c r="B239" s="0" t="s">
        <v>880</v>
      </c>
      <c r="C239" s="9" t="n">
        <v>21.45</v>
      </c>
      <c r="D239" s="10" t="n">
        <v>416</v>
      </c>
      <c r="E239" s="10" t="n">
        <v>60560</v>
      </c>
      <c r="F239" s="10" t="n">
        <v>326</v>
      </c>
      <c r="G239" s="10" t="n">
        <v>44513</v>
      </c>
      <c r="H239" s="16" t="s">
        <v>14</v>
      </c>
      <c r="I239" s="0" t="s">
        <v>34</v>
      </c>
      <c r="J239" s="0" t="s">
        <v>25</v>
      </c>
      <c r="K239" s="11" t="n">
        <v>3.2857142857143</v>
      </c>
      <c r="L239" s="9" t="n">
        <v>21.84</v>
      </c>
      <c r="M239" s="9" t="n">
        <v>21.39</v>
      </c>
      <c r="N239" s="9" t="n">
        <v>21.08</v>
      </c>
    </row>
    <row r="240" customFormat="false" ht="12.8" hidden="true" customHeight="false" outlineLevel="0" collapsed="false">
      <c r="A240" s="0" t="s">
        <v>881</v>
      </c>
      <c r="B240" s="0" t="s">
        <v>882</v>
      </c>
      <c r="C240" s="9" t="n">
        <v>15.88</v>
      </c>
      <c r="D240" s="10" t="n">
        <v>331</v>
      </c>
      <c r="E240" s="10" t="n">
        <v>89506</v>
      </c>
      <c r="F240" s="10" t="n">
        <v>94</v>
      </c>
      <c r="G240" s="10" t="n">
        <v>44555</v>
      </c>
      <c r="H240" s="16" t="s">
        <v>14</v>
      </c>
      <c r="I240" s="0" t="s">
        <v>34</v>
      </c>
      <c r="J240" s="0" t="s">
        <v>42</v>
      </c>
      <c r="K240" s="11" t="n">
        <v>4.7272727272727</v>
      </c>
      <c r="L240" s="9" t="n">
        <v>16.09</v>
      </c>
      <c r="M240" s="9" t="n">
        <v>15.83</v>
      </c>
      <c r="N240" s="9" t="n">
        <v>15.61</v>
      </c>
    </row>
    <row r="241" customFormat="false" ht="12.8" hidden="true" customHeight="false" outlineLevel="0" collapsed="false">
      <c r="A241" s="0" t="s">
        <v>883</v>
      </c>
      <c r="B241" s="0" t="s">
        <v>884</v>
      </c>
      <c r="C241" s="9" t="n">
        <v>114.74</v>
      </c>
      <c r="D241" s="10" t="n">
        <v>265</v>
      </c>
      <c r="E241" s="10" t="n">
        <v>45675</v>
      </c>
      <c r="F241" s="10" t="n">
        <v>250</v>
      </c>
      <c r="G241" s="10" t="n">
        <v>46316</v>
      </c>
      <c r="H241" s="16" t="s">
        <v>14</v>
      </c>
      <c r="I241" s="0" t="s">
        <v>19</v>
      </c>
      <c r="J241" s="0" t="s">
        <v>25</v>
      </c>
      <c r="K241" s="11" t="n">
        <v>3.3125</v>
      </c>
      <c r="L241" s="9" t="n">
        <v>114.54</v>
      </c>
      <c r="M241" s="9" t="n">
        <v>111.45</v>
      </c>
      <c r="N241" s="9" t="n">
        <v>109.6</v>
      </c>
    </row>
    <row r="242" customFormat="false" ht="12.8" hidden="true" customHeight="false" outlineLevel="0" collapsed="false">
      <c r="A242" s="0" t="s">
        <v>885</v>
      </c>
      <c r="B242" s="0" t="s">
        <v>886</v>
      </c>
      <c r="C242" s="9" t="n">
        <v>55.75</v>
      </c>
      <c r="D242" s="10" t="n">
        <v>153</v>
      </c>
      <c r="E242" s="10" t="n">
        <v>52954</v>
      </c>
      <c r="F242" s="10" t="n">
        <v>176</v>
      </c>
      <c r="G242" s="10" t="n">
        <v>46613</v>
      </c>
      <c r="H242" s="16" t="s">
        <v>14</v>
      </c>
      <c r="I242" s="0" t="s">
        <v>30</v>
      </c>
      <c r="J242" s="0" t="s">
        <v>25</v>
      </c>
      <c r="K242" s="11" t="n">
        <v>4.7142857142857</v>
      </c>
      <c r="L242" s="9" t="n">
        <v>55.86</v>
      </c>
      <c r="M242" s="9" t="n">
        <v>55.15</v>
      </c>
      <c r="N242" s="9" t="n">
        <v>54.44</v>
      </c>
    </row>
    <row r="243" customFormat="false" ht="12.8" hidden="true" customHeight="false" outlineLevel="0" collapsed="false">
      <c r="A243" s="0" t="s">
        <v>887</v>
      </c>
      <c r="B243" s="0" t="s">
        <v>888</v>
      </c>
      <c r="C243" s="9" t="n">
        <v>47.72</v>
      </c>
      <c r="D243" s="10" t="n">
        <v>643</v>
      </c>
      <c r="E243" s="10" t="n">
        <v>47171</v>
      </c>
      <c r="F243" s="10" t="n">
        <v>1389</v>
      </c>
      <c r="G243" s="10" t="n">
        <v>46707</v>
      </c>
      <c r="H243" s="16" t="s">
        <v>14</v>
      </c>
      <c r="I243" s="0" t="s">
        <v>34</v>
      </c>
      <c r="J243" s="0" t="s">
        <v>25</v>
      </c>
      <c r="K243" s="11" t="n">
        <v>4</v>
      </c>
      <c r="L243" s="9" t="n">
        <v>48.3</v>
      </c>
      <c r="M243" s="9" t="n">
        <v>47.7</v>
      </c>
      <c r="N243" s="9" t="n">
        <v>47.26</v>
      </c>
    </row>
    <row r="244" customFormat="false" ht="12.8" hidden="true" customHeight="false" outlineLevel="0" collapsed="false">
      <c r="A244" s="0" t="s">
        <v>889</v>
      </c>
      <c r="B244" s="0" t="s">
        <v>890</v>
      </c>
      <c r="C244" s="9" t="n">
        <v>4.79</v>
      </c>
      <c r="D244" s="10" t="n">
        <v>153</v>
      </c>
      <c r="E244" s="10" t="n">
        <v>114587</v>
      </c>
      <c r="F244" s="10" t="n">
        <v>205</v>
      </c>
      <c r="G244" s="10" t="n">
        <v>47344</v>
      </c>
      <c r="H244" s="0" t="s">
        <v>37</v>
      </c>
      <c r="I244" s="0" t="s">
        <v>19</v>
      </c>
      <c r="J244" s="0" t="s">
        <v>16</v>
      </c>
      <c r="K244" s="11" t="n">
        <v>3.6666666666667</v>
      </c>
      <c r="L244" s="9" t="n">
        <v>4.88</v>
      </c>
      <c r="M244" s="9" t="n">
        <v>4.81</v>
      </c>
      <c r="N244" s="9" t="n">
        <v>4.75</v>
      </c>
    </row>
    <row r="245" customFormat="false" ht="12.8" hidden="true" customHeight="false" outlineLevel="0" collapsed="false">
      <c r="A245" s="0" t="s">
        <v>891</v>
      </c>
      <c r="B245" s="0" t="s">
        <v>892</v>
      </c>
      <c r="C245" s="9" t="n">
        <v>18.85</v>
      </c>
      <c r="D245" s="10" t="n">
        <v>636</v>
      </c>
      <c r="E245" s="10" t="n">
        <v>76965</v>
      </c>
      <c r="F245" s="10" t="n">
        <v>153</v>
      </c>
      <c r="G245" s="10" t="n">
        <v>47372</v>
      </c>
      <c r="H245" s="0" t="s">
        <v>37</v>
      </c>
      <c r="I245" s="0" t="s">
        <v>15</v>
      </c>
      <c r="J245" s="0" t="s">
        <v>42</v>
      </c>
      <c r="K245" s="11" t="n">
        <v>2.8333333333333</v>
      </c>
      <c r="L245" s="9" t="n">
        <v>19.03</v>
      </c>
      <c r="M245" s="9" t="n">
        <v>18.66</v>
      </c>
      <c r="N245" s="9" t="n">
        <v>18.26</v>
      </c>
    </row>
    <row r="246" customFormat="false" ht="12.8" hidden="true" customHeight="false" outlineLevel="0" collapsed="false">
      <c r="A246" s="0" t="s">
        <v>893</v>
      </c>
      <c r="B246" s="0" t="s">
        <v>894</v>
      </c>
      <c r="C246" s="9" t="n">
        <v>15.25</v>
      </c>
      <c r="D246" s="10" t="n">
        <v>423</v>
      </c>
      <c r="E246" s="10" t="n">
        <v>131846</v>
      </c>
      <c r="F246" s="10" t="n">
        <v>29</v>
      </c>
      <c r="G246" s="10" t="n">
        <v>47376</v>
      </c>
      <c r="H246" s="16" t="s">
        <v>14</v>
      </c>
      <c r="I246" s="0" t="s">
        <v>19</v>
      </c>
      <c r="J246" s="0" t="s">
        <v>25</v>
      </c>
      <c r="K246" s="11" t="n">
        <v>4.375</v>
      </c>
      <c r="L246" s="9" t="n">
        <v>14.89</v>
      </c>
      <c r="M246" s="9" t="n">
        <v>14.56</v>
      </c>
      <c r="N246" s="9" t="n">
        <v>14.2</v>
      </c>
    </row>
    <row r="247" customFormat="false" ht="12.8" hidden="true" customHeight="false" outlineLevel="0" collapsed="false">
      <c r="A247" s="0" t="s">
        <v>895</v>
      </c>
      <c r="B247" s="0" t="s">
        <v>896</v>
      </c>
      <c r="C247" s="9" t="n">
        <v>6.73</v>
      </c>
      <c r="D247" s="10" t="n">
        <v>395</v>
      </c>
      <c r="E247" s="10" t="n">
        <v>90654</v>
      </c>
      <c r="F247" s="10" t="n">
        <v>167</v>
      </c>
      <c r="G247" s="10" t="n">
        <v>47787</v>
      </c>
      <c r="H247" s="16" t="s">
        <v>14</v>
      </c>
      <c r="I247" s="0" t="s">
        <v>34</v>
      </c>
      <c r="J247" s="0" t="s">
        <v>42</v>
      </c>
      <c r="K247" s="11" t="n">
        <v>5</v>
      </c>
      <c r="L247" s="9" t="n">
        <v>6.62</v>
      </c>
      <c r="M247" s="9" t="n">
        <v>6.46</v>
      </c>
      <c r="N247" s="9" t="n">
        <v>6.37</v>
      </c>
    </row>
    <row r="248" customFormat="false" ht="12.8" hidden="true" customHeight="false" outlineLevel="0" collapsed="false">
      <c r="A248" s="0" t="s">
        <v>897</v>
      </c>
      <c r="B248" s="0" t="s">
        <v>898</v>
      </c>
      <c r="C248" s="9" t="n">
        <v>124.95</v>
      </c>
      <c r="D248" s="10" t="n">
        <v>248</v>
      </c>
      <c r="E248" s="10" t="n">
        <v>69620</v>
      </c>
      <c r="F248" s="10" t="n">
        <v>134</v>
      </c>
      <c r="G248" s="10" t="n">
        <v>48167</v>
      </c>
      <c r="H248" s="16" t="s">
        <v>14</v>
      </c>
      <c r="I248" s="0" t="s">
        <v>34</v>
      </c>
      <c r="J248" s="0" t="s">
        <v>25</v>
      </c>
      <c r="K248" s="11" t="n">
        <v>4.2941176470588</v>
      </c>
      <c r="L248" s="9" t="n">
        <v>124.99</v>
      </c>
      <c r="M248" s="9" t="n">
        <v>123.58</v>
      </c>
      <c r="N248" s="9" t="n">
        <v>122.39</v>
      </c>
    </row>
    <row r="249" customFormat="false" ht="12.8" hidden="true" customHeight="false" outlineLevel="0" collapsed="false">
      <c r="A249" s="0" t="s">
        <v>899</v>
      </c>
      <c r="B249" s="0" t="s">
        <v>900</v>
      </c>
      <c r="C249" s="9" t="n">
        <v>0.5048</v>
      </c>
      <c r="D249" s="10" t="n">
        <v>375</v>
      </c>
      <c r="E249" s="10" t="n">
        <v>116987</v>
      </c>
      <c r="F249" s="10" t="n">
        <v>5342</v>
      </c>
      <c r="G249" s="10" t="n">
        <v>48988</v>
      </c>
      <c r="H249" s="0" t="s">
        <v>37</v>
      </c>
      <c r="I249" s="0" t="s">
        <v>34</v>
      </c>
      <c r="J249" s="0" t="s">
        <v>16</v>
      </c>
      <c r="K249" s="11" t="n">
        <v>2.1111111111111</v>
      </c>
      <c r="L249" s="9" t="n">
        <v>0.5263</v>
      </c>
      <c r="M249" s="9" t="n">
        <v>0.5031</v>
      </c>
      <c r="N249" s="9" t="n">
        <v>0.4763</v>
      </c>
    </row>
    <row r="250" customFormat="false" ht="12.8" hidden="true" customHeight="false" outlineLevel="0" collapsed="false">
      <c r="A250" s="0" t="s">
        <v>901</v>
      </c>
      <c r="B250" s="0" t="s">
        <v>902</v>
      </c>
      <c r="C250" s="9" t="n">
        <v>4.52</v>
      </c>
      <c r="D250" s="10" t="n">
        <v>393</v>
      </c>
      <c r="E250" s="10" t="n">
        <v>140165</v>
      </c>
      <c r="F250" s="10" t="n">
        <v>10</v>
      </c>
      <c r="G250" s="10" t="n">
        <v>50162</v>
      </c>
      <c r="H250" s="16" t="s">
        <v>14</v>
      </c>
      <c r="I250" s="0" t="s">
        <v>34</v>
      </c>
      <c r="J250" s="0" t="s">
        <v>25</v>
      </c>
      <c r="K250" s="11" t="n">
        <v>3.6666666666667</v>
      </c>
      <c r="L250" s="9" t="n">
        <v>4.7</v>
      </c>
      <c r="M250" s="9" t="n">
        <v>4.63</v>
      </c>
      <c r="N250" s="9" t="n">
        <v>4.57</v>
      </c>
    </row>
    <row r="251" customFormat="false" ht="12.8" hidden="true" customHeight="false" outlineLevel="0" collapsed="false">
      <c r="A251" s="0" t="s">
        <v>903</v>
      </c>
      <c r="B251" s="0" t="s">
        <v>904</v>
      </c>
      <c r="C251" s="9" t="n">
        <v>35.53</v>
      </c>
      <c r="D251" s="10" t="n">
        <v>250</v>
      </c>
      <c r="E251" s="10" t="n">
        <v>85000</v>
      </c>
      <c r="F251" s="10" t="n">
        <v>93</v>
      </c>
      <c r="G251" s="10" t="n">
        <v>50359</v>
      </c>
      <c r="H251" s="16" t="s">
        <v>14</v>
      </c>
      <c r="I251" s="0" t="s">
        <v>19</v>
      </c>
      <c r="J251" s="0" t="s">
        <v>25</v>
      </c>
      <c r="K251" s="11" t="n">
        <v>4.75</v>
      </c>
      <c r="L251" s="9" t="n">
        <v>33.77</v>
      </c>
      <c r="M251" s="9" t="n">
        <v>32.05</v>
      </c>
      <c r="N251" s="9" t="n">
        <v>31.03</v>
      </c>
    </row>
    <row r="252" customFormat="false" ht="12.8" hidden="true" customHeight="false" outlineLevel="0" collapsed="false">
      <c r="A252" s="0" t="s">
        <v>905</v>
      </c>
      <c r="B252" s="0" t="s">
        <v>906</v>
      </c>
      <c r="C252" s="9" t="n">
        <v>171.61</v>
      </c>
      <c r="D252" s="10" t="n">
        <v>142</v>
      </c>
      <c r="E252" s="10" t="n">
        <v>46416</v>
      </c>
      <c r="F252" s="10" t="n">
        <v>1870</v>
      </c>
      <c r="G252" s="10" t="n">
        <v>50676</v>
      </c>
      <c r="H252" s="0" t="s">
        <v>37</v>
      </c>
      <c r="I252" s="0" t="s">
        <v>15</v>
      </c>
      <c r="J252" s="0" t="s">
        <v>16</v>
      </c>
      <c r="K252" s="11" t="n">
        <v>4.875</v>
      </c>
      <c r="L252" s="9" t="n">
        <v>170.97</v>
      </c>
      <c r="M252" s="9" t="n">
        <v>169</v>
      </c>
      <c r="N252" s="9" t="n">
        <v>166.3</v>
      </c>
    </row>
    <row r="253" customFormat="false" ht="12.8" hidden="true" customHeight="false" outlineLevel="0" collapsed="false">
      <c r="A253" s="0" t="s">
        <v>907</v>
      </c>
      <c r="B253" s="0" t="s">
        <v>908</v>
      </c>
      <c r="C253" s="9" t="n">
        <v>35.99</v>
      </c>
      <c r="D253" s="10" t="n">
        <v>408</v>
      </c>
      <c r="E253" s="10" t="n">
        <v>94966</v>
      </c>
      <c r="F253" s="10" t="n">
        <v>43</v>
      </c>
      <c r="G253" s="10" t="n">
        <v>51070</v>
      </c>
      <c r="H253" s="0" t="s">
        <v>37</v>
      </c>
      <c r="I253" s="0" t="s">
        <v>34</v>
      </c>
      <c r="J253" s="0" t="s">
        <v>31</v>
      </c>
      <c r="K253" s="11" t="n">
        <v>4.2</v>
      </c>
      <c r="L253" s="9" t="n">
        <v>36.24</v>
      </c>
      <c r="M253" s="9" t="n">
        <v>35.75</v>
      </c>
      <c r="N253" s="9" t="n">
        <v>34.91</v>
      </c>
    </row>
    <row r="254" customFormat="false" ht="12.8" hidden="true" customHeight="false" outlineLevel="0" collapsed="false">
      <c r="A254" s="0" t="s">
        <v>909</v>
      </c>
      <c r="B254" s="0" t="s">
        <v>910</v>
      </c>
      <c r="C254" s="9" t="n">
        <v>6.78</v>
      </c>
      <c r="D254" s="10" t="n">
        <v>528</v>
      </c>
      <c r="E254" s="10" t="n">
        <v>98141</v>
      </c>
      <c r="F254" s="10" t="n">
        <v>20</v>
      </c>
      <c r="G254" s="10" t="n">
        <v>51412</v>
      </c>
      <c r="H254" s="16" t="s">
        <v>14</v>
      </c>
      <c r="I254" s="0" t="s">
        <v>15</v>
      </c>
      <c r="J254" s="0" t="s">
        <v>42</v>
      </c>
      <c r="K254" s="11" t="n">
        <v>4.5714285714286</v>
      </c>
      <c r="L254" s="9" t="n">
        <v>6.54</v>
      </c>
      <c r="M254" s="9" t="n">
        <v>6.44</v>
      </c>
      <c r="N254" s="9" t="n">
        <v>6.33</v>
      </c>
    </row>
    <row r="255" customFormat="false" ht="12.8" hidden="true" customHeight="false" outlineLevel="0" collapsed="false">
      <c r="A255" s="0" t="s">
        <v>911</v>
      </c>
      <c r="B255" s="0" t="s">
        <v>912</v>
      </c>
      <c r="C255" s="9" t="n">
        <v>0.7431</v>
      </c>
      <c r="D255" s="10" t="n">
        <v>1192</v>
      </c>
      <c r="E255" s="10" t="n">
        <v>538022</v>
      </c>
      <c r="F255" s="10" t="n">
        <v>30</v>
      </c>
      <c r="G255" s="10" t="n">
        <v>52117</v>
      </c>
      <c r="H255" s="16" t="s">
        <v>14</v>
      </c>
      <c r="I255" s="0" t="s">
        <v>19</v>
      </c>
      <c r="J255" s="0" t="s">
        <v>25</v>
      </c>
      <c r="K255" s="11" t="n">
        <v>2.5454545454545</v>
      </c>
      <c r="L255" s="9" t="n">
        <v>0.6906</v>
      </c>
      <c r="M255" s="9" t="n">
        <v>0.648</v>
      </c>
      <c r="N255" s="9" t="n">
        <v>0.5758</v>
      </c>
    </row>
    <row r="256" customFormat="false" ht="12.8" hidden="true" customHeight="false" outlineLevel="0" collapsed="false">
      <c r="A256" s="0" t="s">
        <v>913</v>
      </c>
      <c r="B256" s="0" t="s">
        <v>914</v>
      </c>
      <c r="C256" s="9" t="n">
        <v>4.46</v>
      </c>
      <c r="D256" s="10" t="n">
        <v>91</v>
      </c>
      <c r="E256" s="10" t="n">
        <v>79536</v>
      </c>
      <c r="F256" s="10" t="n">
        <v>723</v>
      </c>
      <c r="G256" s="10" t="n">
        <v>52494</v>
      </c>
      <c r="H256" s="16" t="s">
        <v>14</v>
      </c>
      <c r="I256" s="0" t="s">
        <v>34</v>
      </c>
      <c r="J256" s="0" t="s">
        <v>42</v>
      </c>
      <c r="K256" s="11" t="n">
        <v>3</v>
      </c>
      <c r="L256" s="9" t="n">
        <v>4.5</v>
      </c>
      <c r="M256" s="9" t="n">
        <v>4.35</v>
      </c>
      <c r="N256" s="9" t="n">
        <v>4.13</v>
      </c>
    </row>
    <row r="257" customFormat="false" ht="12.8" hidden="true" customHeight="false" outlineLevel="0" collapsed="false">
      <c r="A257" s="0" t="s">
        <v>915</v>
      </c>
      <c r="B257" s="0" t="s">
        <v>916</v>
      </c>
      <c r="C257" s="9" t="n">
        <v>17.8</v>
      </c>
      <c r="D257" s="10" t="n">
        <v>12</v>
      </c>
      <c r="E257" s="10" t="n">
        <v>90296</v>
      </c>
      <c r="F257" s="10" t="n">
        <v>414</v>
      </c>
      <c r="G257" s="10" t="n">
        <v>52821</v>
      </c>
      <c r="H257" s="16" t="s">
        <v>14</v>
      </c>
      <c r="I257" s="0" t="s">
        <v>19</v>
      </c>
      <c r="J257" s="0" t="s">
        <v>42</v>
      </c>
      <c r="K257" s="11" t="n">
        <v>2</v>
      </c>
      <c r="L257" s="9" t="n">
        <v>16.83</v>
      </c>
      <c r="M257" s="9" t="n">
        <v>16.19</v>
      </c>
      <c r="N257" s="9" t="n">
        <v>15.84</v>
      </c>
    </row>
    <row r="258" customFormat="false" ht="12.8" hidden="true" customHeight="false" outlineLevel="0" collapsed="false">
      <c r="A258" s="0" t="s">
        <v>917</v>
      </c>
      <c r="B258" s="0" t="s">
        <v>918</v>
      </c>
      <c r="C258" s="9" t="n">
        <v>4.07</v>
      </c>
      <c r="D258" s="10" t="n">
        <v>618</v>
      </c>
      <c r="E258" s="10" t="n">
        <v>232517</v>
      </c>
      <c r="F258" s="10" t="n">
        <v>143</v>
      </c>
      <c r="G258" s="10" t="n">
        <v>53554</v>
      </c>
      <c r="H258" s="16" t="s">
        <v>14</v>
      </c>
      <c r="I258" s="0" t="s">
        <v>19</v>
      </c>
      <c r="J258" s="0" t="s">
        <v>25</v>
      </c>
      <c r="K258" s="11" t="n">
        <v>3</v>
      </c>
      <c r="L258" s="9" t="n">
        <v>3.88</v>
      </c>
      <c r="M258" s="9" t="n">
        <v>3.66</v>
      </c>
      <c r="N258" s="9" t="n">
        <v>3.52</v>
      </c>
    </row>
    <row r="259" customFormat="false" ht="12.8" hidden="true" customHeight="false" outlineLevel="0" collapsed="false">
      <c r="A259" s="0" t="s">
        <v>919</v>
      </c>
      <c r="B259" s="0" t="s">
        <v>920</v>
      </c>
      <c r="C259" s="9" t="n">
        <v>1.425</v>
      </c>
      <c r="D259" s="10" t="n">
        <v>600</v>
      </c>
      <c r="E259" s="10" t="n">
        <v>372434</v>
      </c>
      <c r="F259" s="10" t="n">
        <v>226</v>
      </c>
      <c r="G259" s="10" t="n">
        <v>53748</v>
      </c>
      <c r="H259" s="0" t="s">
        <v>37</v>
      </c>
      <c r="I259" s="0" t="s">
        <v>34</v>
      </c>
      <c r="J259" s="0" t="s">
        <v>16</v>
      </c>
      <c r="K259" s="11" t="n">
        <v>4.5</v>
      </c>
      <c r="L259" s="9" t="n">
        <v>1.3967</v>
      </c>
      <c r="M259" s="9" t="n">
        <v>1.3635</v>
      </c>
      <c r="N259" s="9" t="n">
        <v>1.3169</v>
      </c>
    </row>
    <row r="260" customFormat="false" ht="12.8" hidden="true" customHeight="false" outlineLevel="0" collapsed="false">
      <c r="A260" s="0" t="s">
        <v>921</v>
      </c>
      <c r="B260" s="0" t="s">
        <v>922</v>
      </c>
      <c r="C260" s="9" t="n">
        <v>53.79</v>
      </c>
      <c r="D260" s="10" t="n">
        <v>118</v>
      </c>
      <c r="E260" s="10" t="n">
        <v>122512</v>
      </c>
      <c r="F260" s="10" t="n">
        <v>275</v>
      </c>
      <c r="G260" s="10" t="n">
        <v>54118</v>
      </c>
      <c r="H260" s="0" t="s">
        <v>37</v>
      </c>
      <c r="I260" s="0" t="s">
        <v>15</v>
      </c>
      <c r="J260" s="0" t="s">
        <v>42</v>
      </c>
      <c r="K260" s="11" t="n">
        <v>4.7142857142857</v>
      </c>
      <c r="L260" s="9" t="n">
        <v>53.34</v>
      </c>
      <c r="M260" s="9" t="n">
        <v>52.77</v>
      </c>
      <c r="N260" s="9" t="n">
        <v>52.48</v>
      </c>
    </row>
    <row r="261" customFormat="false" ht="12.8" hidden="true" customHeight="false" outlineLevel="0" collapsed="false">
      <c r="A261" s="0" t="s">
        <v>923</v>
      </c>
      <c r="B261" s="0" t="s">
        <v>924</v>
      </c>
      <c r="C261" s="9" t="n">
        <v>17.09</v>
      </c>
      <c r="D261" s="10" t="n">
        <v>442</v>
      </c>
      <c r="E261" s="10" t="n">
        <v>110543</v>
      </c>
      <c r="F261" s="10" t="n">
        <v>99</v>
      </c>
      <c r="G261" s="10" t="n">
        <v>55003</v>
      </c>
      <c r="H261" s="0" t="s">
        <v>37</v>
      </c>
      <c r="I261" s="0" t="s">
        <v>19</v>
      </c>
      <c r="J261" s="0" t="s">
        <v>42</v>
      </c>
      <c r="K261" s="11" t="n">
        <v>3.3333333333333</v>
      </c>
      <c r="L261" s="9" t="n">
        <v>16.98</v>
      </c>
      <c r="M261" s="9" t="n">
        <v>16.7</v>
      </c>
      <c r="N261" s="9" t="n">
        <v>16.42</v>
      </c>
    </row>
    <row r="262" customFormat="false" ht="12.8" hidden="true" customHeight="false" outlineLevel="0" collapsed="false">
      <c r="A262" s="0" t="s">
        <v>925</v>
      </c>
      <c r="B262" s="0" t="s">
        <v>926</v>
      </c>
      <c r="C262" s="9" t="n">
        <v>18.76</v>
      </c>
      <c r="D262" s="10" t="n">
        <v>1066</v>
      </c>
      <c r="E262" s="10" t="n">
        <v>209655</v>
      </c>
      <c r="F262" s="10" t="n">
        <v>398</v>
      </c>
      <c r="G262" s="10" t="n">
        <v>56837</v>
      </c>
      <c r="H262" s="16" t="s">
        <v>14</v>
      </c>
      <c r="I262" s="0" t="s">
        <v>19</v>
      </c>
      <c r="J262" s="0" t="s">
        <v>25</v>
      </c>
      <c r="K262" s="11" t="n">
        <v>3.45</v>
      </c>
      <c r="L262" s="9" t="n">
        <v>18.72</v>
      </c>
      <c r="M262" s="9" t="n">
        <v>18.43</v>
      </c>
      <c r="N262" s="9" t="n">
        <v>18.21</v>
      </c>
    </row>
    <row r="263" customFormat="false" ht="12.8" hidden="true" customHeight="false" outlineLevel="0" collapsed="false">
      <c r="A263" s="0" t="s">
        <v>927</v>
      </c>
      <c r="B263" s="0" t="s">
        <v>928</v>
      </c>
      <c r="C263" s="9" t="n">
        <v>19.12</v>
      </c>
      <c r="D263" s="10" t="n">
        <v>97</v>
      </c>
      <c r="E263" s="10" t="n">
        <v>36939</v>
      </c>
      <c r="F263" s="10" t="n">
        <v>230</v>
      </c>
      <c r="G263" s="10" t="n">
        <v>57651</v>
      </c>
      <c r="H263" s="16" t="s">
        <v>14</v>
      </c>
      <c r="I263" s="0" t="s">
        <v>15</v>
      </c>
      <c r="J263" s="0" t="s">
        <v>25</v>
      </c>
      <c r="K263" s="11" t="n">
        <v>5</v>
      </c>
      <c r="L263" s="9" t="n">
        <v>19.2</v>
      </c>
      <c r="M263" s="9" t="n">
        <v>18.42</v>
      </c>
      <c r="N263" s="9" t="n">
        <v>18.03</v>
      </c>
    </row>
    <row r="264" customFormat="false" ht="12.8" hidden="true" customHeight="false" outlineLevel="0" collapsed="false">
      <c r="A264" s="0" t="s">
        <v>929</v>
      </c>
      <c r="B264" s="0" t="s">
        <v>930</v>
      </c>
      <c r="C264" s="9" t="n">
        <v>13.14</v>
      </c>
      <c r="D264" s="10" t="n">
        <v>463</v>
      </c>
      <c r="E264" s="10" t="n">
        <v>105002</v>
      </c>
      <c r="F264" s="10" t="n">
        <v>225</v>
      </c>
      <c r="G264" s="10" t="n">
        <v>57881</v>
      </c>
      <c r="H264" s="16" t="s">
        <v>14</v>
      </c>
      <c r="I264" s="0" t="s">
        <v>19</v>
      </c>
      <c r="J264" s="0" t="s">
        <v>25</v>
      </c>
      <c r="K264" s="11" t="n">
        <v>3.8333333333333</v>
      </c>
      <c r="L264" s="9" t="n">
        <v>12.68</v>
      </c>
      <c r="M264" s="9" t="n">
        <v>12.3</v>
      </c>
      <c r="N264" s="9" t="n">
        <v>11.94</v>
      </c>
    </row>
    <row r="265" customFormat="false" ht="12.8" hidden="true" customHeight="false" outlineLevel="0" collapsed="false">
      <c r="A265" s="0" t="s">
        <v>931</v>
      </c>
      <c r="B265" s="0" t="s">
        <v>932</v>
      </c>
      <c r="C265" s="9" t="n">
        <v>25.95</v>
      </c>
      <c r="D265" s="10" t="n">
        <v>1668</v>
      </c>
      <c r="E265" s="10" t="n">
        <v>154036</v>
      </c>
      <c r="F265" s="10" t="n">
        <v>525</v>
      </c>
      <c r="G265" s="10" t="n">
        <v>60228</v>
      </c>
      <c r="H265" s="16" t="s">
        <v>14</v>
      </c>
      <c r="I265" s="0" t="s">
        <v>30</v>
      </c>
      <c r="J265" s="0" t="s">
        <v>25</v>
      </c>
      <c r="K265" s="11" t="n">
        <v>3.8846153846154</v>
      </c>
      <c r="L265" s="9" t="n">
        <v>23.94</v>
      </c>
      <c r="M265" s="9" t="n">
        <v>23.36</v>
      </c>
      <c r="N265" s="9" t="n">
        <v>22.89</v>
      </c>
    </row>
    <row r="266" customFormat="false" ht="12.8" hidden="true" customHeight="false" outlineLevel="0" collapsed="false">
      <c r="A266" s="0" t="s">
        <v>933</v>
      </c>
      <c r="B266" s="0" t="s">
        <v>934</v>
      </c>
      <c r="C266" s="9" t="n">
        <v>8.44</v>
      </c>
      <c r="D266" s="10" t="n">
        <v>405</v>
      </c>
      <c r="E266" s="10" t="n">
        <v>257534</v>
      </c>
      <c r="F266" s="10" t="n">
        <v>109</v>
      </c>
      <c r="G266" s="10" t="n">
        <v>60522</v>
      </c>
      <c r="H266" s="0" t="s">
        <v>37</v>
      </c>
      <c r="I266" s="0" t="s">
        <v>22</v>
      </c>
      <c r="J266" s="0" t="s">
        <v>16</v>
      </c>
      <c r="K266" s="11" t="n">
        <v>3.5</v>
      </c>
      <c r="L266" s="9" t="n">
        <v>8.54</v>
      </c>
      <c r="M266" s="9" t="n">
        <v>8.5</v>
      </c>
      <c r="N266" s="9" t="n">
        <v>8.41</v>
      </c>
    </row>
    <row r="267" customFormat="false" ht="12.8" hidden="true" customHeight="false" outlineLevel="0" collapsed="false">
      <c r="A267" s="0" t="s">
        <v>935</v>
      </c>
      <c r="B267" s="0" t="s">
        <v>936</v>
      </c>
      <c r="C267" s="9" t="n">
        <v>15.77</v>
      </c>
      <c r="D267" s="10" t="n">
        <v>4086</v>
      </c>
      <c r="E267" s="10" t="n">
        <v>225870</v>
      </c>
      <c r="F267" s="10" t="n">
        <v>135</v>
      </c>
      <c r="G267" s="10" t="n">
        <v>60678</v>
      </c>
      <c r="H267" s="0" t="s">
        <v>37</v>
      </c>
      <c r="I267" s="0" t="s">
        <v>22</v>
      </c>
      <c r="J267" s="0" t="s">
        <v>31</v>
      </c>
      <c r="K267" s="11" t="n">
        <v>4.6923076923077</v>
      </c>
      <c r="L267" s="9" t="n">
        <v>16.02</v>
      </c>
      <c r="M267" s="9" t="n">
        <v>15.88</v>
      </c>
      <c r="N267" s="9" t="n">
        <v>15.72</v>
      </c>
    </row>
    <row r="268" customFormat="false" ht="12.8" hidden="true" customHeight="false" outlineLevel="0" collapsed="false">
      <c r="A268" s="0" t="s">
        <v>937</v>
      </c>
      <c r="B268" s="0" t="s">
        <v>938</v>
      </c>
      <c r="C268" s="9" t="n">
        <v>2.85</v>
      </c>
      <c r="D268" s="10" t="n">
        <v>423</v>
      </c>
      <c r="E268" s="10" t="n">
        <v>114717</v>
      </c>
      <c r="F268" s="10" t="n">
        <v>165</v>
      </c>
      <c r="G268" s="10" t="n">
        <v>60745</v>
      </c>
      <c r="H268" s="0" t="s">
        <v>37</v>
      </c>
      <c r="I268" s="0" t="s">
        <v>19</v>
      </c>
      <c r="J268" s="0" t="s">
        <v>31</v>
      </c>
      <c r="K268" s="11" t="n">
        <v>3.6666666666667</v>
      </c>
      <c r="L268" s="9" t="n">
        <v>2.87</v>
      </c>
      <c r="M268" s="9" t="n">
        <v>2.79</v>
      </c>
      <c r="N268" s="9" t="n">
        <v>2.72</v>
      </c>
    </row>
    <row r="269" customFormat="false" ht="12.8" hidden="true" customHeight="false" outlineLevel="0" collapsed="false">
      <c r="A269" s="0" t="s">
        <v>939</v>
      </c>
      <c r="B269" s="0" t="s">
        <v>940</v>
      </c>
      <c r="C269" s="9" t="n">
        <v>69</v>
      </c>
      <c r="D269" s="10" t="n">
        <v>1168</v>
      </c>
      <c r="E269" s="10" t="n">
        <v>69544</v>
      </c>
      <c r="F269" s="10" t="n">
        <v>77</v>
      </c>
      <c r="G269" s="10" t="n">
        <v>60951</v>
      </c>
      <c r="H269" s="0" t="s">
        <v>37</v>
      </c>
      <c r="I269" s="0" t="s">
        <v>19</v>
      </c>
      <c r="J269" s="0" t="s">
        <v>25</v>
      </c>
      <c r="K269" s="11" t="n">
        <v>4.2307692307692</v>
      </c>
      <c r="L269" s="9" t="n">
        <v>68.57</v>
      </c>
      <c r="M269" s="9" t="n">
        <v>67.89</v>
      </c>
      <c r="N269" s="9" t="n">
        <v>67.3</v>
      </c>
    </row>
    <row r="270" customFormat="false" ht="12.8" hidden="true" customHeight="false" outlineLevel="0" collapsed="false">
      <c r="A270" s="0" t="s">
        <v>941</v>
      </c>
      <c r="B270" s="0" t="s">
        <v>942</v>
      </c>
      <c r="C270" s="9" t="n">
        <v>50.79</v>
      </c>
      <c r="D270" s="10" t="n">
        <v>521</v>
      </c>
      <c r="E270" s="10" t="n">
        <v>201140</v>
      </c>
      <c r="F270" s="10" t="n">
        <v>78</v>
      </c>
      <c r="G270" s="10" t="n">
        <v>62858</v>
      </c>
      <c r="H270" s="0" t="s">
        <v>37</v>
      </c>
      <c r="I270" s="0" t="s">
        <v>19</v>
      </c>
      <c r="J270" s="0" t="s">
        <v>31</v>
      </c>
      <c r="K270" s="11" t="n">
        <v>4.75</v>
      </c>
      <c r="L270" s="9" t="n">
        <v>50.33</v>
      </c>
      <c r="M270" s="9" t="n">
        <v>49.49</v>
      </c>
      <c r="N270" s="9" t="n">
        <v>49.02</v>
      </c>
    </row>
    <row r="271" customFormat="false" ht="12.8" hidden="true" customHeight="false" outlineLevel="0" collapsed="false">
      <c r="A271" s="0" t="s">
        <v>943</v>
      </c>
      <c r="B271" s="0" t="s">
        <v>944</v>
      </c>
      <c r="C271" s="9" t="n">
        <v>74.4</v>
      </c>
      <c r="D271" s="10" t="n">
        <v>863</v>
      </c>
      <c r="E271" s="10" t="n">
        <v>98654</v>
      </c>
      <c r="F271" s="10" t="n">
        <v>542</v>
      </c>
      <c r="G271" s="10" t="n">
        <v>64414</v>
      </c>
      <c r="H271" s="0" t="s">
        <v>37</v>
      </c>
      <c r="I271" s="0" t="s">
        <v>19</v>
      </c>
      <c r="J271" s="0" t="s">
        <v>16</v>
      </c>
      <c r="K271" s="11" t="n">
        <v>3.5925925925926</v>
      </c>
      <c r="L271" s="9" t="n">
        <v>78.14</v>
      </c>
      <c r="M271" s="9" t="n">
        <v>76.62</v>
      </c>
      <c r="N271" s="9" t="n">
        <v>75.25</v>
      </c>
    </row>
    <row r="272" customFormat="false" ht="12.8" hidden="true" customHeight="false" outlineLevel="0" collapsed="false">
      <c r="A272" s="0" t="s">
        <v>945</v>
      </c>
      <c r="B272" s="0" t="s">
        <v>946</v>
      </c>
      <c r="C272" s="9" t="n">
        <v>66.07</v>
      </c>
      <c r="D272" s="10" t="n">
        <v>232</v>
      </c>
      <c r="E272" s="10" t="n">
        <v>42414</v>
      </c>
      <c r="F272" s="10" t="n">
        <v>478</v>
      </c>
      <c r="G272" s="10" t="n">
        <v>64423</v>
      </c>
      <c r="H272" s="16" t="s">
        <v>14</v>
      </c>
      <c r="I272" s="0" t="s">
        <v>34</v>
      </c>
      <c r="J272" s="0" t="s">
        <v>25</v>
      </c>
      <c r="K272" s="11" t="n">
        <v>3.6</v>
      </c>
      <c r="L272" s="9" t="n">
        <v>66.32</v>
      </c>
      <c r="M272" s="9" t="n">
        <v>65.61</v>
      </c>
      <c r="N272" s="9" t="n">
        <v>64.77</v>
      </c>
    </row>
    <row r="273" customFormat="false" ht="12.8" hidden="true" customHeight="false" outlineLevel="0" collapsed="false">
      <c r="A273" s="0" t="s">
        <v>947</v>
      </c>
      <c r="B273" s="0" t="s">
        <v>948</v>
      </c>
      <c r="C273" s="9" t="n">
        <v>143.03</v>
      </c>
      <c r="D273" s="10" t="n">
        <v>786</v>
      </c>
      <c r="E273" s="10" t="n">
        <v>87838</v>
      </c>
      <c r="F273" s="10" t="n">
        <v>231</v>
      </c>
      <c r="G273" s="10" t="n">
        <v>65165</v>
      </c>
      <c r="H273" s="0" t="s">
        <v>37</v>
      </c>
      <c r="I273" s="0" t="s">
        <v>19</v>
      </c>
      <c r="J273" s="0" t="s">
        <v>42</v>
      </c>
      <c r="K273" s="11" t="n">
        <v>4.3125</v>
      </c>
      <c r="L273" s="9" t="n">
        <v>142.5</v>
      </c>
      <c r="M273" s="9" t="n">
        <v>141.15</v>
      </c>
      <c r="N273" s="9" t="n">
        <v>140.03</v>
      </c>
    </row>
    <row r="274" customFormat="false" ht="12.8" hidden="true" customHeight="false" outlineLevel="0" collapsed="false">
      <c r="A274" s="0" t="s">
        <v>949</v>
      </c>
      <c r="B274" s="0" t="s">
        <v>950</v>
      </c>
      <c r="C274" s="9" t="n">
        <v>29.82</v>
      </c>
      <c r="D274" s="10" t="n">
        <v>1071</v>
      </c>
      <c r="E274" s="10" t="n">
        <v>118334</v>
      </c>
      <c r="F274" s="10" t="n">
        <v>24</v>
      </c>
      <c r="G274" s="10" t="n">
        <v>65938</v>
      </c>
      <c r="H274" s="16" t="s">
        <v>14</v>
      </c>
      <c r="I274" s="0" t="s">
        <v>22</v>
      </c>
      <c r="J274" s="0" t="s">
        <v>25</v>
      </c>
      <c r="K274" s="11" t="n">
        <v>3.3333333333333</v>
      </c>
      <c r="L274" s="9" t="n">
        <v>29.26</v>
      </c>
      <c r="M274" s="9" t="n">
        <v>28.86</v>
      </c>
      <c r="N274" s="9" t="n">
        <v>28.53</v>
      </c>
    </row>
    <row r="275" customFormat="false" ht="12.8" hidden="true" customHeight="false" outlineLevel="0" collapsed="false">
      <c r="A275" s="0" t="s">
        <v>951</v>
      </c>
      <c r="B275" s="0" t="s">
        <v>952</v>
      </c>
      <c r="C275" s="9" t="n">
        <v>59.59</v>
      </c>
      <c r="D275" s="10" t="n">
        <v>1961</v>
      </c>
      <c r="E275" s="10" t="n">
        <v>121023</v>
      </c>
      <c r="F275" s="10" t="n">
        <v>488</v>
      </c>
      <c r="G275" s="10" t="n">
        <v>67830</v>
      </c>
      <c r="H275" s="0" t="s">
        <v>37</v>
      </c>
      <c r="I275" s="0" t="s">
        <v>19</v>
      </c>
      <c r="J275" s="0" t="s">
        <v>31</v>
      </c>
      <c r="K275" s="11" t="n">
        <v>4.04</v>
      </c>
      <c r="L275" s="9" t="n">
        <v>56.57</v>
      </c>
      <c r="M275" s="9" t="n">
        <v>52.87</v>
      </c>
      <c r="N275" s="9" t="n">
        <v>49.65</v>
      </c>
    </row>
    <row r="276" customFormat="false" ht="12.8" hidden="true" customHeight="false" outlineLevel="0" collapsed="false">
      <c r="A276" s="0" t="s">
        <v>953</v>
      </c>
      <c r="B276" s="0" t="s">
        <v>954</v>
      </c>
      <c r="C276" s="9" t="n">
        <v>14.65</v>
      </c>
      <c r="D276" s="10" t="n">
        <v>3923</v>
      </c>
      <c r="E276" s="10" t="n">
        <v>229864</v>
      </c>
      <c r="F276" s="10" t="n">
        <v>19</v>
      </c>
      <c r="G276" s="10" t="n">
        <v>69628</v>
      </c>
      <c r="H276" s="0" t="s">
        <v>37</v>
      </c>
      <c r="I276" s="0" t="s">
        <v>15</v>
      </c>
      <c r="J276" s="0" t="s">
        <v>31</v>
      </c>
      <c r="K276" s="11" t="n">
        <v>4.8333333333333</v>
      </c>
      <c r="L276" s="9" t="n">
        <v>14.51</v>
      </c>
      <c r="M276" s="9" t="n">
        <v>14.22</v>
      </c>
      <c r="N276" s="9" t="n">
        <v>14.05</v>
      </c>
    </row>
    <row r="277" customFormat="false" ht="12.8" hidden="true" customHeight="false" outlineLevel="0" collapsed="false">
      <c r="A277" s="0" t="s">
        <v>955</v>
      </c>
      <c r="B277" s="0" t="s">
        <v>956</v>
      </c>
      <c r="C277" s="9" t="n">
        <v>53.44</v>
      </c>
      <c r="D277" s="10" t="n">
        <v>3624</v>
      </c>
      <c r="E277" s="10" t="n">
        <v>69612</v>
      </c>
      <c r="F277" s="10" t="n">
        <v>849</v>
      </c>
      <c r="G277" s="10" t="n">
        <v>69862</v>
      </c>
      <c r="H277" s="0" t="s">
        <v>37</v>
      </c>
      <c r="I277" s="0" t="s">
        <v>34</v>
      </c>
      <c r="J277" s="0" t="s">
        <v>25</v>
      </c>
      <c r="K277" s="11" t="n">
        <v>3.8333333333333</v>
      </c>
      <c r="L277" s="9" t="n">
        <v>51.74</v>
      </c>
      <c r="M277" s="9" t="n">
        <v>50.68</v>
      </c>
      <c r="N277" s="9" t="n">
        <v>49.95</v>
      </c>
    </row>
    <row r="278" customFormat="false" ht="12.8" hidden="true" customHeight="false" outlineLevel="0" collapsed="false">
      <c r="A278" s="0" t="s">
        <v>957</v>
      </c>
      <c r="B278" s="0" t="s">
        <v>958</v>
      </c>
      <c r="C278" s="9" t="n">
        <v>206.19</v>
      </c>
      <c r="D278" s="10" t="n">
        <v>298</v>
      </c>
      <c r="E278" s="10" t="n">
        <v>53441</v>
      </c>
      <c r="F278" s="10" t="n">
        <v>228</v>
      </c>
      <c r="G278" s="10" t="n">
        <v>71059</v>
      </c>
      <c r="H278" s="16" t="s">
        <v>14</v>
      </c>
      <c r="I278" s="0" t="s">
        <v>19</v>
      </c>
      <c r="J278" s="0" t="s">
        <v>25</v>
      </c>
      <c r="K278" s="11" t="n">
        <v>4.1481481481481</v>
      </c>
      <c r="L278" s="9" t="n">
        <v>205.38</v>
      </c>
      <c r="M278" s="9" t="n">
        <v>204.41</v>
      </c>
      <c r="N278" s="9" t="n">
        <v>202.52</v>
      </c>
    </row>
    <row r="279" customFormat="false" ht="12.8" hidden="true" customHeight="false" outlineLevel="0" collapsed="false">
      <c r="A279" s="0" t="s">
        <v>959</v>
      </c>
      <c r="B279" s="0" t="s">
        <v>960</v>
      </c>
      <c r="C279" s="9" t="n">
        <v>9.07</v>
      </c>
      <c r="D279" s="10" t="n">
        <v>2799</v>
      </c>
      <c r="E279" s="10" t="n">
        <v>299354</v>
      </c>
      <c r="F279" s="10" t="n">
        <v>560</v>
      </c>
      <c r="G279" s="10" t="n">
        <v>71454</v>
      </c>
      <c r="H279" s="16" t="s">
        <v>14</v>
      </c>
      <c r="I279" s="0" t="s">
        <v>19</v>
      </c>
      <c r="J279" s="0" t="s">
        <v>25</v>
      </c>
      <c r="K279" s="11" t="n">
        <v>4.6</v>
      </c>
      <c r="L279" s="9" t="n">
        <v>8.33</v>
      </c>
      <c r="M279" s="9" t="n">
        <v>7.85</v>
      </c>
      <c r="N279" s="9" t="n">
        <v>7.28</v>
      </c>
    </row>
    <row r="280" customFormat="false" ht="12.8" hidden="true" customHeight="false" outlineLevel="0" collapsed="false">
      <c r="A280" s="0" t="s">
        <v>961</v>
      </c>
      <c r="B280" s="0" t="s">
        <v>962</v>
      </c>
      <c r="C280" s="9" t="n">
        <v>6.03</v>
      </c>
      <c r="D280" s="10" t="n">
        <v>289</v>
      </c>
      <c r="E280" s="10" t="n">
        <v>78293</v>
      </c>
      <c r="F280" s="10" t="n">
        <v>43</v>
      </c>
      <c r="G280" s="10" t="n">
        <v>72967</v>
      </c>
      <c r="H280" s="16" t="s">
        <v>14</v>
      </c>
      <c r="I280" s="0" t="s">
        <v>30</v>
      </c>
      <c r="J280" s="0" t="s">
        <v>42</v>
      </c>
      <c r="K280" s="11" t="n">
        <v>4.8571428571429</v>
      </c>
      <c r="L280" s="9" t="n">
        <v>5.74</v>
      </c>
      <c r="M280" s="9" t="n">
        <v>5.5</v>
      </c>
      <c r="N280" s="9" t="n">
        <v>5.12</v>
      </c>
    </row>
    <row r="281" customFormat="false" ht="12.8" hidden="true" customHeight="false" outlineLevel="0" collapsed="false">
      <c r="A281" s="0" t="s">
        <v>963</v>
      </c>
      <c r="B281" s="0" t="s">
        <v>964</v>
      </c>
      <c r="C281" s="9" t="n">
        <v>0.1251</v>
      </c>
      <c r="D281" s="10" t="n">
        <v>550</v>
      </c>
      <c r="E281" s="10" t="n">
        <v>918707</v>
      </c>
      <c r="F281" s="10" t="n">
        <v>10</v>
      </c>
      <c r="G281" s="10" t="n">
        <v>73545</v>
      </c>
      <c r="H281" s="0" t="s">
        <v>37</v>
      </c>
      <c r="I281" s="0" t="s">
        <v>19</v>
      </c>
      <c r="J281" s="0" t="s">
        <v>31</v>
      </c>
      <c r="K281" s="11" t="n">
        <v>0</v>
      </c>
      <c r="L281" s="9" t="n">
        <v>0.1173</v>
      </c>
      <c r="M281" s="9" t="n">
        <v>0.1065</v>
      </c>
      <c r="N281" s="9" t="n">
        <v>0.0911</v>
      </c>
    </row>
    <row r="282" customFormat="false" ht="12.8" hidden="true" customHeight="false" outlineLevel="0" collapsed="false">
      <c r="A282" s="0" t="s">
        <v>965</v>
      </c>
      <c r="B282" s="0" t="s">
        <v>966</v>
      </c>
      <c r="C282" s="9" t="n">
        <v>53.31</v>
      </c>
      <c r="D282" s="10" t="n">
        <v>855</v>
      </c>
      <c r="E282" s="10" t="n">
        <v>55602</v>
      </c>
      <c r="F282" s="10" t="n">
        <v>6225</v>
      </c>
      <c r="G282" s="10" t="n">
        <v>74266</v>
      </c>
      <c r="H282" s="0" t="s">
        <v>37</v>
      </c>
      <c r="I282" s="0" t="s">
        <v>15</v>
      </c>
      <c r="J282" s="0" t="s">
        <v>16</v>
      </c>
      <c r="K282" s="11" t="n">
        <v>4.2222222222222</v>
      </c>
      <c r="L282" s="9" t="n">
        <v>53.98</v>
      </c>
      <c r="M282" s="9" t="n">
        <v>53.39</v>
      </c>
      <c r="N282" s="9" t="n">
        <v>52.94</v>
      </c>
    </row>
    <row r="283" customFormat="false" ht="12.8" hidden="true" customHeight="false" outlineLevel="0" collapsed="false">
      <c r="A283" s="0" t="s">
        <v>967</v>
      </c>
      <c r="B283" s="0" t="s">
        <v>968</v>
      </c>
      <c r="C283" s="9" t="n">
        <v>7.22</v>
      </c>
      <c r="D283" s="10" t="n">
        <v>443</v>
      </c>
      <c r="E283" s="10" t="n">
        <v>113150</v>
      </c>
      <c r="F283" s="10" t="n">
        <v>249</v>
      </c>
      <c r="G283" s="10" t="n">
        <v>74580</v>
      </c>
      <c r="H283" s="16" t="s">
        <v>14</v>
      </c>
      <c r="I283" s="0" t="s">
        <v>19</v>
      </c>
      <c r="J283" s="0" t="s">
        <v>42</v>
      </c>
      <c r="K283" s="11" t="n">
        <v>4</v>
      </c>
      <c r="L283" s="9" t="n">
        <v>7.25</v>
      </c>
      <c r="M283" s="9" t="n">
        <v>7.2</v>
      </c>
      <c r="N283" s="9" t="n">
        <v>7.17</v>
      </c>
    </row>
    <row r="284" customFormat="false" ht="12.8" hidden="true" customHeight="false" outlineLevel="0" collapsed="false">
      <c r="A284" s="0" t="s">
        <v>969</v>
      </c>
      <c r="B284" s="0" t="s">
        <v>970</v>
      </c>
      <c r="C284" s="9" t="n">
        <v>23.92</v>
      </c>
      <c r="D284" s="10" t="n">
        <v>80</v>
      </c>
      <c r="E284" s="10" t="n">
        <v>58512</v>
      </c>
      <c r="F284" s="10" t="n">
        <v>206</v>
      </c>
      <c r="G284" s="10" t="n">
        <v>76872</v>
      </c>
      <c r="H284" s="0" t="s">
        <v>680</v>
      </c>
      <c r="I284" s="0" t="s">
        <v>680</v>
      </c>
      <c r="J284" s="0" t="s">
        <v>680</v>
      </c>
      <c r="K284" s="11" t="n">
        <v>4.3333333333333</v>
      </c>
      <c r="L284" s="9" t="n">
        <v>23.93</v>
      </c>
      <c r="M284" s="9" t="n">
        <v>23.64</v>
      </c>
      <c r="N284" s="9" t="n">
        <v>23.25</v>
      </c>
    </row>
    <row r="285" customFormat="false" ht="12.8" hidden="true" customHeight="false" outlineLevel="0" collapsed="false">
      <c r="A285" s="0" t="s">
        <v>971</v>
      </c>
      <c r="B285" s="0" t="s">
        <v>972</v>
      </c>
      <c r="C285" s="9" t="n">
        <v>266.66</v>
      </c>
      <c r="D285" s="10" t="n">
        <v>4240</v>
      </c>
      <c r="E285" s="10" t="n">
        <v>68212</v>
      </c>
      <c r="F285" s="10" t="n">
        <v>1172</v>
      </c>
      <c r="G285" s="10" t="n">
        <v>77071</v>
      </c>
      <c r="H285" s="16" t="s">
        <v>14</v>
      </c>
      <c r="I285" s="0" t="s">
        <v>34</v>
      </c>
      <c r="J285" s="0" t="s">
        <v>42</v>
      </c>
      <c r="K285" s="11" t="n">
        <v>4.4285714285714</v>
      </c>
      <c r="L285" s="9" t="n">
        <v>255.95</v>
      </c>
      <c r="M285" s="9" t="n">
        <v>249.65</v>
      </c>
      <c r="N285" s="9" t="n">
        <v>242.27</v>
      </c>
    </row>
    <row r="286" customFormat="false" ht="12.8" hidden="true" customHeight="false" outlineLevel="0" collapsed="false">
      <c r="A286" s="0" t="s">
        <v>973</v>
      </c>
      <c r="B286" s="0" t="s">
        <v>974</v>
      </c>
      <c r="C286" s="9" t="n">
        <v>126.8</v>
      </c>
      <c r="D286" s="10" t="n">
        <v>86</v>
      </c>
      <c r="E286" s="10" t="n">
        <v>89351</v>
      </c>
      <c r="F286" s="10" t="n">
        <v>257</v>
      </c>
      <c r="G286" s="10" t="n">
        <v>77083</v>
      </c>
      <c r="H286" s="16" t="s">
        <v>14</v>
      </c>
      <c r="I286" s="0" t="s">
        <v>34</v>
      </c>
      <c r="J286" s="0" t="s">
        <v>25</v>
      </c>
      <c r="K286" s="11" t="n">
        <v>4</v>
      </c>
      <c r="L286" s="9" t="n">
        <v>125.74</v>
      </c>
      <c r="M286" s="9" t="n">
        <v>124.82</v>
      </c>
      <c r="N286" s="9" t="n">
        <v>124.03</v>
      </c>
    </row>
    <row r="287" customFormat="false" ht="12.8" hidden="true" customHeight="false" outlineLevel="0" collapsed="false">
      <c r="A287" s="0" t="s">
        <v>975</v>
      </c>
      <c r="B287" s="0" t="s">
        <v>976</v>
      </c>
      <c r="C287" s="9" t="n">
        <v>41.26</v>
      </c>
      <c r="D287" s="10" t="n">
        <v>458</v>
      </c>
      <c r="E287" s="10" t="n">
        <v>87524</v>
      </c>
      <c r="F287" s="10" t="n">
        <v>753</v>
      </c>
      <c r="G287" s="10" t="n">
        <v>77802</v>
      </c>
      <c r="H287" s="0" t="s">
        <v>37</v>
      </c>
      <c r="I287" s="0" t="s">
        <v>34</v>
      </c>
      <c r="J287" s="0" t="s">
        <v>31</v>
      </c>
      <c r="K287" s="11" t="n">
        <v>3.35</v>
      </c>
      <c r="L287" s="9" t="n">
        <v>40.89</v>
      </c>
      <c r="M287" s="9" t="n">
        <v>40.02</v>
      </c>
      <c r="N287" s="9" t="n">
        <v>39.4</v>
      </c>
    </row>
    <row r="288" customFormat="false" ht="12.8" hidden="true" customHeight="false" outlineLevel="0" collapsed="false">
      <c r="A288" s="0" t="s">
        <v>977</v>
      </c>
      <c r="B288" s="0" t="s">
        <v>978</v>
      </c>
      <c r="C288" s="9" t="n">
        <v>8.79</v>
      </c>
      <c r="D288" s="10" t="n">
        <v>834</v>
      </c>
      <c r="E288" s="10" t="n">
        <v>270072</v>
      </c>
      <c r="F288" s="10" t="n">
        <v>181</v>
      </c>
      <c r="G288" s="10" t="n">
        <v>77839</v>
      </c>
      <c r="H288" s="0" t="s">
        <v>37</v>
      </c>
      <c r="I288" s="0" t="s">
        <v>34</v>
      </c>
      <c r="J288" s="0" t="s">
        <v>31</v>
      </c>
      <c r="K288" s="11" t="n">
        <v>4</v>
      </c>
      <c r="L288" s="9" t="n">
        <v>8.41</v>
      </c>
      <c r="M288" s="9" t="n">
        <v>7.97</v>
      </c>
      <c r="N288" s="9" t="n">
        <v>7.37</v>
      </c>
    </row>
    <row r="289" customFormat="false" ht="12.8" hidden="true" customHeight="false" outlineLevel="0" collapsed="false">
      <c r="A289" s="0" t="s">
        <v>979</v>
      </c>
      <c r="B289" s="0" t="s">
        <v>980</v>
      </c>
      <c r="C289" s="9" t="n">
        <v>29.76</v>
      </c>
      <c r="D289" s="10" t="n">
        <v>1391</v>
      </c>
      <c r="E289" s="10" t="n">
        <v>244445</v>
      </c>
      <c r="F289" s="10" t="n">
        <v>95</v>
      </c>
      <c r="G289" s="10" t="n">
        <v>78356</v>
      </c>
      <c r="H289" s="0" t="s">
        <v>37</v>
      </c>
      <c r="I289" s="0" t="s">
        <v>22</v>
      </c>
      <c r="J289" s="0" t="s">
        <v>31</v>
      </c>
      <c r="K289" s="11" t="n">
        <v>3.9285714285714</v>
      </c>
      <c r="L289" s="9" t="n">
        <v>30.03</v>
      </c>
      <c r="M289" s="9" t="n">
        <v>29.79</v>
      </c>
      <c r="N289" s="9" t="n">
        <v>29.47</v>
      </c>
    </row>
    <row r="290" customFormat="false" ht="12.8" hidden="true" customHeight="false" outlineLevel="0" collapsed="false">
      <c r="A290" s="0" t="s">
        <v>981</v>
      </c>
      <c r="B290" s="0" t="s">
        <v>982</v>
      </c>
      <c r="C290" s="9" t="n">
        <v>133.86</v>
      </c>
      <c r="D290" s="10" t="n">
        <v>350</v>
      </c>
      <c r="E290" s="10" t="n">
        <v>90243</v>
      </c>
      <c r="F290" s="10" t="n">
        <v>237</v>
      </c>
      <c r="G290" s="10" t="n">
        <v>80128</v>
      </c>
      <c r="H290" s="16" t="s">
        <v>14</v>
      </c>
      <c r="I290" s="0" t="s">
        <v>19</v>
      </c>
      <c r="J290" s="0" t="s">
        <v>25</v>
      </c>
      <c r="K290" s="11" t="n">
        <v>3.875</v>
      </c>
      <c r="L290" s="9" t="n">
        <v>133.76</v>
      </c>
      <c r="M290" s="9" t="n">
        <v>132.72</v>
      </c>
      <c r="N290" s="9" t="n">
        <v>131.9</v>
      </c>
    </row>
    <row r="291" customFormat="false" ht="12.8" hidden="true" customHeight="false" outlineLevel="0" collapsed="false">
      <c r="A291" s="0" t="s">
        <v>983</v>
      </c>
      <c r="B291" s="0" t="s">
        <v>984</v>
      </c>
      <c r="C291" s="9" t="n">
        <v>117.99</v>
      </c>
      <c r="D291" s="10" t="n">
        <v>296</v>
      </c>
      <c r="E291" s="10" t="n">
        <v>79454</v>
      </c>
      <c r="F291" s="10" t="n">
        <v>243</v>
      </c>
      <c r="G291" s="10" t="n">
        <v>80922</v>
      </c>
      <c r="H291" s="0" t="s">
        <v>37</v>
      </c>
      <c r="I291" s="0" t="s">
        <v>15</v>
      </c>
      <c r="J291" s="0" t="s">
        <v>16</v>
      </c>
      <c r="K291" s="11" t="n">
        <v>4.4545454545455</v>
      </c>
      <c r="L291" s="9" t="n">
        <v>117.9</v>
      </c>
      <c r="M291" s="9" t="n">
        <v>116.61</v>
      </c>
      <c r="N291" s="9" t="n">
        <v>115.71</v>
      </c>
    </row>
    <row r="292" customFormat="false" ht="12.8" hidden="true" customHeight="false" outlineLevel="0" collapsed="false">
      <c r="A292" s="0" t="s">
        <v>985</v>
      </c>
      <c r="B292" s="0" t="s">
        <v>986</v>
      </c>
      <c r="C292" s="9" t="n">
        <v>155.89</v>
      </c>
      <c r="D292" s="10" t="n">
        <v>1066</v>
      </c>
      <c r="E292" s="10" t="n">
        <v>101732</v>
      </c>
      <c r="F292" s="10" t="n">
        <v>238</v>
      </c>
      <c r="G292" s="10" t="n">
        <v>81861</v>
      </c>
      <c r="H292" s="0" t="s">
        <v>37</v>
      </c>
      <c r="I292" s="0" t="s">
        <v>34</v>
      </c>
      <c r="J292" s="0" t="s">
        <v>42</v>
      </c>
      <c r="K292" s="11" t="n">
        <v>4.5454545454545</v>
      </c>
      <c r="L292" s="9" t="n">
        <v>151.42</v>
      </c>
      <c r="M292" s="9" t="n">
        <v>150.29</v>
      </c>
      <c r="N292" s="9" t="n">
        <v>148.47</v>
      </c>
    </row>
    <row r="293" customFormat="false" ht="12.8" hidden="true" customHeight="false" outlineLevel="0" collapsed="false">
      <c r="A293" s="0" t="s">
        <v>987</v>
      </c>
      <c r="B293" s="0" t="s">
        <v>988</v>
      </c>
      <c r="C293" s="9" t="n">
        <v>28.82</v>
      </c>
      <c r="D293" s="10" t="n">
        <v>439</v>
      </c>
      <c r="E293" s="10" t="n">
        <v>116989</v>
      </c>
      <c r="F293" s="10" t="n">
        <v>72</v>
      </c>
      <c r="G293" s="10" t="n">
        <v>82927</v>
      </c>
      <c r="H293" s="0" t="s">
        <v>37</v>
      </c>
      <c r="I293" s="0" t="s">
        <v>22</v>
      </c>
      <c r="J293" s="0" t="s">
        <v>31</v>
      </c>
      <c r="K293" s="11" t="n">
        <v>3.7142857142857</v>
      </c>
      <c r="L293" s="9" t="n">
        <v>28.76</v>
      </c>
      <c r="M293" s="9" t="n">
        <v>28.6</v>
      </c>
      <c r="N293" s="9" t="n">
        <v>28.44</v>
      </c>
    </row>
    <row r="294" customFormat="false" ht="12.8" hidden="true" customHeight="false" outlineLevel="0" collapsed="false">
      <c r="A294" s="0" t="s">
        <v>989</v>
      </c>
      <c r="B294" s="0" t="s">
        <v>990</v>
      </c>
      <c r="C294" s="9" t="n">
        <v>140.1</v>
      </c>
      <c r="D294" s="10" t="n">
        <v>152</v>
      </c>
      <c r="E294" s="10" t="n">
        <v>56471</v>
      </c>
      <c r="F294" s="10" t="n">
        <v>216</v>
      </c>
      <c r="G294" s="10" t="n">
        <v>83269</v>
      </c>
      <c r="H294" s="16" t="s">
        <v>14</v>
      </c>
      <c r="I294" s="0" t="s">
        <v>30</v>
      </c>
      <c r="J294" s="0" t="s">
        <v>25</v>
      </c>
      <c r="K294" s="11" t="n">
        <v>3.8888888888889</v>
      </c>
      <c r="L294" s="9" t="n">
        <v>138.25</v>
      </c>
      <c r="M294" s="9" t="n">
        <v>136.87</v>
      </c>
      <c r="N294" s="9" t="n">
        <v>135.79</v>
      </c>
    </row>
    <row r="295" customFormat="false" ht="12.8" hidden="true" customHeight="false" outlineLevel="0" collapsed="false">
      <c r="A295" s="0" t="s">
        <v>991</v>
      </c>
      <c r="B295" s="0" t="s">
        <v>992</v>
      </c>
      <c r="C295" s="9" t="n">
        <v>69.49</v>
      </c>
      <c r="D295" s="10" t="n">
        <v>469</v>
      </c>
      <c r="E295" s="10" t="n">
        <v>99540</v>
      </c>
      <c r="F295" s="10" t="n">
        <v>31</v>
      </c>
      <c r="G295" s="10" t="n">
        <v>85317</v>
      </c>
      <c r="H295" s="16" t="s">
        <v>14</v>
      </c>
      <c r="I295" s="0" t="s">
        <v>19</v>
      </c>
      <c r="J295" s="0" t="s">
        <v>42</v>
      </c>
      <c r="K295" s="11" t="n">
        <v>4.6</v>
      </c>
      <c r="L295" s="9" t="n">
        <v>68.91</v>
      </c>
      <c r="M295" s="9" t="n">
        <v>68.67</v>
      </c>
      <c r="N295" s="9" t="n">
        <v>68.4</v>
      </c>
    </row>
    <row r="296" customFormat="false" ht="12.8" hidden="true" customHeight="false" outlineLevel="0" collapsed="false">
      <c r="A296" s="0" t="s">
        <v>993</v>
      </c>
      <c r="B296" s="0" t="s">
        <v>994</v>
      </c>
      <c r="C296" s="9" t="n">
        <v>121.07</v>
      </c>
      <c r="D296" s="10" t="n">
        <v>679</v>
      </c>
      <c r="E296" s="10" t="n">
        <v>102757</v>
      </c>
      <c r="F296" s="10" t="n">
        <v>1139</v>
      </c>
      <c r="G296" s="10" t="n">
        <v>85335</v>
      </c>
      <c r="H296" s="0" t="s">
        <v>37</v>
      </c>
      <c r="I296" s="0" t="s">
        <v>19</v>
      </c>
      <c r="J296" s="0" t="s">
        <v>16</v>
      </c>
      <c r="K296" s="11" t="n">
        <v>4.3125</v>
      </c>
      <c r="L296" s="9" t="n">
        <v>122.08</v>
      </c>
      <c r="M296" s="9" t="n">
        <v>120.69</v>
      </c>
      <c r="N296" s="9" t="n">
        <v>119.59</v>
      </c>
    </row>
    <row r="297" customFormat="false" ht="12.8" hidden="true" customHeight="false" outlineLevel="0" collapsed="false">
      <c r="A297" s="0" t="s">
        <v>995</v>
      </c>
      <c r="B297" s="0" t="s">
        <v>996</v>
      </c>
      <c r="C297" s="9" t="n">
        <v>4.16</v>
      </c>
      <c r="D297" s="10" t="n">
        <v>676</v>
      </c>
      <c r="E297" s="10" t="n">
        <v>90068</v>
      </c>
      <c r="F297" s="10" t="n">
        <v>2</v>
      </c>
      <c r="G297" s="10" t="n">
        <v>87677</v>
      </c>
      <c r="H297" s="16" t="s">
        <v>14</v>
      </c>
      <c r="I297" s="0" t="s">
        <v>34</v>
      </c>
      <c r="J297" s="0" t="s">
        <v>42</v>
      </c>
      <c r="K297" s="11" t="n">
        <v>4.1428571428571</v>
      </c>
      <c r="L297" s="9" t="n">
        <v>4.17</v>
      </c>
      <c r="M297" s="9" t="n">
        <v>4.17</v>
      </c>
      <c r="N297" s="9" t="n">
        <v>4.15</v>
      </c>
    </row>
    <row r="298" customFormat="false" ht="12.8" hidden="true" customHeight="false" outlineLevel="0" collapsed="false">
      <c r="A298" s="0" t="s">
        <v>997</v>
      </c>
      <c r="B298" s="0" t="s">
        <v>998</v>
      </c>
      <c r="C298" s="9" t="n">
        <v>102.66</v>
      </c>
      <c r="D298" s="10" t="n">
        <v>215</v>
      </c>
      <c r="E298" s="10" t="n">
        <v>114178</v>
      </c>
      <c r="F298" s="10" t="n">
        <v>115</v>
      </c>
      <c r="G298" s="10" t="n">
        <v>89751</v>
      </c>
      <c r="H298" s="16" t="s">
        <v>14</v>
      </c>
      <c r="I298" s="0" t="s">
        <v>15</v>
      </c>
      <c r="J298" s="0" t="s">
        <v>25</v>
      </c>
      <c r="K298" s="11" t="n">
        <v>3</v>
      </c>
      <c r="L298" s="9" t="n">
        <v>102.52</v>
      </c>
      <c r="M298" s="9" t="n">
        <v>101.88</v>
      </c>
      <c r="N298" s="9" t="n">
        <v>101.03</v>
      </c>
    </row>
    <row r="299" customFormat="false" ht="12.8" hidden="true" customHeight="false" outlineLevel="0" collapsed="false">
      <c r="A299" s="0" t="s">
        <v>999</v>
      </c>
      <c r="B299" s="0" t="s">
        <v>1000</v>
      </c>
      <c r="C299" s="9" t="n">
        <v>34.35</v>
      </c>
      <c r="D299" s="10" t="n">
        <v>666</v>
      </c>
      <c r="E299" s="10" t="n">
        <v>111670</v>
      </c>
      <c r="F299" s="10" t="n">
        <v>955</v>
      </c>
      <c r="G299" s="10" t="n">
        <v>90156</v>
      </c>
      <c r="H299" s="0" t="s">
        <v>37</v>
      </c>
      <c r="I299" s="0" t="s">
        <v>30</v>
      </c>
      <c r="J299" s="0" t="s">
        <v>42</v>
      </c>
      <c r="K299" s="11" t="n">
        <v>3.7</v>
      </c>
      <c r="L299" s="9" t="n">
        <v>34.43</v>
      </c>
      <c r="M299" s="9" t="n">
        <v>34.17</v>
      </c>
      <c r="N299" s="9" t="n">
        <v>33.97</v>
      </c>
    </row>
    <row r="300" customFormat="false" ht="12.8" hidden="true" customHeight="false" outlineLevel="0" collapsed="false">
      <c r="A300" s="0" t="s">
        <v>1001</v>
      </c>
      <c r="B300" s="0" t="s">
        <v>1002</v>
      </c>
      <c r="C300" s="9" t="n">
        <v>13</v>
      </c>
      <c r="D300" s="10" t="n">
        <v>364</v>
      </c>
      <c r="E300" s="10" t="n">
        <v>166327</v>
      </c>
      <c r="F300" s="10" t="n">
        <v>133</v>
      </c>
      <c r="G300" s="10" t="n">
        <v>90164</v>
      </c>
      <c r="H300" s="16" t="s">
        <v>14</v>
      </c>
      <c r="I300" s="0" t="s">
        <v>19</v>
      </c>
      <c r="J300" s="0" t="s">
        <v>25</v>
      </c>
      <c r="K300" s="11" t="n">
        <v>4</v>
      </c>
      <c r="L300" s="9" t="n">
        <v>13.09</v>
      </c>
      <c r="M300" s="9" t="n">
        <v>13.01</v>
      </c>
      <c r="N300" s="9" t="n">
        <v>12.91</v>
      </c>
    </row>
    <row r="301" customFormat="false" ht="12.8" hidden="true" customHeight="false" outlineLevel="0" collapsed="false">
      <c r="A301" s="0" t="s">
        <v>1003</v>
      </c>
      <c r="B301" s="0" t="s">
        <v>1004</v>
      </c>
      <c r="C301" s="9" t="n">
        <v>198.84</v>
      </c>
      <c r="D301" s="10" t="n">
        <v>168</v>
      </c>
      <c r="E301" s="10" t="n">
        <v>76307</v>
      </c>
      <c r="F301" s="10" t="n">
        <v>362</v>
      </c>
      <c r="G301" s="10" t="n">
        <v>90367</v>
      </c>
      <c r="H301" s="16" t="s">
        <v>14</v>
      </c>
      <c r="I301" s="0" t="s">
        <v>30</v>
      </c>
      <c r="J301" s="0" t="s">
        <v>25</v>
      </c>
      <c r="K301" s="11" t="n">
        <v>4.0769230769231</v>
      </c>
      <c r="L301" s="9" t="n">
        <v>196.05</v>
      </c>
      <c r="M301" s="9" t="n">
        <v>194.35</v>
      </c>
      <c r="N301" s="9" t="n">
        <v>192.37</v>
      </c>
    </row>
    <row r="302" customFormat="false" ht="12.8" hidden="true" customHeight="false" outlineLevel="0" collapsed="false">
      <c r="A302" s="0" t="s">
        <v>1005</v>
      </c>
      <c r="B302" s="0" t="s">
        <v>1006</v>
      </c>
      <c r="C302" s="9" t="n">
        <v>26.07</v>
      </c>
      <c r="D302" s="10" t="n">
        <v>405</v>
      </c>
      <c r="E302" s="10" t="n">
        <v>189670</v>
      </c>
      <c r="F302" s="10" t="n">
        <v>450</v>
      </c>
      <c r="G302" s="10" t="n">
        <v>90476</v>
      </c>
      <c r="H302" s="0" t="s">
        <v>37</v>
      </c>
      <c r="I302" s="0" t="s">
        <v>19</v>
      </c>
      <c r="J302" s="0" t="s">
        <v>16</v>
      </c>
      <c r="K302" s="11" t="n">
        <v>4.7142857142857</v>
      </c>
      <c r="L302" s="9" t="n">
        <v>26.02</v>
      </c>
      <c r="M302" s="9" t="n">
        <v>25.87</v>
      </c>
      <c r="N302" s="9" t="n">
        <v>25.69</v>
      </c>
    </row>
    <row r="303" customFormat="false" ht="12.8" hidden="true" customHeight="false" outlineLevel="0" collapsed="false">
      <c r="A303" s="0" t="s">
        <v>1007</v>
      </c>
      <c r="B303" s="0" t="s">
        <v>1008</v>
      </c>
      <c r="C303" s="9" t="n">
        <v>73.4</v>
      </c>
      <c r="D303" s="10" t="n">
        <v>263</v>
      </c>
      <c r="E303" s="10" t="n">
        <v>82252</v>
      </c>
      <c r="F303" s="10" t="n">
        <v>2476</v>
      </c>
      <c r="G303" s="10" t="n">
        <v>90751</v>
      </c>
      <c r="H303" s="16" t="s">
        <v>14</v>
      </c>
      <c r="I303" s="0" t="s">
        <v>19</v>
      </c>
      <c r="J303" s="0" t="s">
        <v>25</v>
      </c>
      <c r="K303" s="11" t="n">
        <v>3.25</v>
      </c>
      <c r="L303" s="9" t="n">
        <v>73.67</v>
      </c>
      <c r="M303" s="9" t="n">
        <v>73.19</v>
      </c>
      <c r="N303" s="9" t="n">
        <v>72.27</v>
      </c>
    </row>
    <row r="304" customFormat="false" ht="12.8" hidden="true" customHeight="false" outlineLevel="0" collapsed="false">
      <c r="A304" s="0" t="s">
        <v>1009</v>
      </c>
      <c r="B304" s="0" t="s">
        <v>1010</v>
      </c>
      <c r="C304" s="9" t="n">
        <v>275.75</v>
      </c>
      <c r="D304" s="10" t="n">
        <v>3981</v>
      </c>
      <c r="E304" s="10" t="n">
        <v>71946</v>
      </c>
      <c r="F304" s="10" t="n">
        <v>380</v>
      </c>
      <c r="G304" s="10" t="n">
        <v>90794</v>
      </c>
      <c r="H304" s="16" t="s">
        <v>14</v>
      </c>
      <c r="I304" s="0" t="s">
        <v>30</v>
      </c>
      <c r="J304" s="0" t="s">
        <v>42</v>
      </c>
      <c r="K304" s="11" t="n">
        <v>4.2608695652174</v>
      </c>
      <c r="L304" s="9" t="n">
        <v>270.35</v>
      </c>
      <c r="M304" s="9" t="n">
        <v>269.31</v>
      </c>
      <c r="N304" s="9" t="n">
        <v>267.54</v>
      </c>
    </row>
    <row r="305" customFormat="false" ht="12.8" hidden="true" customHeight="false" outlineLevel="0" collapsed="false">
      <c r="A305" s="0" t="s">
        <v>1011</v>
      </c>
      <c r="B305" s="0" t="s">
        <v>1012</v>
      </c>
      <c r="C305" s="9" t="n">
        <v>10.48</v>
      </c>
      <c r="D305" s="10" t="n">
        <v>227</v>
      </c>
      <c r="E305" s="10" t="n">
        <v>100018</v>
      </c>
      <c r="F305" s="10" t="n">
        <v>53</v>
      </c>
      <c r="G305" s="10" t="n">
        <v>91904</v>
      </c>
      <c r="H305" s="16" t="s">
        <v>14</v>
      </c>
      <c r="I305" s="0" t="s">
        <v>34</v>
      </c>
      <c r="J305" s="0" t="s">
        <v>25</v>
      </c>
      <c r="K305" s="11" t="n">
        <v>4.4285714285714</v>
      </c>
      <c r="L305" s="9" t="n">
        <v>10.39</v>
      </c>
      <c r="M305" s="9" t="n">
        <v>10.35</v>
      </c>
      <c r="N305" s="9" t="n">
        <v>10.29</v>
      </c>
    </row>
    <row r="306" customFormat="false" ht="12.8" hidden="true" customHeight="false" outlineLevel="0" collapsed="false">
      <c r="A306" s="0" t="s">
        <v>1013</v>
      </c>
      <c r="B306" s="0" t="s">
        <v>1014</v>
      </c>
      <c r="C306" s="9" t="n">
        <v>44.59</v>
      </c>
      <c r="D306" s="10" t="n">
        <v>358</v>
      </c>
      <c r="E306" s="10" t="n">
        <v>138066</v>
      </c>
      <c r="F306" s="10" t="n">
        <v>75</v>
      </c>
      <c r="G306" s="10" t="n">
        <v>92268</v>
      </c>
      <c r="H306" s="16" t="s">
        <v>14</v>
      </c>
      <c r="I306" s="0" t="s">
        <v>19</v>
      </c>
      <c r="J306" s="0" t="s">
        <v>25</v>
      </c>
      <c r="K306" s="11" t="n">
        <v>3.8</v>
      </c>
      <c r="L306" s="9" t="n">
        <v>44.5</v>
      </c>
      <c r="M306" s="9" t="n">
        <v>43.92</v>
      </c>
      <c r="N306" s="9" t="n">
        <v>43.59</v>
      </c>
    </row>
    <row r="307" customFormat="false" ht="12.8" hidden="true" customHeight="false" outlineLevel="0" collapsed="false">
      <c r="A307" s="0" t="s">
        <v>1015</v>
      </c>
      <c r="B307" s="0" t="s">
        <v>1016</v>
      </c>
      <c r="C307" s="9" t="n">
        <v>95.51</v>
      </c>
      <c r="D307" s="10" t="n">
        <v>1095</v>
      </c>
      <c r="E307" s="10" t="n">
        <v>119169</v>
      </c>
      <c r="F307" s="10" t="n">
        <v>266</v>
      </c>
      <c r="G307" s="10" t="n">
        <v>94019</v>
      </c>
      <c r="H307" s="0" t="s">
        <v>37</v>
      </c>
      <c r="I307" s="0" t="s">
        <v>15</v>
      </c>
      <c r="J307" s="0" t="s">
        <v>42</v>
      </c>
      <c r="K307" s="11" t="n">
        <v>4.25</v>
      </c>
      <c r="L307" s="9" t="n">
        <v>95.22</v>
      </c>
      <c r="M307" s="9" t="n">
        <v>93.8</v>
      </c>
      <c r="N307" s="9" t="n">
        <v>92.87</v>
      </c>
    </row>
    <row r="308" customFormat="false" ht="12.8" hidden="true" customHeight="false" outlineLevel="0" collapsed="false">
      <c r="A308" s="0" t="s">
        <v>1017</v>
      </c>
      <c r="B308" s="0" t="s">
        <v>1018</v>
      </c>
      <c r="C308" s="9" t="n">
        <v>79.62</v>
      </c>
      <c r="D308" s="10" t="n">
        <v>237</v>
      </c>
      <c r="E308" s="10" t="n">
        <v>140722</v>
      </c>
      <c r="F308" s="10" t="n">
        <v>74</v>
      </c>
      <c r="G308" s="10" t="n">
        <v>94988</v>
      </c>
      <c r="H308" s="16" t="s">
        <v>14</v>
      </c>
      <c r="I308" s="0" t="s">
        <v>15</v>
      </c>
      <c r="J308" s="0" t="s">
        <v>25</v>
      </c>
      <c r="K308" s="11" t="n">
        <v>3.7916666666667</v>
      </c>
      <c r="L308" s="9" t="n">
        <v>79.34</v>
      </c>
      <c r="M308" s="9" t="n">
        <v>78.97</v>
      </c>
      <c r="N308" s="9" t="n">
        <v>78.6</v>
      </c>
    </row>
    <row r="309" customFormat="false" ht="12.8" hidden="true" customHeight="false" outlineLevel="0" collapsed="false">
      <c r="A309" s="0" t="s">
        <v>1019</v>
      </c>
      <c r="B309" s="0" t="s">
        <v>1020</v>
      </c>
      <c r="C309" s="9" t="n">
        <v>6.73</v>
      </c>
      <c r="D309" s="10" t="n">
        <v>1524</v>
      </c>
      <c r="E309" s="10" t="n">
        <v>262116</v>
      </c>
      <c r="F309" s="10" t="n">
        <v>394</v>
      </c>
      <c r="G309" s="10" t="n">
        <v>95868</v>
      </c>
      <c r="H309" s="16" t="s">
        <v>14</v>
      </c>
      <c r="I309" s="0" t="s">
        <v>15</v>
      </c>
      <c r="J309" s="0" t="s">
        <v>25</v>
      </c>
      <c r="K309" s="11" t="n">
        <v>2.4285714285714</v>
      </c>
      <c r="L309" s="9" t="n">
        <v>6.86</v>
      </c>
      <c r="M309" s="9" t="n">
        <v>6.77</v>
      </c>
      <c r="N309" s="9" t="n">
        <v>6.72</v>
      </c>
    </row>
    <row r="310" customFormat="false" ht="12.8" hidden="true" customHeight="false" outlineLevel="0" collapsed="false">
      <c r="A310" s="0" t="s">
        <v>1021</v>
      </c>
      <c r="B310" s="0" t="s">
        <v>1022</v>
      </c>
      <c r="C310" s="9" t="n">
        <v>28.26</v>
      </c>
      <c r="D310" s="10" t="n">
        <v>2183</v>
      </c>
      <c r="E310" s="10" t="n">
        <v>145120</v>
      </c>
      <c r="F310" s="10" t="n">
        <v>5542</v>
      </c>
      <c r="G310" s="10" t="n">
        <v>97861</v>
      </c>
      <c r="H310" s="0" t="s">
        <v>37</v>
      </c>
      <c r="I310" s="0" t="s">
        <v>34</v>
      </c>
      <c r="J310" s="0" t="s">
        <v>42</v>
      </c>
      <c r="K310" s="11" t="n">
        <v>4.4</v>
      </c>
      <c r="L310" s="9" t="n">
        <v>27.94</v>
      </c>
      <c r="M310" s="9" t="n">
        <v>27.62</v>
      </c>
      <c r="N310" s="9" t="n">
        <v>27.04</v>
      </c>
    </row>
    <row r="311" customFormat="false" ht="12.8" hidden="true" customHeight="false" outlineLevel="0" collapsed="false">
      <c r="A311" s="0" t="s">
        <v>1023</v>
      </c>
      <c r="B311" s="0" t="s">
        <v>1024</v>
      </c>
      <c r="C311" s="9" t="n">
        <v>3.21</v>
      </c>
      <c r="D311" s="10" t="n">
        <v>995</v>
      </c>
      <c r="E311" s="10" t="n">
        <v>514653</v>
      </c>
      <c r="F311" s="10" t="n">
        <v>1902</v>
      </c>
      <c r="G311" s="10" t="n">
        <v>97905</v>
      </c>
      <c r="H311" s="0" t="s">
        <v>37</v>
      </c>
      <c r="I311" s="0" t="s">
        <v>19</v>
      </c>
      <c r="J311" s="0" t="s">
        <v>25</v>
      </c>
      <c r="K311" s="11" t="n">
        <v>3.7777777777778</v>
      </c>
      <c r="L311" s="9" t="n">
        <v>3.1</v>
      </c>
      <c r="M311" s="9" t="n">
        <v>3.07</v>
      </c>
      <c r="N311" s="9" t="n">
        <v>3.04</v>
      </c>
    </row>
    <row r="312" customFormat="false" ht="12.8" hidden="true" customHeight="false" outlineLevel="0" collapsed="false">
      <c r="A312" s="0" t="s">
        <v>1025</v>
      </c>
      <c r="B312" s="0" t="s">
        <v>1026</v>
      </c>
      <c r="C312" s="9" t="n">
        <v>124.31</v>
      </c>
      <c r="D312" s="10" t="n">
        <v>715</v>
      </c>
      <c r="E312" s="10" t="n">
        <v>116571</v>
      </c>
      <c r="F312" s="10" t="n">
        <v>351</v>
      </c>
      <c r="G312" s="10" t="n">
        <v>98175</v>
      </c>
      <c r="H312" s="0" t="s">
        <v>37</v>
      </c>
      <c r="I312" s="0" t="s">
        <v>34</v>
      </c>
      <c r="J312" s="0" t="s">
        <v>16</v>
      </c>
      <c r="K312" s="11" t="n">
        <v>3.52</v>
      </c>
      <c r="L312" s="9" t="n">
        <v>122.95</v>
      </c>
      <c r="M312" s="9" t="n">
        <v>120.09</v>
      </c>
      <c r="N312" s="9" t="n">
        <v>116.51</v>
      </c>
    </row>
    <row r="313" customFormat="false" ht="12.8" hidden="true" customHeight="false" outlineLevel="0" collapsed="false">
      <c r="A313" s="0" t="s">
        <v>1027</v>
      </c>
      <c r="B313" s="0" t="s">
        <v>1028</v>
      </c>
      <c r="C313" s="9" t="n">
        <v>43.59</v>
      </c>
      <c r="D313" s="10" t="n">
        <v>635</v>
      </c>
      <c r="E313" s="10" t="n">
        <v>120801</v>
      </c>
      <c r="F313" s="10" t="n">
        <v>282</v>
      </c>
      <c r="G313" s="10" t="n">
        <v>98647</v>
      </c>
      <c r="H313" s="0" t="s">
        <v>37</v>
      </c>
      <c r="I313" s="0" t="s">
        <v>34</v>
      </c>
      <c r="J313" s="0" t="s">
        <v>31</v>
      </c>
      <c r="K313" s="11" t="n">
        <v>4.3333333333333</v>
      </c>
      <c r="L313" s="9" t="n">
        <v>43.47</v>
      </c>
      <c r="M313" s="9" t="n">
        <v>42.96</v>
      </c>
      <c r="N313" s="9" t="n">
        <v>42.35</v>
      </c>
    </row>
    <row r="314" customFormat="false" ht="12.8" hidden="true" customHeight="false" outlineLevel="0" collapsed="false">
      <c r="A314" s="0" t="s">
        <v>1029</v>
      </c>
      <c r="B314" s="0" t="s">
        <v>1030</v>
      </c>
      <c r="C314" s="9" t="n">
        <v>9.18</v>
      </c>
      <c r="D314" s="10" t="n">
        <v>526</v>
      </c>
      <c r="E314" s="10" t="n">
        <v>114027</v>
      </c>
      <c r="F314" s="10" t="n">
        <v>33</v>
      </c>
      <c r="G314" s="10" t="n">
        <v>99213</v>
      </c>
      <c r="H314" s="16" t="s">
        <v>14</v>
      </c>
      <c r="I314" s="0" t="s">
        <v>19</v>
      </c>
      <c r="J314" s="0" t="s">
        <v>25</v>
      </c>
      <c r="K314" s="11" t="n">
        <v>4</v>
      </c>
      <c r="L314" s="9" t="n">
        <v>9.13</v>
      </c>
      <c r="M314" s="9" t="n">
        <v>8.94</v>
      </c>
      <c r="N314" s="9" t="n">
        <v>8.68</v>
      </c>
    </row>
    <row r="315" customFormat="false" ht="12.8" hidden="true" customHeight="false" outlineLevel="0" collapsed="false">
      <c r="A315" s="0" t="s">
        <v>1031</v>
      </c>
      <c r="B315" s="0" t="s">
        <v>1032</v>
      </c>
      <c r="C315" s="9" t="n">
        <v>78.13</v>
      </c>
      <c r="D315" s="10" t="n">
        <v>1114</v>
      </c>
      <c r="E315" s="10" t="n">
        <v>134154</v>
      </c>
      <c r="F315" s="10" t="n">
        <v>585</v>
      </c>
      <c r="G315" s="10" t="n">
        <v>100344</v>
      </c>
      <c r="H315" s="16" t="s">
        <v>14</v>
      </c>
      <c r="I315" s="0" t="s">
        <v>19</v>
      </c>
      <c r="J315" s="0" t="s">
        <v>42</v>
      </c>
      <c r="K315" s="11" t="n">
        <v>3.4583333333333</v>
      </c>
      <c r="L315" s="9" t="n">
        <v>76.82</v>
      </c>
      <c r="M315" s="9" t="n">
        <v>75.82</v>
      </c>
      <c r="N315" s="9" t="n">
        <v>74.75</v>
      </c>
    </row>
    <row r="316" customFormat="false" ht="12.8" hidden="true" customHeight="false" outlineLevel="0" collapsed="false">
      <c r="A316" s="0" t="s">
        <v>1033</v>
      </c>
      <c r="B316" s="0" t="s">
        <v>1034</v>
      </c>
      <c r="C316" s="9" t="n">
        <v>37.84</v>
      </c>
      <c r="D316" s="10" t="n">
        <v>303</v>
      </c>
      <c r="E316" s="10" t="n">
        <v>86572</v>
      </c>
      <c r="F316" s="10" t="n">
        <v>574</v>
      </c>
      <c r="G316" s="10" t="n">
        <v>100417</v>
      </c>
      <c r="H316" s="16" t="s">
        <v>14</v>
      </c>
      <c r="I316" s="0" t="s">
        <v>34</v>
      </c>
      <c r="J316" s="0" t="s">
        <v>25</v>
      </c>
      <c r="K316" s="11" t="n">
        <v>3.8125</v>
      </c>
      <c r="L316" s="9" t="n">
        <v>38.57</v>
      </c>
      <c r="M316" s="9" t="n">
        <v>37.61</v>
      </c>
      <c r="N316" s="9" t="n">
        <v>36.91</v>
      </c>
    </row>
    <row r="317" customFormat="false" ht="12.8" hidden="true" customHeight="false" outlineLevel="0" collapsed="false">
      <c r="A317" s="0" t="s">
        <v>1035</v>
      </c>
      <c r="B317" s="0" t="s">
        <v>1036</v>
      </c>
      <c r="C317" s="9" t="n">
        <v>117.69</v>
      </c>
      <c r="D317" s="10" t="n">
        <v>260</v>
      </c>
      <c r="E317" s="10" t="n">
        <v>85501</v>
      </c>
      <c r="F317" s="10" t="n">
        <v>34</v>
      </c>
      <c r="G317" s="10" t="n">
        <v>103297</v>
      </c>
      <c r="H317" s="16" t="s">
        <v>14</v>
      </c>
      <c r="I317" s="0" t="s">
        <v>34</v>
      </c>
      <c r="J317" s="0" t="s">
        <v>42</v>
      </c>
      <c r="K317" s="11" t="n">
        <v>4.7894736842105</v>
      </c>
      <c r="L317" s="9" t="n">
        <v>115.96</v>
      </c>
      <c r="M317" s="9" t="n">
        <v>114.01</v>
      </c>
      <c r="N317" s="9" t="n">
        <v>112.65</v>
      </c>
    </row>
    <row r="318" customFormat="false" ht="12.8" hidden="true" customHeight="false" outlineLevel="0" collapsed="false">
      <c r="A318" s="0" t="s">
        <v>1037</v>
      </c>
      <c r="B318" s="0" t="s">
        <v>1038</v>
      </c>
      <c r="C318" s="9" t="n">
        <v>40.69</v>
      </c>
      <c r="D318" s="10" t="n">
        <v>209</v>
      </c>
      <c r="E318" s="10" t="n">
        <v>46159</v>
      </c>
      <c r="F318" s="10" t="n">
        <v>74</v>
      </c>
      <c r="G318" s="10" t="n">
        <v>103412</v>
      </c>
      <c r="H318" s="16" t="s">
        <v>14</v>
      </c>
      <c r="I318" s="0" t="s">
        <v>15</v>
      </c>
      <c r="J318" s="0" t="s">
        <v>25</v>
      </c>
      <c r="K318" s="11" t="n">
        <v>2.625</v>
      </c>
      <c r="L318" s="9" t="n">
        <v>41.6</v>
      </c>
      <c r="M318" s="9" t="n">
        <v>41.02</v>
      </c>
      <c r="N318" s="9" t="n">
        <v>40.51</v>
      </c>
    </row>
    <row r="319" customFormat="false" ht="12.8" hidden="true" customHeight="false" outlineLevel="0" collapsed="false">
      <c r="A319" s="0" t="s">
        <v>1039</v>
      </c>
      <c r="B319" s="0" t="s">
        <v>1040</v>
      </c>
      <c r="C319" s="9" t="n">
        <v>20.57</v>
      </c>
      <c r="D319" s="10" t="n">
        <v>566</v>
      </c>
      <c r="E319" s="10" t="n">
        <v>216853</v>
      </c>
      <c r="F319" s="10" t="n">
        <v>372</v>
      </c>
      <c r="G319" s="10" t="n">
        <v>103805</v>
      </c>
      <c r="H319" s="0" t="s">
        <v>37</v>
      </c>
      <c r="I319" s="0" t="s">
        <v>22</v>
      </c>
      <c r="J319" s="0" t="s">
        <v>25</v>
      </c>
      <c r="K319" s="11" t="n">
        <v>3.8</v>
      </c>
      <c r="L319" s="9" t="n">
        <v>20.45</v>
      </c>
      <c r="M319" s="9" t="n">
        <v>19.72</v>
      </c>
      <c r="N319" s="9" t="n">
        <v>19.3</v>
      </c>
    </row>
    <row r="320" customFormat="false" ht="12.8" hidden="true" customHeight="false" outlineLevel="0" collapsed="false">
      <c r="A320" s="0" t="s">
        <v>1041</v>
      </c>
      <c r="B320" s="0" t="s">
        <v>1042</v>
      </c>
      <c r="C320" s="9" t="n">
        <v>34.19</v>
      </c>
      <c r="D320" s="10" t="n">
        <v>869</v>
      </c>
      <c r="E320" s="10" t="n">
        <v>270756</v>
      </c>
      <c r="F320" s="10" t="n">
        <v>453</v>
      </c>
      <c r="G320" s="10" t="n">
        <v>104023</v>
      </c>
      <c r="H320" s="16" t="s">
        <v>14</v>
      </c>
      <c r="I320" s="0" t="s">
        <v>30</v>
      </c>
      <c r="J320" s="0" t="s">
        <v>25</v>
      </c>
      <c r="K320" s="11" t="n">
        <v>3.7222222222222</v>
      </c>
      <c r="L320" s="9" t="n">
        <v>34.15</v>
      </c>
      <c r="M320" s="9" t="n">
        <v>33.88</v>
      </c>
      <c r="N320" s="9" t="n">
        <v>33.64</v>
      </c>
    </row>
    <row r="321" customFormat="false" ht="12.8" hidden="true" customHeight="false" outlineLevel="0" collapsed="false">
      <c r="A321" s="0" t="s">
        <v>1043</v>
      </c>
      <c r="B321" s="0" t="s">
        <v>1044</v>
      </c>
      <c r="C321" s="9" t="n">
        <v>7.89</v>
      </c>
      <c r="D321" s="10" t="n">
        <v>1522</v>
      </c>
      <c r="E321" s="10" t="n">
        <v>82668</v>
      </c>
      <c r="F321" s="10" t="n">
        <v>153</v>
      </c>
      <c r="G321" s="10" t="n">
        <v>105652</v>
      </c>
      <c r="H321" s="16" t="s">
        <v>14</v>
      </c>
      <c r="I321" s="0" t="s">
        <v>15</v>
      </c>
      <c r="J321" s="0" t="s">
        <v>25</v>
      </c>
      <c r="K321" s="11" t="n">
        <v>2.8</v>
      </c>
      <c r="L321" s="9" t="n">
        <v>7.93</v>
      </c>
      <c r="M321" s="9" t="n">
        <v>7.76</v>
      </c>
      <c r="N321" s="9" t="n">
        <v>7.61</v>
      </c>
    </row>
    <row r="322" customFormat="false" ht="12.8" hidden="true" customHeight="false" outlineLevel="0" collapsed="false">
      <c r="A322" s="0" t="s">
        <v>1045</v>
      </c>
      <c r="B322" s="0" t="s">
        <v>1046</v>
      </c>
      <c r="C322" s="9" t="n">
        <v>23.65</v>
      </c>
      <c r="D322" s="10" t="n">
        <v>2105</v>
      </c>
      <c r="E322" s="10" t="n">
        <v>140487</v>
      </c>
      <c r="F322" s="10" t="n">
        <v>342</v>
      </c>
      <c r="G322" s="10" t="n">
        <v>105891</v>
      </c>
      <c r="H322" s="0" t="s">
        <v>37</v>
      </c>
      <c r="I322" s="0" t="s">
        <v>15</v>
      </c>
      <c r="J322" s="0" t="s">
        <v>31</v>
      </c>
      <c r="K322" s="11" t="n">
        <v>4.4736842105263</v>
      </c>
      <c r="L322" s="9" t="n">
        <v>23.82</v>
      </c>
      <c r="M322" s="9" t="n">
        <v>23.58</v>
      </c>
      <c r="N322" s="9" t="n">
        <v>23.36</v>
      </c>
    </row>
    <row r="323" customFormat="false" ht="12.8" hidden="true" customHeight="false" outlineLevel="0" collapsed="false">
      <c r="A323" s="0" t="s">
        <v>1047</v>
      </c>
      <c r="B323" s="0" t="s">
        <v>1048</v>
      </c>
      <c r="C323" s="9" t="n">
        <v>34.51</v>
      </c>
      <c r="D323" s="10" t="n">
        <v>222</v>
      </c>
      <c r="E323" s="10" t="n">
        <v>133331</v>
      </c>
      <c r="F323" s="10" t="n">
        <v>100</v>
      </c>
      <c r="G323" s="10" t="n">
        <v>105964</v>
      </c>
      <c r="H323" s="0" t="s">
        <v>37</v>
      </c>
      <c r="I323" s="0" t="s">
        <v>22</v>
      </c>
      <c r="J323" s="0" t="s">
        <v>16</v>
      </c>
      <c r="K323" s="11" t="n">
        <v>3.85</v>
      </c>
      <c r="L323" s="9" t="n">
        <v>34.55</v>
      </c>
      <c r="M323" s="9" t="n">
        <v>34.21</v>
      </c>
      <c r="N323" s="9" t="n">
        <v>33.76</v>
      </c>
    </row>
    <row r="324" customFormat="false" ht="12.8" hidden="true" customHeight="false" outlineLevel="0" collapsed="false">
      <c r="A324" s="0" t="s">
        <v>1049</v>
      </c>
      <c r="B324" s="0" t="s">
        <v>1050</v>
      </c>
      <c r="C324" s="9" t="n">
        <v>35.04</v>
      </c>
      <c r="D324" s="10" t="n">
        <v>547</v>
      </c>
      <c r="E324" s="10" t="n">
        <v>118531</v>
      </c>
      <c r="F324" s="10" t="n">
        <v>376</v>
      </c>
      <c r="G324" s="10" t="n">
        <v>106295</v>
      </c>
      <c r="H324" s="0" t="s">
        <v>37</v>
      </c>
      <c r="I324" s="0" t="s">
        <v>34</v>
      </c>
      <c r="J324" s="0" t="s">
        <v>16</v>
      </c>
      <c r="K324" s="11" t="n">
        <v>3.5</v>
      </c>
      <c r="L324" s="9" t="n">
        <v>35.43</v>
      </c>
      <c r="M324" s="9" t="n">
        <v>34.97</v>
      </c>
      <c r="N324" s="9" t="n">
        <v>34.71</v>
      </c>
    </row>
    <row r="325" customFormat="false" ht="12.8" hidden="true" customHeight="false" outlineLevel="0" collapsed="false">
      <c r="A325" s="0" t="s">
        <v>1051</v>
      </c>
      <c r="B325" s="0" t="s">
        <v>1052</v>
      </c>
      <c r="C325" s="9" t="n">
        <v>65.33</v>
      </c>
      <c r="D325" s="10" t="n">
        <v>5191</v>
      </c>
      <c r="E325" s="10" t="n">
        <v>108505</v>
      </c>
      <c r="F325" s="10" t="n">
        <v>896</v>
      </c>
      <c r="G325" s="10" t="n">
        <v>106837</v>
      </c>
      <c r="H325" s="0" t="s">
        <v>680</v>
      </c>
      <c r="I325" s="0" t="s">
        <v>680</v>
      </c>
      <c r="J325" s="0" t="s">
        <v>680</v>
      </c>
      <c r="K325" s="11" t="n">
        <v>4.3</v>
      </c>
      <c r="L325" s="9" t="n">
        <v>63.7</v>
      </c>
      <c r="M325" s="9" t="n">
        <v>62.51</v>
      </c>
      <c r="N325" s="9" t="n">
        <v>60.73</v>
      </c>
    </row>
    <row r="326" customFormat="false" ht="12.8" hidden="true" customHeight="false" outlineLevel="0" collapsed="false">
      <c r="A326" s="0" t="s">
        <v>1053</v>
      </c>
      <c r="B326" s="0" t="s">
        <v>1054</v>
      </c>
      <c r="C326" s="9" t="n">
        <v>38.14</v>
      </c>
      <c r="D326" s="10" t="n">
        <v>416</v>
      </c>
      <c r="E326" s="10" t="n">
        <v>76856</v>
      </c>
      <c r="F326" s="10" t="n">
        <v>110</v>
      </c>
      <c r="G326" s="10" t="n">
        <v>107311</v>
      </c>
      <c r="H326" s="16" t="s">
        <v>14</v>
      </c>
      <c r="I326" s="0" t="s">
        <v>15</v>
      </c>
      <c r="J326" s="0" t="s">
        <v>25</v>
      </c>
      <c r="K326" s="11" t="n">
        <v>3.25</v>
      </c>
      <c r="L326" s="9" t="n">
        <v>38.34</v>
      </c>
      <c r="M326" s="9" t="n">
        <v>38.06</v>
      </c>
      <c r="N326" s="9" t="n">
        <v>37.68</v>
      </c>
    </row>
    <row r="327" customFormat="false" ht="12.8" hidden="true" customHeight="false" outlineLevel="0" collapsed="false">
      <c r="A327" s="0" t="s">
        <v>1055</v>
      </c>
      <c r="B327" s="0" t="s">
        <v>1056</v>
      </c>
      <c r="C327" s="9" t="n">
        <v>27.85</v>
      </c>
      <c r="D327" s="10" t="n">
        <v>399</v>
      </c>
      <c r="E327" s="10" t="n">
        <v>91863</v>
      </c>
      <c r="F327" s="10" t="n">
        <v>1055</v>
      </c>
      <c r="G327" s="10" t="n">
        <v>107921</v>
      </c>
      <c r="H327" s="16" t="s">
        <v>14</v>
      </c>
      <c r="I327" s="0" t="s">
        <v>19</v>
      </c>
      <c r="J327" s="0" t="s">
        <v>25</v>
      </c>
      <c r="K327" s="11" t="n">
        <v>2.8888888888889</v>
      </c>
      <c r="L327" s="9" t="n">
        <v>27.66</v>
      </c>
      <c r="M327" s="9" t="n">
        <v>27.32</v>
      </c>
      <c r="N327" s="9" t="n">
        <v>26.9</v>
      </c>
    </row>
    <row r="328" customFormat="false" ht="12.8" hidden="true" customHeight="false" outlineLevel="0" collapsed="false">
      <c r="A328" s="0" t="s">
        <v>1057</v>
      </c>
      <c r="B328" s="0" t="s">
        <v>1058</v>
      </c>
      <c r="C328" s="9" t="n">
        <v>34.74</v>
      </c>
      <c r="D328" s="10" t="n">
        <v>306</v>
      </c>
      <c r="E328" s="10" t="n">
        <v>68626</v>
      </c>
      <c r="F328" s="10" t="n">
        <v>35</v>
      </c>
      <c r="G328" s="10" t="n">
        <v>110732</v>
      </c>
      <c r="H328" s="16" t="s">
        <v>14</v>
      </c>
      <c r="I328" s="0" t="s">
        <v>19</v>
      </c>
      <c r="J328" s="0" t="s">
        <v>25</v>
      </c>
      <c r="K328" s="11" t="n">
        <v>4</v>
      </c>
      <c r="L328" s="9" t="n">
        <v>33.2</v>
      </c>
      <c r="M328" s="9" t="n">
        <v>32.48</v>
      </c>
      <c r="N328" s="9" t="n">
        <v>31.87</v>
      </c>
    </row>
    <row r="329" customFormat="false" ht="12.8" hidden="true" customHeight="false" outlineLevel="0" collapsed="false">
      <c r="A329" s="0" t="s">
        <v>1059</v>
      </c>
      <c r="B329" s="0" t="s">
        <v>1060</v>
      </c>
      <c r="C329" s="9" t="n">
        <v>3.38</v>
      </c>
      <c r="D329" s="10" t="n">
        <v>1696</v>
      </c>
      <c r="E329" s="10" t="n">
        <v>370875</v>
      </c>
      <c r="F329" s="10" t="n">
        <v>733</v>
      </c>
      <c r="G329" s="10" t="n">
        <v>112687</v>
      </c>
      <c r="H329" s="16" t="s">
        <v>14</v>
      </c>
      <c r="I329" s="0" t="s">
        <v>19</v>
      </c>
      <c r="J329" s="0" t="s">
        <v>25</v>
      </c>
      <c r="K329" s="11" t="n">
        <v>3.1666666666667</v>
      </c>
      <c r="L329" s="9" t="n">
        <v>3.46</v>
      </c>
      <c r="M329" s="9" t="n">
        <v>3.34</v>
      </c>
      <c r="N329" s="9" t="n">
        <v>3.25</v>
      </c>
    </row>
    <row r="330" customFormat="false" ht="12.8" hidden="true" customHeight="false" outlineLevel="0" collapsed="false">
      <c r="A330" s="0" t="s">
        <v>1061</v>
      </c>
      <c r="B330" s="0" t="s">
        <v>1062</v>
      </c>
      <c r="C330" s="9" t="n">
        <v>15.76</v>
      </c>
      <c r="D330" s="10" t="n">
        <v>309</v>
      </c>
      <c r="E330" s="10" t="n">
        <v>256268</v>
      </c>
      <c r="F330" s="10" t="n">
        <v>59</v>
      </c>
      <c r="G330" s="10" t="n">
        <v>116997</v>
      </c>
      <c r="H330" s="16" t="s">
        <v>14</v>
      </c>
      <c r="I330" s="0" t="s">
        <v>34</v>
      </c>
      <c r="J330" s="0" t="s">
        <v>25</v>
      </c>
      <c r="K330" s="11" t="n">
        <v>4.0909090909091</v>
      </c>
      <c r="L330" s="9" t="n">
        <v>15.33</v>
      </c>
      <c r="M330" s="9" t="n">
        <v>14.97</v>
      </c>
      <c r="N330" s="9" t="n">
        <v>14.69</v>
      </c>
    </row>
    <row r="331" customFormat="false" ht="12.8" hidden="true" customHeight="false" outlineLevel="0" collapsed="false">
      <c r="A331" s="0" t="s">
        <v>1063</v>
      </c>
      <c r="B331" s="0" t="s">
        <v>1064</v>
      </c>
      <c r="C331" s="9" t="n">
        <v>120.31</v>
      </c>
      <c r="D331" s="10" t="n">
        <v>55</v>
      </c>
      <c r="E331" s="10" t="n">
        <v>62782</v>
      </c>
      <c r="F331" s="10" t="n">
        <v>921</v>
      </c>
      <c r="G331" s="10" t="n">
        <v>118064</v>
      </c>
      <c r="H331" s="16" t="s">
        <v>14</v>
      </c>
      <c r="I331" s="0" t="s">
        <v>22</v>
      </c>
      <c r="J331" s="0" t="s">
        <v>15</v>
      </c>
      <c r="K331" s="11" t="n">
        <v>3.5789473684211</v>
      </c>
      <c r="L331" s="9" t="n">
        <v>117.4</v>
      </c>
      <c r="M331" s="9" t="n">
        <v>115.99</v>
      </c>
      <c r="N331" s="9" t="n">
        <v>114.86</v>
      </c>
    </row>
    <row r="332" customFormat="false" ht="12.8" hidden="true" customHeight="false" outlineLevel="0" collapsed="false">
      <c r="A332" s="0" t="s">
        <v>1065</v>
      </c>
      <c r="B332" s="0" t="s">
        <v>1066</v>
      </c>
      <c r="C332" s="9" t="n">
        <v>156.93</v>
      </c>
      <c r="D332" s="10" t="n">
        <v>497</v>
      </c>
      <c r="E332" s="10" t="n">
        <v>173445</v>
      </c>
      <c r="F332" s="10" t="n">
        <v>174</v>
      </c>
      <c r="G332" s="10" t="n">
        <v>118173</v>
      </c>
      <c r="H332" s="16" t="s">
        <v>14</v>
      </c>
      <c r="I332" s="0" t="s">
        <v>19</v>
      </c>
      <c r="J332" s="0" t="s">
        <v>25</v>
      </c>
      <c r="K332" s="11" t="n">
        <v>3.7826086956522</v>
      </c>
      <c r="L332" s="9" t="n">
        <v>154.96</v>
      </c>
      <c r="M332" s="9" t="n">
        <v>154.13</v>
      </c>
      <c r="N332" s="9" t="n">
        <v>153.43</v>
      </c>
    </row>
    <row r="333" customFormat="false" ht="12.8" hidden="true" customHeight="false" outlineLevel="0" collapsed="false">
      <c r="A333" s="0" t="s">
        <v>1067</v>
      </c>
      <c r="B333" s="0" t="s">
        <v>1068</v>
      </c>
      <c r="C333" s="9" t="n">
        <v>36.49</v>
      </c>
      <c r="D333" s="10" t="n">
        <v>389</v>
      </c>
      <c r="E333" s="10" t="n">
        <v>184434</v>
      </c>
      <c r="F333" s="10" t="n">
        <v>598</v>
      </c>
      <c r="G333" s="10" t="n">
        <v>118556</v>
      </c>
      <c r="H333" s="0" t="s">
        <v>37</v>
      </c>
      <c r="I333" s="0" t="s">
        <v>30</v>
      </c>
      <c r="J333" s="0" t="s">
        <v>42</v>
      </c>
      <c r="K333" s="11" t="n">
        <v>3.9444444444444</v>
      </c>
      <c r="L333" s="9" t="n">
        <v>36.26</v>
      </c>
      <c r="M333" s="9" t="n">
        <v>35.64</v>
      </c>
      <c r="N333" s="9" t="n">
        <v>35.15</v>
      </c>
    </row>
    <row r="334" customFormat="false" ht="12.8" hidden="true" customHeight="false" outlineLevel="0" collapsed="false">
      <c r="A334" s="0" t="s">
        <v>1069</v>
      </c>
      <c r="B334" s="0" t="s">
        <v>1070</v>
      </c>
      <c r="C334" s="9" t="n">
        <v>5.62</v>
      </c>
      <c r="D334" s="10" t="n">
        <v>1446</v>
      </c>
      <c r="E334" s="10" t="n">
        <v>241708</v>
      </c>
      <c r="F334" s="10" t="n">
        <v>86</v>
      </c>
      <c r="G334" s="10" t="n">
        <v>119128</v>
      </c>
      <c r="H334" s="0" t="s">
        <v>37</v>
      </c>
      <c r="I334" s="0" t="s">
        <v>19</v>
      </c>
      <c r="J334" s="0" t="s">
        <v>31</v>
      </c>
      <c r="K334" s="11" t="n">
        <v>3.5</v>
      </c>
      <c r="L334" s="9" t="n">
        <v>5.58</v>
      </c>
      <c r="M334" s="9" t="n">
        <v>5.45</v>
      </c>
      <c r="N334" s="9" t="n">
        <v>5.36</v>
      </c>
    </row>
    <row r="335" customFormat="false" ht="12.8" hidden="true" customHeight="false" outlineLevel="0" collapsed="false">
      <c r="A335" s="0" t="s">
        <v>1071</v>
      </c>
      <c r="B335" s="0" t="s">
        <v>1072</v>
      </c>
      <c r="C335" s="9" t="n">
        <v>112.07</v>
      </c>
      <c r="D335" s="10" t="n">
        <v>894</v>
      </c>
      <c r="E335" s="10" t="n">
        <v>154502</v>
      </c>
      <c r="F335" s="10" t="n">
        <v>274</v>
      </c>
      <c r="G335" s="10" t="n">
        <v>119457</v>
      </c>
      <c r="H335" s="0" t="s">
        <v>37</v>
      </c>
      <c r="I335" s="0" t="s">
        <v>19</v>
      </c>
      <c r="J335" s="0" t="s">
        <v>31</v>
      </c>
      <c r="K335" s="11" t="n">
        <v>4.9285714285714</v>
      </c>
      <c r="L335" s="9" t="n">
        <v>111.58</v>
      </c>
      <c r="M335" s="9" t="n">
        <v>109.59</v>
      </c>
      <c r="N335" s="9" t="n">
        <v>108.31</v>
      </c>
    </row>
    <row r="336" customFormat="false" ht="12.8" hidden="true" customHeight="false" outlineLevel="0" collapsed="false">
      <c r="A336" s="0" t="s">
        <v>1073</v>
      </c>
      <c r="B336" s="0" t="s">
        <v>1074</v>
      </c>
      <c r="C336" s="9" t="n">
        <v>24.3</v>
      </c>
      <c r="D336" s="10" t="n">
        <v>206</v>
      </c>
      <c r="E336" s="10" t="n">
        <v>39732</v>
      </c>
      <c r="F336" s="10" t="n">
        <v>645</v>
      </c>
      <c r="G336" s="10" t="n">
        <v>121948</v>
      </c>
      <c r="H336" s="16" t="s">
        <v>14</v>
      </c>
      <c r="I336" s="0" t="s">
        <v>19</v>
      </c>
      <c r="J336" s="0" t="s">
        <v>25</v>
      </c>
      <c r="K336" s="11" t="n">
        <v>0</v>
      </c>
      <c r="L336" s="9" t="n">
        <v>24.48</v>
      </c>
      <c r="M336" s="9" t="n">
        <v>23.47</v>
      </c>
      <c r="N336" s="9" t="n">
        <v>22.58</v>
      </c>
    </row>
    <row r="337" customFormat="false" ht="12.8" hidden="true" customHeight="false" outlineLevel="0" collapsed="false">
      <c r="A337" s="0" t="s">
        <v>1075</v>
      </c>
      <c r="B337" s="0" t="s">
        <v>1076</v>
      </c>
      <c r="C337" s="9" t="n">
        <v>126.08</v>
      </c>
      <c r="D337" s="10" t="n">
        <v>833</v>
      </c>
      <c r="E337" s="10" t="n">
        <v>118442</v>
      </c>
      <c r="F337" s="10" t="n">
        <v>534</v>
      </c>
      <c r="G337" s="10" t="n">
        <v>123799</v>
      </c>
      <c r="H337" s="16" t="s">
        <v>14</v>
      </c>
      <c r="I337" s="0" t="s">
        <v>34</v>
      </c>
      <c r="J337" s="0" t="s">
        <v>25</v>
      </c>
      <c r="K337" s="11" t="n">
        <v>4.0952380952381</v>
      </c>
      <c r="L337" s="9" t="n">
        <v>122.51</v>
      </c>
      <c r="M337" s="9" t="n">
        <v>118.49</v>
      </c>
      <c r="N337" s="9" t="n">
        <v>116.22</v>
      </c>
    </row>
    <row r="338" customFormat="false" ht="12.8" hidden="true" customHeight="false" outlineLevel="0" collapsed="false">
      <c r="A338" s="0" t="s">
        <v>1077</v>
      </c>
      <c r="B338" s="0" t="s">
        <v>1078</v>
      </c>
      <c r="C338" s="9" t="n">
        <v>135.87</v>
      </c>
      <c r="D338" s="10" t="n">
        <v>72</v>
      </c>
      <c r="E338" s="10" t="n">
        <v>62340</v>
      </c>
      <c r="F338" s="10" t="n">
        <v>1003</v>
      </c>
      <c r="G338" s="10" t="n">
        <v>126009</v>
      </c>
      <c r="H338" s="0" t="s">
        <v>37</v>
      </c>
      <c r="I338" s="0" t="s">
        <v>15</v>
      </c>
      <c r="J338" s="0" t="s">
        <v>25</v>
      </c>
      <c r="K338" s="11" t="n">
        <v>3.4285714285714</v>
      </c>
      <c r="L338" s="9" t="n">
        <v>134.53</v>
      </c>
      <c r="M338" s="9" t="n">
        <v>132.87</v>
      </c>
      <c r="N338" s="9" t="n">
        <v>131.65</v>
      </c>
    </row>
    <row r="339" customFormat="false" ht="12.8" hidden="true" customHeight="false" outlineLevel="0" collapsed="false">
      <c r="A339" s="0" t="s">
        <v>1079</v>
      </c>
      <c r="B339" s="0" t="s">
        <v>1080</v>
      </c>
      <c r="C339" s="9" t="n">
        <v>15.17</v>
      </c>
      <c r="D339" s="10" t="n">
        <v>1117</v>
      </c>
      <c r="E339" s="10" t="n">
        <v>169353</v>
      </c>
      <c r="F339" s="10" t="n">
        <v>39</v>
      </c>
      <c r="G339" s="10" t="n">
        <v>128106</v>
      </c>
      <c r="H339" s="0" t="s">
        <v>37</v>
      </c>
      <c r="I339" s="0" t="s">
        <v>19</v>
      </c>
      <c r="J339" s="0" t="s">
        <v>31</v>
      </c>
      <c r="K339" s="11" t="n">
        <v>4.5</v>
      </c>
      <c r="L339" s="9" t="n">
        <v>14.9</v>
      </c>
      <c r="M339" s="9" t="n">
        <v>14.63</v>
      </c>
      <c r="N339" s="9" t="n">
        <v>14.47</v>
      </c>
    </row>
    <row r="340" customFormat="false" ht="12.8" hidden="true" customHeight="false" outlineLevel="0" collapsed="false">
      <c r="A340" s="0" t="s">
        <v>1081</v>
      </c>
      <c r="B340" s="0" t="s">
        <v>1082</v>
      </c>
      <c r="C340" s="9" t="n">
        <v>4.63</v>
      </c>
      <c r="D340" s="10" t="n">
        <v>1003</v>
      </c>
      <c r="E340" s="10" t="n">
        <v>165140</v>
      </c>
      <c r="F340" s="10" t="n">
        <v>5350</v>
      </c>
      <c r="G340" s="10" t="n">
        <v>130647</v>
      </c>
      <c r="H340" s="0" t="s">
        <v>37</v>
      </c>
      <c r="I340" s="0" t="s">
        <v>34</v>
      </c>
      <c r="J340" s="0" t="s">
        <v>16</v>
      </c>
      <c r="K340" s="11" t="n">
        <v>2.7916666666667</v>
      </c>
      <c r="L340" s="9" t="n">
        <v>4.68</v>
      </c>
      <c r="M340" s="9" t="n">
        <v>4.57</v>
      </c>
      <c r="N340" s="9" t="n">
        <v>4.38</v>
      </c>
    </row>
    <row r="341" customFormat="false" ht="12.8" hidden="true" customHeight="false" outlineLevel="0" collapsed="false">
      <c r="A341" s="0" t="s">
        <v>1083</v>
      </c>
      <c r="B341" s="0" t="s">
        <v>1084</v>
      </c>
      <c r="C341" s="9" t="n">
        <v>260.13</v>
      </c>
      <c r="D341" s="10" t="n">
        <v>515</v>
      </c>
      <c r="E341" s="10" t="n">
        <v>155469</v>
      </c>
      <c r="F341" s="10" t="n">
        <v>421</v>
      </c>
      <c r="G341" s="10" t="n">
        <v>134789</v>
      </c>
      <c r="H341" s="16" t="s">
        <v>14</v>
      </c>
      <c r="I341" s="0" t="s">
        <v>15</v>
      </c>
      <c r="J341" s="0" t="s">
        <v>25</v>
      </c>
      <c r="K341" s="11" t="n">
        <v>3.5789473684211</v>
      </c>
      <c r="L341" s="9" t="n">
        <v>259.53</v>
      </c>
      <c r="M341" s="9" t="n">
        <v>258.15</v>
      </c>
      <c r="N341" s="9" t="n">
        <v>256.79</v>
      </c>
    </row>
    <row r="342" customFormat="false" ht="12.8" hidden="true" customHeight="false" outlineLevel="0" collapsed="false">
      <c r="A342" s="0" t="s">
        <v>1085</v>
      </c>
      <c r="B342" s="0" t="s">
        <v>1086</v>
      </c>
      <c r="C342" s="9" t="n">
        <v>145.74</v>
      </c>
      <c r="D342" s="10" t="n">
        <v>346</v>
      </c>
      <c r="E342" s="10" t="n">
        <v>169366</v>
      </c>
      <c r="F342" s="10" t="n">
        <v>293</v>
      </c>
      <c r="G342" s="10" t="n">
        <v>135735</v>
      </c>
      <c r="H342" s="0" t="s">
        <v>37</v>
      </c>
      <c r="I342" s="0" t="s">
        <v>30</v>
      </c>
      <c r="J342" s="0" t="s">
        <v>25</v>
      </c>
      <c r="K342" s="11" t="n">
        <v>4.2222222222222</v>
      </c>
      <c r="L342" s="9" t="n">
        <v>145.02</v>
      </c>
      <c r="M342" s="9" t="n">
        <v>144.23</v>
      </c>
      <c r="N342" s="9" t="n">
        <v>143.8</v>
      </c>
    </row>
    <row r="343" customFormat="false" ht="12.8" hidden="true" customHeight="false" outlineLevel="0" collapsed="false">
      <c r="A343" s="0" t="s">
        <v>1087</v>
      </c>
      <c r="B343" s="0" t="s">
        <v>1088</v>
      </c>
      <c r="C343" s="9" t="n">
        <v>3.23</v>
      </c>
      <c r="D343" s="10" t="n">
        <v>3615</v>
      </c>
      <c r="E343" s="10" t="n">
        <v>201313</v>
      </c>
      <c r="F343" s="10" t="n">
        <v>251</v>
      </c>
      <c r="G343" s="10" t="n">
        <v>135988</v>
      </c>
      <c r="H343" s="16" t="s">
        <v>14</v>
      </c>
      <c r="I343" s="0" t="s">
        <v>34</v>
      </c>
      <c r="J343" s="0" t="s">
        <v>25</v>
      </c>
      <c r="K343" s="11" t="n">
        <v>3.125</v>
      </c>
      <c r="L343" s="9" t="n">
        <v>3.05</v>
      </c>
      <c r="M343" s="9" t="n">
        <v>2.97</v>
      </c>
      <c r="N343" s="9" t="n">
        <v>2.84</v>
      </c>
    </row>
    <row r="344" customFormat="false" ht="12.8" hidden="true" customHeight="false" outlineLevel="0" collapsed="false">
      <c r="A344" s="0" t="s">
        <v>1089</v>
      </c>
      <c r="B344" s="0" t="s">
        <v>1090</v>
      </c>
      <c r="C344" s="9" t="n">
        <v>23.41</v>
      </c>
      <c r="D344" s="10" t="n">
        <v>445</v>
      </c>
      <c r="E344" s="10" t="n">
        <v>160577</v>
      </c>
      <c r="F344" s="10" t="n">
        <v>154</v>
      </c>
      <c r="G344" s="10" t="n">
        <v>136937</v>
      </c>
      <c r="H344" s="0" t="s">
        <v>37</v>
      </c>
      <c r="I344" s="0" t="s">
        <v>34</v>
      </c>
      <c r="J344" s="0" t="s">
        <v>31</v>
      </c>
      <c r="K344" s="11" t="n">
        <v>4.5</v>
      </c>
      <c r="L344" s="9" t="n">
        <v>23.15</v>
      </c>
      <c r="M344" s="9" t="n">
        <v>22.85</v>
      </c>
      <c r="N344" s="9" t="n">
        <v>22.64</v>
      </c>
    </row>
    <row r="345" customFormat="false" ht="12.8" hidden="true" customHeight="false" outlineLevel="0" collapsed="false">
      <c r="A345" s="0" t="s">
        <v>1091</v>
      </c>
      <c r="B345" s="0" t="s">
        <v>1092</v>
      </c>
      <c r="C345" s="9" t="n">
        <v>48.94</v>
      </c>
      <c r="D345" s="10" t="n">
        <v>1123</v>
      </c>
      <c r="E345" s="10" t="n">
        <v>236663</v>
      </c>
      <c r="F345" s="10" t="n">
        <v>1257</v>
      </c>
      <c r="G345" s="10" t="n">
        <v>139512</v>
      </c>
      <c r="H345" s="0" t="s">
        <v>37</v>
      </c>
      <c r="I345" s="0" t="s">
        <v>15</v>
      </c>
      <c r="J345" s="0" t="s">
        <v>16</v>
      </c>
      <c r="K345" s="11" t="n">
        <v>4.7142857142857</v>
      </c>
      <c r="L345" s="9" t="n">
        <v>48.96</v>
      </c>
      <c r="M345" s="9" t="n">
        <v>48.23</v>
      </c>
      <c r="N345" s="9" t="n">
        <v>47.23</v>
      </c>
    </row>
    <row r="346" customFormat="false" ht="12.8" hidden="true" customHeight="false" outlineLevel="0" collapsed="false">
      <c r="A346" s="0" t="s">
        <v>1093</v>
      </c>
      <c r="B346" s="0" t="s">
        <v>1094</v>
      </c>
      <c r="C346" s="9" t="n">
        <v>115.1</v>
      </c>
      <c r="D346" s="10" t="n">
        <v>1924</v>
      </c>
      <c r="E346" s="10" t="n">
        <v>154892</v>
      </c>
      <c r="F346" s="10" t="n">
        <v>729</v>
      </c>
      <c r="G346" s="10" t="n">
        <v>144464</v>
      </c>
      <c r="H346" s="16" t="s">
        <v>14</v>
      </c>
      <c r="I346" s="0" t="s">
        <v>34</v>
      </c>
      <c r="J346" s="0" t="s">
        <v>25</v>
      </c>
      <c r="K346" s="11" t="n">
        <v>4.2647058823529</v>
      </c>
      <c r="L346" s="9" t="n">
        <v>113.92</v>
      </c>
      <c r="M346" s="9" t="n">
        <v>113.11</v>
      </c>
      <c r="N346" s="9" t="n">
        <v>112.12</v>
      </c>
    </row>
    <row r="347" customFormat="false" ht="12.8" hidden="true" customHeight="false" outlineLevel="0" collapsed="false">
      <c r="A347" s="0" t="s">
        <v>1095</v>
      </c>
      <c r="B347" s="0" t="s">
        <v>1096</v>
      </c>
      <c r="C347" s="9" t="n">
        <v>22.74</v>
      </c>
      <c r="D347" s="10" t="n">
        <v>960</v>
      </c>
      <c r="E347" s="10" t="n">
        <v>107105</v>
      </c>
      <c r="F347" s="10" t="n">
        <v>167</v>
      </c>
      <c r="G347" s="10" t="n">
        <v>147845</v>
      </c>
      <c r="H347" s="16" t="s">
        <v>14</v>
      </c>
      <c r="I347" s="0" t="s">
        <v>30</v>
      </c>
      <c r="J347" s="0" t="s">
        <v>42</v>
      </c>
      <c r="K347" s="11" t="n">
        <v>4.5555555555556</v>
      </c>
      <c r="L347" s="9" t="n">
        <v>22.45</v>
      </c>
      <c r="M347" s="9" t="n">
        <v>22.36</v>
      </c>
      <c r="N347" s="9" t="n">
        <v>22.26</v>
      </c>
    </row>
    <row r="348" customFormat="false" ht="12.8" hidden="true" customHeight="false" outlineLevel="0" collapsed="false">
      <c r="A348" s="0" t="s">
        <v>1097</v>
      </c>
      <c r="B348" s="0" t="s">
        <v>1098</v>
      </c>
      <c r="C348" s="9" t="n">
        <v>13.91</v>
      </c>
      <c r="D348" s="10" t="n">
        <v>1363</v>
      </c>
      <c r="E348" s="10" t="n">
        <v>125921</v>
      </c>
      <c r="F348" s="10" t="n">
        <v>10</v>
      </c>
      <c r="G348" s="10" t="n">
        <v>149573</v>
      </c>
      <c r="H348" s="16" t="s">
        <v>14</v>
      </c>
      <c r="I348" s="0" t="s">
        <v>34</v>
      </c>
      <c r="J348" s="0" t="s">
        <v>42</v>
      </c>
      <c r="K348" s="11" t="n">
        <v>3.6</v>
      </c>
      <c r="L348" s="9" t="n">
        <v>13.82</v>
      </c>
      <c r="M348" s="9" t="n">
        <v>13.62</v>
      </c>
      <c r="N348" s="9" t="n">
        <v>13.46</v>
      </c>
    </row>
    <row r="349" customFormat="false" ht="12.8" hidden="true" customHeight="false" outlineLevel="0" collapsed="false">
      <c r="A349" s="0" t="s">
        <v>1099</v>
      </c>
      <c r="B349" s="0" t="s">
        <v>1100</v>
      </c>
      <c r="C349" s="9" t="n">
        <v>1.825</v>
      </c>
      <c r="D349" s="10" t="n">
        <v>2317</v>
      </c>
      <c r="E349" s="10" t="n">
        <v>835007</v>
      </c>
      <c r="F349" s="10" t="n">
        <v>474</v>
      </c>
      <c r="G349" s="10" t="n">
        <v>151580</v>
      </c>
      <c r="H349" s="16" t="s">
        <v>14</v>
      </c>
      <c r="I349" s="0" t="s">
        <v>19</v>
      </c>
      <c r="J349" s="0" t="s">
        <v>42</v>
      </c>
      <c r="K349" s="11" t="n">
        <v>3.1818181818182</v>
      </c>
      <c r="L349" s="9" t="n">
        <v>1.805</v>
      </c>
      <c r="M349" s="9" t="n">
        <v>1.77</v>
      </c>
      <c r="N349" s="9" t="n">
        <v>1.71</v>
      </c>
    </row>
    <row r="350" customFormat="false" ht="12.8" hidden="true" customHeight="false" outlineLevel="0" collapsed="false">
      <c r="A350" s="0" t="s">
        <v>1101</v>
      </c>
      <c r="B350" s="0" t="s">
        <v>1102</v>
      </c>
      <c r="C350" s="9" t="n">
        <v>34.19</v>
      </c>
      <c r="D350" s="10" t="n">
        <v>1520</v>
      </c>
      <c r="E350" s="10" t="n">
        <v>117933</v>
      </c>
      <c r="F350" s="10" t="n">
        <v>780</v>
      </c>
      <c r="G350" s="10" t="n">
        <v>152499</v>
      </c>
      <c r="H350" s="0" t="s">
        <v>37</v>
      </c>
      <c r="I350" s="0" t="s">
        <v>22</v>
      </c>
      <c r="J350" s="0" t="s">
        <v>31</v>
      </c>
      <c r="K350" s="11" t="n">
        <v>4.8947368421053</v>
      </c>
      <c r="L350" s="9" t="n">
        <v>34.53</v>
      </c>
      <c r="M350" s="9" t="n">
        <v>34.29</v>
      </c>
      <c r="N350" s="9" t="n">
        <v>33.83</v>
      </c>
    </row>
    <row r="351" customFormat="false" ht="12.8" hidden="true" customHeight="false" outlineLevel="0" collapsed="false">
      <c r="A351" s="0" t="s">
        <v>1103</v>
      </c>
      <c r="B351" s="0" t="s">
        <v>1104</v>
      </c>
      <c r="C351" s="9" t="n">
        <v>97.84</v>
      </c>
      <c r="D351" s="10" t="n">
        <v>8156</v>
      </c>
      <c r="E351" s="10" t="n">
        <v>211252</v>
      </c>
      <c r="F351" s="10" t="n">
        <v>6055</v>
      </c>
      <c r="G351" s="10" t="n">
        <v>155816</v>
      </c>
      <c r="H351" s="0" t="s">
        <v>37</v>
      </c>
      <c r="I351" s="0" t="s">
        <v>34</v>
      </c>
      <c r="J351" s="0" t="s">
        <v>16</v>
      </c>
      <c r="K351" s="11" t="n">
        <v>3.9677419354839</v>
      </c>
      <c r="L351" s="9" t="n">
        <v>100.71</v>
      </c>
      <c r="M351" s="9" t="n">
        <v>97.88</v>
      </c>
      <c r="N351" s="9" t="n">
        <v>95.61</v>
      </c>
    </row>
    <row r="352" customFormat="false" ht="12.8" hidden="true" customHeight="false" outlineLevel="0" collapsed="false">
      <c r="A352" s="0" t="s">
        <v>1105</v>
      </c>
      <c r="B352" s="0" t="s">
        <v>1106</v>
      </c>
      <c r="C352" s="9" t="n">
        <v>6.53</v>
      </c>
      <c r="D352" s="10" t="n">
        <v>933</v>
      </c>
      <c r="E352" s="10" t="n">
        <v>95878</v>
      </c>
      <c r="F352" s="10" t="n">
        <v>1607</v>
      </c>
      <c r="G352" s="10" t="n">
        <v>164173</v>
      </c>
      <c r="H352" s="16" t="s">
        <v>14</v>
      </c>
      <c r="I352" s="0" t="s">
        <v>34</v>
      </c>
      <c r="J352" s="0" t="s">
        <v>25</v>
      </c>
      <c r="K352" s="11" t="n">
        <v>5</v>
      </c>
      <c r="L352" s="9" t="n">
        <v>6.51</v>
      </c>
      <c r="M352" s="9" t="n">
        <v>6.31</v>
      </c>
      <c r="N352" s="9" t="n">
        <v>6.01</v>
      </c>
    </row>
    <row r="353" customFormat="false" ht="12.8" hidden="true" customHeight="false" outlineLevel="0" collapsed="false">
      <c r="A353" s="0" t="s">
        <v>1107</v>
      </c>
      <c r="B353" s="0" t="s">
        <v>1108</v>
      </c>
      <c r="C353" s="9" t="n">
        <v>12.18</v>
      </c>
      <c r="D353" s="10" t="n">
        <v>1333</v>
      </c>
      <c r="E353" s="10" t="n">
        <v>379920</v>
      </c>
      <c r="F353" s="10" t="n">
        <v>591</v>
      </c>
      <c r="G353" s="10" t="n">
        <v>164765</v>
      </c>
      <c r="H353" s="0" t="s">
        <v>37</v>
      </c>
      <c r="I353" s="0" t="s">
        <v>34</v>
      </c>
      <c r="J353" s="0" t="s">
        <v>25</v>
      </c>
      <c r="K353" s="11" t="n">
        <v>3.5454545454545</v>
      </c>
      <c r="L353" s="9" t="n">
        <v>11.9</v>
      </c>
      <c r="M353" s="9" t="n">
        <v>11.59</v>
      </c>
      <c r="N353" s="9" t="n">
        <v>11.4</v>
      </c>
    </row>
    <row r="354" customFormat="false" ht="12.8" hidden="true" customHeight="false" outlineLevel="0" collapsed="false">
      <c r="A354" s="0" t="s">
        <v>1109</v>
      </c>
      <c r="B354" s="0" t="s">
        <v>1110</v>
      </c>
      <c r="C354" s="9" t="n">
        <v>21.83</v>
      </c>
      <c r="D354" s="10" t="n">
        <v>772</v>
      </c>
      <c r="E354" s="10" t="n">
        <v>158519</v>
      </c>
      <c r="F354" s="10" t="n">
        <v>645</v>
      </c>
      <c r="G354" s="10" t="n">
        <v>171319</v>
      </c>
      <c r="H354" s="16" t="s">
        <v>14</v>
      </c>
      <c r="I354" s="0" t="s">
        <v>30</v>
      </c>
      <c r="J354" s="0" t="s">
        <v>25</v>
      </c>
      <c r="K354" s="11" t="n">
        <v>3.3125</v>
      </c>
      <c r="L354" s="9" t="n">
        <v>21.69</v>
      </c>
      <c r="M354" s="9" t="n">
        <v>21.46</v>
      </c>
      <c r="N354" s="9" t="n">
        <v>21.26</v>
      </c>
    </row>
    <row r="355" customFormat="false" ht="12.8" hidden="true" customHeight="false" outlineLevel="0" collapsed="false">
      <c r="A355" s="0" t="s">
        <v>1111</v>
      </c>
      <c r="B355" s="0" t="s">
        <v>1112</v>
      </c>
      <c r="C355" s="9" t="n">
        <v>23.01</v>
      </c>
      <c r="D355" s="10" t="n">
        <v>387</v>
      </c>
      <c r="E355" s="10" t="n">
        <v>219706</v>
      </c>
      <c r="F355" s="10" t="n">
        <v>577</v>
      </c>
      <c r="G355" s="10" t="n">
        <v>172214</v>
      </c>
      <c r="H355" s="0" t="s">
        <v>37</v>
      </c>
      <c r="I355" s="0" t="s">
        <v>15</v>
      </c>
      <c r="J355" s="0" t="s">
        <v>31</v>
      </c>
      <c r="K355" s="11" t="n">
        <v>5</v>
      </c>
      <c r="L355" s="9" t="n">
        <v>21.97</v>
      </c>
      <c r="M355" s="9" t="n">
        <v>21.17</v>
      </c>
      <c r="N355" s="9" t="n">
        <v>19.69</v>
      </c>
    </row>
    <row r="356" customFormat="false" ht="12.8" hidden="true" customHeight="false" outlineLevel="0" collapsed="false">
      <c r="A356" s="0" t="s">
        <v>1113</v>
      </c>
      <c r="B356" s="0" t="s">
        <v>1114</v>
      </c>
      <c r="C356" s="9" t="n">
        <v>81.13</v>
      </c>
      <c r="D356" s="10" t="n">
        <v>715</v>
      </c>
      <c r="E356" s="10" t="n">
        <v>255738</v>
      </c>
      <c r="F356" s="10" t="n">
        <v>155</v>
      </c>
      <c r="G356" s="10" t="n">
        <v>174425</v>
      </c>
      <c r="H356" s="0" t="s">
        <v>37</v>
      </c>
      <c r="I356" s="0" t="s">
        <v>34</v>
      </c>
      <c r="J356" s="0" t="s">
        <v>16</v>
      </c>
      <c r="K356" s="11" t="n">
        <v>3.5294117647059</v>
      </c>
      <c r="L356" s="9" t="n">
        <v>81.38</v>
      </c>
      <c r="M356" s="9" t="n">
        <v>80.88</v>
      </c>
      <c r="N356" s="9" t="n">
        <v>80.42</v>
      </c>
    </row>
    <row r="357" customFormat="false" ht="12.8" hidden="true" customHeight="false" outlineLevel="0" collapsed="false">
      <c r="A357" s="0" t="s">
        <v>1115</v>
      </c>
      <c r="B357" s="0" t="s">
        <v>1116</v>
      </c>
      <c r="C357" s="9" t="n">
        <v>11.78</v>
      </c>
      <c r="D357" s="10" t="n">
        <v>23399</v>
      </c>
      <c r="E357" s="10" t="n">
        <v>964328</v>
      </c>
      <c r="F357" s="10" t="n">
        <v>3392</v>
      </c>
      <c r="G357" s="10" t="n">
        <v>175914</v>
      </c>
      <c r="H357" s="16" t="s">
        <v>14</v>
      </c>
      <c r="I357" s="0" t="s">
        <v>30</v>
      </c>
      <c r="J357" s="0" t="s">
        <v>25</v>
      </c>
      <c r="K357" s="11" t="n">
        <v>2.9230769230769</v>
      </c>
      <c r="L357" s="9" t="n">
        <v>11.43</v>
      </c>
      <c r="M357" s="9" t="n">
        <v>11.14</v>
      </c>
      <c r="N357" s="9" t="n">
        <v>10.96</v>
      </c>
    </row>
    <row r="358" customFormat="false" ht="12.8" hidden="true" customHeight="false" outlineLevel="0" collapsed="false">
      <c r="A358" s="0" t="s">
        <v>1117</v>
      </c>
      <c r="B358" s="0" t="s">
        <v>1118</v>
      </c>
      <c r="C358" s="9" t="n">
        <v>50.72</v>
      </c>
      <c r="D358" s="10" t="n">
        <v>526</v>
      </c>
      <c r="E358" s="10" t="n">
        <v>187337</v>
      </c>
      <c r="F358" s="10" t="n">
        <v>146</v>
      </c>
      <c r="G358" s="10" t="n">
        <v>178259</v>
      </c>
      <c r="H358" s="0" t="s">
        <v>37</v>
      </c>
      <c r="I358" s="0" t="s">
        <v>34</v>
      </c>
      <c r="J358" s="0" t="s">
        <v>31</v>
      </c>
      <c r="K358" s="11" t="n">
        <v>3.4705882352941</v>
      </c>
      <c r="L358" s="9" t="n">
        <v>50.85</v>
      </c>
      <c r="M358" s="9" t="n">
        <v>50.43</v>
      </c>
      <c r="N358" s="9" t="n">
        <v>50.09</v>
      </c>
    </row>
    <row r="359" customFormat="false" ht="12.8" hidden="true" customHeight="false" outlineLevel="0" collapsed="false">
      <c r="A359" s="0" t="s">
        <v>1119</v>
      </c>
      <c r="B359" s="0" t="s">
        <v>1120</v>
      </c>
      <c r="C359" s="9" t="n">
        <v>74.05</v>
      </c>
      <c r="D359" s="10" t="n">
        <v>1265</v>
      </c>
      <c r="E359" s="10" t="n">
        <v>262056</v>
      </c>
      <c r="F359" s="10" t="n">
        <v>746</v>
      </c>
      <c r="G359" s="10" t="n">
        <v>178503</v>
      </c>
      <c r="H359" s="16" t="s">
        <v>14</v>
      </c>
      <c r="I359" s="0" t="s">
        <v>15</v>
      </c>
      <c r="J359" s="0" t="s">
        <v>25</v>
      </c>
      <c r="K359" s="11" t="n">
        <v>4.3809523809524</v>
      </c>
      <c r="L359" s="9" t="n">
        <v>73.14</v>
      </c>
      <c r="M359" s="9" t="n">
        <v>72.52</v>
      </c>
      <c r="N359" s="9" t="n">
        <v>71.32</v>
      </c>
    </row>
    <row r="360" customFormat="false" ht="12.8" hidden="true" customHeight="false" outlineLevel="0" collapsed="false">
      <c r="A360" s="0" t="s">
        <v>1121</v>
      </c>
      <c r="B360" s="0" t="s">
        <v>1122</v>
      </c>
      <c r="C360" s="9" t="n">
        <v>17.36</v>
      </c>
      <c r="D360" s="10" t="n">
        <v>1044</v>
      </c>
      <c r="E360" s="10" t="n">
        <v>330093</v>
      </c>
      <c r="F360" s="10" t="n">
        <v>584</v>
      </c>
      <c r="G360" s="10" t="n">
        <v>178745</v>
      </c>
      <c r="H360" s="0" t="s">
        <v>37</v>
      </c>
      <c r="I360" s="0" t="s">
        <v>34</v>
      </c>
      <c r="J360" s="0" t="s">
        <v>16</v>
      </c>
      <c r="K360" s="11" t="n">
        <v>3.5555555555556</v>
      </c>
      <c r="L360" s="9" t="n">
        <v>17.5</v>
      </c>
      <c r="M360" s="9" t="n">
        <v>17.43</v>
      </c>
      <c r="N360" s="9" t="n">
        <v>17.33</v>
      </c>
    </row>
    <row r="361" customFormat="false" ht="12.8" hidden="true" customHeight="false" outlineLevel="0" collapsed="false">
      <c r="A361" s="0" t="s">
        <v>1123</v>
      </c>
      <c r="B361" s="0" t="s">
        <v>1124</v>
      </c>
      <c r="C361" s="9" t="n">
        <v>110.79</v>
      </c>
      <c r="D361" s="10" t="n">
        <v>732</v>
      </c>
      <c r="E361" s="10" t="n">
        <v>172867</v>
      </c>
      <c r="F361" s="10" t="n">
        <v>657</v>
      </c>
      <c r="G361" s="10" t="n">
        <v>179360</v>
      </c>
      <c r="H361" s="0" t="s">
        <v>37</v>
      </c>
      <c r="I361" s="0" t="s">
        <v>30</v>
      </c>
      <c r="J361" s="0" t="s">
        <v>31</v>
      </c>
      <c r="K361" s="11" t="n">
        <v>4.3809523809524</v>
      </c>
      <c r="L361" s="9" t="n">
        <v>111.59</v>
      </c>
      <c r="M361" s="9" t="n">
        <v>111.02</v>
      </c>
      <c r="N361" s="9" t="n">
        <v>110.5</v>
      </c>
    </row>
    <row r="362" customFormat="false" ht="12.8" hidden="true" customHeight="false" outlineLevel="0" collapsed="false">
      <c r="A362" s="0" t="s">
        <v>1125</v>
      </c>
      <c r="B362" s="0" t="s">
        <v>1126</v>
      </c>
      <c r="C362" s="9" t="n">
        <v>101.84</v>
      </c>
      <c r="D362" s="10" t="n">
        <v>8008</v>
      </c>
      <c r="E362" s="10" t="n">
        <v>199898</v>
      </c>
      <c r="F362" s="10" t="n">
        <v>3560</v>
      </c>
      <c r="G362" s="10" t="n">
        <v>179703</v>
      </c>
      <c r="H362" s="16" t="s">
        <v>14</v>
      </c>
      <c r="I362" s="0" t="s">
        <v>34</v>
      </c>
      <c r="J362" s="0" t="s">
        <v>25</v>
      </c>
      <c r="K362" s="11" t="n">
        <v>3.5833333333333</v>
      </c>
      <c r="L362" s="9" t="n">
        <v>101.73</v>
      </c>
      <c r="M362" s="9" t="n">
        <v>100.49</v>
      </c>
      <c r="N362" s="9" t="n">
        <v>99.45</v>
      </c>
    </row>
    <row r="363" customFormat="false" ht="12.8" hidden="true" customHeight="false" outlineLevel="0" collapsed="false">
      <c r="A363" s="0" t="s">
        <v>1127</v>
      </c>
      <c r="B363" s="0" t="s">
        <v>1128</v>
      </c>
      <c r="C363" s="9" t="n">
        <v>78.21</v>
      </c>
      <c r="D363" s="10" t="n">
        <v>5872</v>
      </c>
      <c r="E363" s="10" t="n">
        <v>272734</v>
      </c>
      <c r="F363" s="10" t="n">
        <v>3992</v>
      </c>
      <c r="G363" s="10" t="n">
        <v>180601</v>
      </c>
      <c r="H363" s="16" t="s">
        <v>14</v>
      </c>
      <c r="I363" s="0" t="s">
        <v>34</v>
      </c>
      <c r="J363" s="0" t="s">
        <v>25</v>
      </c>
      <c r="K363" s="11" t="n">
        <v>3.5789473684211</v>
      </c>
      <c r="L363" s="9" t="n">
        <v>80.33</v>
      </c>
      <c r="M363" s="9" t="n">
        <v>78.65</v>
      </c>
      <c r="N363" s="9" t="n">
        <v>77.54</v>
      </c>
    </row>
    <row r="364" customFormat="false" ht="12.8" hidden="true" customHeight="false" outlineLevel="0" collapsed="false">
      <c r="A364" s="0" t="s">
        <v>1129</v>
      </c>
      <c r="B364" s="0" t="s">
        <v>1130</v>
      </c>
      <c r="C364" s="9" t="n">
        <v>152.32</v>
      </c>
      <c r="D364" s="10" t="n">
        <v>954</v>
      </c>
      <c r="E364" s="10" t="n">
        <v>286712</v>
      </c>
      <c r="F364" s="10" t="n">
        <v>452</v>
      </c>
      <c r="G364" s="10" t="n">
        <v>184644</v>
      </c>
      <c r="H364" s="16" t="s">
        <v>14</v>
      </c>
      <c r="I364" s="0" t="s">
        <v>30</v>
      </c>
      <c r="J364" s="0" t="s">
        <v>42</v>
      </c>
      <c r="K364" s="11" t="n">
        <v>3.9473684210526</v>
      </c>
      <c r="L364" s="9" t="n">
        <v>150.35</v>
      </c>
      <c r="M364" s="9" t="n">
        <v>149.46</v>
      </c>
      <c r="N364" s="9" t="n">
        <v>148.28</v>
      </c>
    </row>
    <row r="365" customFormat="false" ht="12.8" hidden="true" customHeight="false" outlineLevel="0" collapsed="false">
      <c r="A365" s="0" t="s">
        <v>1131</v>
      </c>
      <c r="B365" s="0" t="s">
        <v>1132</v>
      </c>
      <c r="C365" s="9" t="n">
        <v>17.72</v>
      </c>
      <c r="D365" s="10" t="n">
        <v>254</v>
      </c>
      <c r="E365" s="10" t="n">
        <v>231291</v>
      </c>
      <c r="F365" s="10" t="n">
        <v>366</v>
      </c>
      <c r="G365" s="10" t="n">
        <v>188097</v>
      </c>
      <c r="H365" s="16" t="s">
        <v>14</v>
      </c>
      <c r="I365" s="0" t="s">
        <v>34</v>
      </c>
      <c r="J365" s="0" t="s">
        <v>25</v>
      </c>
      <c r="K365" s="11" t="n">
        <v>3.5789473684211</v>
      </c>
      <c r="L365" s="9" t="n">
        <v>17.98</v>
      </c>
      <c r="M365" s="9" t="n">
        <v>17.72</v>
      </c>
      <c r="N365" s="9" t="n">
        <v>17.49</v>
      </c>
    </row>
    <row r="366" customFormat="false" ht="12.8" hidden="true" customHeight="false" outlineLevel="0" collapsed="false">
      <c r="A366" s="0" t="s">
        <v>1133</v>
      </c>
      <c r="B366" s="0" t="s">
        <v>1134</v>
      </c>
      <c r="C366" s="9" t="n">
        <v>45.19</v>
      </c>
      <c r="D366" s="10" t="n">
        <v>10728</v>
      </c>
      <c r="E366" s="10" t="n">
        <v>299645</v>
      </c>
      <c r="F366" s="10" t="n">
        <v>1136</v>
      </c>
      <c r="G366" s="10" t="n">
        <v>192864</v>
      </c>
      <c r="H366" s="0" t="s">
        <v>37</v>
      </c>
      <c r="I366" s="0" t="s">
        <v>34</v>
      </c>
      <c r="J366" s="0" t="s">
        <v>25</v>
      </c>
      <c r="K366" s="11" t="n">
        <v>4.7777777777778</v>
      </c>
      <c r="L366" s="9" t="n">
        <v>44.67</v>
      </c>
      <c r="M366" s="9" t="n">
        <v>44.28</v>
      </c>
      <c r="N366" s="9" t="n">
        <v>43.9</v>
      </c>
    </row>
    <row r="367" customFormat="false" ht="12.8" hidden="true" customHeight="false" outlineLevel="0" collapsed="false">
      <c r="A367" s="0" t="s">
        <v>1135</v>
      </c>
      <c r="B367" s="0" t="s">
        <v>1136</v>
      </c>
      <c r="C367" s="9" t="n">
        <v>5.48</v>
      </c>
      <c r="D367" s="10" t="n">
        <v>4282</v>
      </c>
      <c r="E367" s="10" t="n">
        <v>493881</v>
      </c>
      <c r="F367" s="10" t="n">
        <v>556</v>
      </c>
      <c r="G367" s="10" t="n">
        <v>194617</v>
      </c>
      <c r="H367" s="0" t="s">
        <v>37</v>
      </c>
      <c r="I367" s="0" t="s">
        <v>34</v>
      </c>
      <c r="J367" s="0" t="s">
        <v>16</v>
      </c>
      <c r="K367" s="11" t="n">
        <v>3.304347826087</v>
      </c>
      <c r="L367" s="9" t="n">
        <v>5.51</v>
      </c>
      <c r="M367" s="9" t="n">
        <v>5.33</v>
      </c>
      <c r="N367" s="9" t="n">
        <v>5.07</v>
      </c>
    </row>
    <row r="368" customFormat="false" ht="12.8" hidden="true" customHeight="false" outlineLevel="0" collapsed="false">
      <c r="A368" s="0" t="s">
        <v>1137</v>
      </c>
      <c r="B368" s="0" t="s">
        <v>1138</v>
      </c>
      <c r="C368" s="9" t="n">
        <v>46.53</v>
      </c>
      <c r="D368" s="10" t="n">
        <v>3540</v>
      </c>
      <c r="E368" s="10" t="n">
        <v>319611</v>
      </c>
      <c r="F368" s="10" t="n">
        <v>465</v>
      </c>
      <c r="G368" s="10" t="n">
        <v>194638</v>
      </c>
      <c r="H368" s="16" t="s">
        <v>14</v>
      </c>
      <c r="I368" s="0" t="s">
        <v>30</v>
      </c>
      <c r="J368" s="0" t="s">
        <v>42</v>
      </c>
      <c r="K368" s="11" t="n">
        <v>4.1111111111111</v>
      </c>
      <c r="L368" s="9" t="n">
        <v>45</v>
      </c>
      <c r="M368" s="9" t="n">
        <v>44.46</v>
      </c>
      <c r="N368" s="9" t="n">
        <v>43.84</v>
      </c>
    </row>
    <row r="369" customFormat="false" ht="12.8" hidden="true" customHeight="false" outlineLevel="0" collapsed="false">
      <c r="A369" s="0" t="s">
        <v>1139</v>
      </c>
      <c r="B369" s="0" t="s">
        <v>1140</v>
      </c>
      <c r="C369" s="9" t="n">
        <v>154.59</v>
      </c>
      <c r="D369" s="10" t="n">
        <v>1680</v>
      </c>
      <c r="E369" s="10" t="n">
        <v>243322</v>
      </c>
      <c r="F369" s="10" t="n">
        <v>747</v>
      </c>
      <c r="G369" s="10" t="n">
        <v>195265</v>
      </c>
      <c r="H369" s="0" t="s">
        <v>37</v>
      </c>
      <c r="I369" s="0" t="s">
        <v>34</v>
      </c>
      <c r="J369" s="0" t="s">
        <v>16</v>
      </c>
      <c r="K369" s="11" t="n">
        <v>3.8888888888889</v>
      </c>
      <c r="L369" s="9" t="n">
        <v>154.45</v>
      </c>
      <c r="M369" s="9" t="n">
        <v>153.83</v>
      </c>
      <c r="N369" s="9" t="n">
        <v>153.32</v>
      </c>
    </row>
    <row r="370" customFormat="false" ht="12.8" hidden="true" customHeight="false" outlineLevel="0" collapsed="false">
      <c r="A370" s="0" t="s">
        <v>1141</v>
      </c>
      <c r="B370" s="0" t="s">
        <v>1142</v>
      </c>
      <c r="C370" s="9" t="n">
        <v>15.13</v>
      </c>
      <c r="D370" s="10" t="n">
        <v>8152</v>
      </c>
      <c r="E370" s="10" t="n">
        <v>547337</v>
      </c>
      <c r="F370" s="10" t="n">
        <v>2356</v>
      </c>
      <c r="G370" s="10" t="n">
        <v>201405</v>
      </c>
      <c r="H370" s="16" t="s">
        <v>14</v>
      </c>
      <c r="I370" s="0" t="s">
        <v>34</v>
      </c>
      <c r="J370" s="0" t="s">
        <v>25</v>
      </c>
      <c r="K370" s="11" t="n">
        <v>2</v>
      </c>
      <c r="L370" s="9" t="n">
        <v>14.8</v>
      </c>
      <c r="M370" s="9" t="n">
        <v>14.53</v>
      </c>
      <c r="N370" s="9" t="n">
        <v>14.09</v>
      </c>
    </row>
    <row r="371" customFormat="false" ht="12.8" hidden="true" customHeight="false" outlineLevel="0" collapsed="false">
      <c r="A371" s="0" t="s">
        <v>1143</v>
      </c>
      <c r="B371" s="0" t="s">
        <v>1144</v>
      </c>
      <c r="C371" s="9" t="n">
        <v>32.83</v>
      </c>
      <c r="D371" s="10" t="n">
        <v>2955</v>
      </c>
      <c r="E371" s="10" t="n">
        <v>421258</v>
      </c>
      <c r="F371" s="10" t="n">
        <v>515</v>
      </c>
      <c r="G371" s="10" t="n">
        <v>201500</v>
      </c>
      <c r="H371" s="16" t="s">
        <v>14</v>
      </c>
      <c r="I371" s="0" t="s">
        <v>15</v>
      </c>
      <c r="J371" s="0" t="s">
        <v>42</v>
      </c>
      <c r="K371" s="11" t="n">
        <v>3.6111111111111</v>
      </c>
      <c r="L371" s="9" t="n">
        <v>31.77</v>
      </c>
      <c r="M371" s="9" t="n">
        <v>31.15</v>
      </c>
      <c r="N371" s="9" t="n">
        <v>30.69</v>
      </c>
    </row>
    <row r="372" customFormat="false" ht="12.8" hidden="true" customHeight="false" outlineLevel="0" collapsed="false">
      <c r="A372" s="0" t="s">
        <v>1145</v>
      </c>
      <c r="B372" s="0" t="s">
        <v>1146</v>
      </c>
      <c r="C372" s="9" t="n">
        <v>58.54</v>
      </c>
      <c r="D372" s="10" t="n">
        <v>683</v>
      </c>
      <c r="E372" s="10" t="n">
        <v>278795</v>
      </c>
      <c r="F372" s="10" t="n">
        <v>1717</v>
      </c>
      <c r="G372" s="10" t="n">
        <v>202996</v>
      </c>
      <c r="H372" s="16" t="s">
        <v>14</v>
      </c>
      <c r="I372" s="0" t="s">
        <v>34</v>
      </c>
      <c r="J372" s="0" t="s">
        <v>25</v>
      </c>
      <c r="K372" s="11" t="n">
        <v>4.2666666666667</v>
      </c>
      <c r="L372" s="9" t="n">
        <v>58.85</v>
      </c>
      <c r="M372" s="9" t="n">
        <v>57.99</v>
      </c>
      <c r="N372" s="9" t="n">
        <v>57.44</v>
      </c>
    </row>
    <row r="373" customFormat="false" ht="12.8" hidden="true" customHeight="false" outlineLevel="0" collapsed="false">
      <c r="A373" s="0" t="s">
        <v>1147</v>
      </c>
      <c r="B373" s="0" t="s">
        <v>1148</v>
      </c>
      <c r="C373" s="9" t="n">
        <v>49.02</v>
      </c>
      <c r="D373" s="10" t="n">
        <v>610</v>
      </c>
      <c r="E373" s="10" t="n">
        <v>177167</v>
      </c>
      <c r="F373" s="10" t="n">
        <v>486</v>
      </c>
      <c r="G373" s="10" t="n">
        <v>205218</v>
      </c>
      <c r="H373" s="0" t="s">
        <v>37</v>
      </c>
      <c r="I373" s="0" t="s">
        <v>30</v>
      </c>
      <c r="J373" s="0" t="s">
        <v>42</v>
      </c>
      <c r="K373" s="11" t="n">
        <v>4.85</v>
      </c>
      <c r="L373" s="9" t="n">
        <v>48.78</v>
      </c>
      <c r="M373" s="9" t="n">
        <v>48.4</v>
      </c>
      <c r="N373" s="9" t="n">
        <v>47.98</v>
      </c>
    </row>
    <row r="374" customFormat="false" ht="12.8" hidden="true" customHeight="false" outlineLevel="0" collapsed="false">
      <c r="A374" s="0" t="s">
        <v>1149</v>
      </c>
      <c r="B374" s="0" t="s">
        <v>1150</v>
      </c>
      <c r="C374" s="9" t="n">
        <v>41.42</v>
      </c>
      <c r="D374" s="10" t="n">
        <v>635</v>
      </c>
      <c r="E374" s="10" t="n">
        <v>236555</v>
      </c>
      <c r="F374" s="10" t="n">
        <v>218</v>
      </c>
      <c r="G374" s="10" t="n">
        <v>208837</v>
      </c>
      <c r="H374" s="0" t="s">
        <v>37</v>
      </c>
      <c r="I374" s="0" t="s">
        <v>34</v>
      </c>
      <c r="J374" s="0" t="s">
        <v>42</v>
      </c>
      <c r="K374" s="11" t="n">
        <v>3.5454545454545</v>
      </c>
      <c r="L374" s="9" t="n">
        <v>41.27</v>
      </c>
      <c r="M374" s="9" t="n">
        <v>41.14</v>
      </c>
      <c r="N374" s="9" t="n">
        <v>40.97</v>
      </c>
    </row>
    <row r="375" customFormat="false" ht="12.8" hidden="true" customHeight="false" outlineLevel="0" collapsed="false">
      <c r="A375" s="0" t="s">
        <v>1151</v>
      </c>
      <c r="B375" s="0" t="s">
        <v>1152</v>
      </c>
      <c r="C375" s="9" t="n">
        <v>136.37</v>
      </c>
      <c r="D375" s="10" t="n">
        <v>1749</v>
      </c>
      <c r="E375" s="10" t="n">
        <v>262505</v>
      </c>
      <c r="F375" s="10" t="n">
        <v>1136</v>
      </c>
      <c r="G375" s="10" t="n">
        <v>210322</v>
      </c>
      <c r="H375" s="16" t="s">
        <v>14</v>
      </c>
      <c r="I375" s="0" t="s">
        <v>30</v>
      </c>
      <c r="J375" s="0" t="s">
        <v>25</v>
      </c>
      <c r="K375" s="11" t="n">
        <v>4</v>
      </c>
      <c r="L375" s="9" t="n">
        <v>135.85</v>
      </c>
      <c r="M375" s="9" t="n">
        <v>134.93</v>
      </c>
      <c r="N375" s="9" t="n">
        <v>134.38</v>
      </c>
    </row>
    <row r="376" customFormat="false" ht="12.8" hidden="true" customHeight="false" outlineLevel="0" collapsed="false">
      <c r="A376" s="0" t="s">
        <v>1153</v>
      </c>
      <c r="B376" s="0" t="s">
        <v>1154</v>
      </c>
      <c r="C376" s="9" t="n">
        <v>112.35</v>
      </c>
      <c r="D376" s="10" t="n">
        <v>468</v>
      </c>
      <c r="E376" s="10" t="n">
        <v>171777</v>
      </c>
      <c r="F376" s="10" t="n">
        <v>1326</v>
      </c>
      <c r="G376" s="10" t="n">
        <v>218970</v>
      </c>
      <c r="H376" s="16" t="s">
        <v>14</v>
      </c>
      <c r="I376" s="0" t="s">
        <v>34</v>
      </c>
      <c r="J376" s="0" t="s">
        <v>25</v>
      </c>
      <c r="K376" s="11" t="n">
        <v>4.1875</v>
      </c>
      <c r="L376" s="9" t="n">
        <v>112.46</v>
      </c>
      <c r="M376" s="9" t="n">
        <v>111.93</v>
      </c>
      <c r="N376" s="9" t="n">
        <v>111.52</v>
      </c>
    </row>
    <row r="377" customFormat="false" ht="12.8" hidden="true" customHeight="false" outlineLevel="0" collapsed="false">
      <c r="A377" s="0" t="s">
        <v>1155</v>
      </c>
      <c r="B377" s="0" t="s">
        <v>1156</v>
      </c>
      <c r="C377" s="9" t="n">
        <v>52.7</v>
      </c>
      <c r="D377" s="10" t="n">
        <v>1639</v>
      </c>
      <c r="E377" s="10" t="n">
        <v>174419</v>
      </c>
      <c r="F377" s="10" t="n">
        <v>1027</v>
      </c>
      <c r="G377" s="10" t="n">
        <v>221481</v>
      </c>
      <c r="H377" s="0" t="s">
        <v>37</v>
      </c>
      <c r="I377" s="0" t="s">
        <v>34</v>
      </c>
      <c r="J377" s="0" t="s">
        <v>31</v>
      </c>
      <c r="K377" s="11" t="n">
        <v>4</v>
      </c>
      <c r="L377" s="9" t="n">
        <v>54</v>
      </c>
      <c r="M377" s="9" t="n">
        <v>53.1</v>
      </c>
      <c r="N377" s="9" t="n">
        <v>51.8</v>
      </c>
    </row>
    <row r="378" customFormat="false" ht="12.8" hidden="true" customHeight="false" outlineLevel="0" collapsed="false">
      <c r="A378" s="0" t="s">
        <v>1157</v>
      </c>
      <c r="B378" s="0" t="s">
        <v>1158</v>
      </c>
      <c r="C378" s="9" t="n">
        <v>38.28</v>
      </c>
      <c r="D378" s="10" t="n">
        <v>1850</v>
      </c>
      <c r="E378" s="10" t="n">
        <v>423399</v>
      </c>
      <c r="F378" s="10" t="n">
        <v>694</v>
      </c>
      <c r="G378" s="10" t="n">
        <v>222155</v>
      </c>
      <c r="H378" s="0" t="s">
        <v>37</v>
      </c>
      <c r="I378" s="0" t="s">
        <v>34</v>
      </c>
      <c r="J378" s="0" t="s">
        <v>16</v>
      </c>
      <c r="K378" s="11" t="n">
        <v>4.1875</v>
      </c>
      <c r="L378" s="9" t="n">
        <v>38.46</v>
      </c>
      <c r="M378" s="9" t="n">
        <v>38.04</v>
      </c>
      <c r="N378" s="9" t="n">
        <v>37.77</v>
      </c>
    </row>
    <row r="379" customFormat="false" ht="12.8" hidden="true" customHeight="false" outlineLevel="0" collapsed="false">
      <c r="A379" s="0" t="s">
        <v>1159</v>
      </c>
      <c r="B379" s="0" t="s">
        <v>1160</v>
      </c>
      <c r="C379" s="9" t="n">
        <v>12.62</v>
      </c>
      <c r="D379" s="10" t="n">
        <v>1246</v>
      </c>
      <c r="E379" s="10" t="n">
        <v>238027</v>
      </c>
      <c r="F379" s="10" t="n">
        <v>674</v>
      </c>
      <c r="G379" s="10" t="n">
        <v>224683</v>
      </c>
      <c r="H379" s="16" t="s">
        <v>14</v>
      </c>
      <c r="I379" s="0" t="s">
        <v>34</v>
      </c>
      <c r="J379" s="0" t="s">
        <v>25</v>
      </c>
      <c r="K379" s="11" t="n">
        <v>4.4347826086957</v>
      </c>
      <c r="L379" s="9" t="n">
        <v>12.85</v>
      </c>
      <c r="M379" s="9" t="n">
        <v>12.34</v>
      </c>
      <c r="N379" s="9" t="n">
        <v>11.92</v>
      </c>
    </row>
    <row r="380" customFormat="false" ht="12.8" hidden="true" customHeight="false" outlineLevel="0" collapsed="false">
      <c r="A380" s="0" t="s">
        <v>1161</v>
      </c>
      <c r="B380" s="0" t="s">
        <v>1162</v>
      </c>
      <c r="C380" s="9" t="n">
        <v>139.68</v>
      </c>
      <c r="D380" s="10" t="n">
        <v>3330</v>
      </c>
      <c r="E380" s="10" t="n">
        <v>211549</v>
      </c>
      <c r="F380" s="10" t="n">
        <v>2440</v>
      </c>
      <c r="G380" s="10" t="n">
        <v>228478</v>
      </c>
      <c r="H380" s="0" t="s">
        <v>37</v>
      </c>
      <c r="I380" s="0" t="s">
        <v>19</v>
      </c>
      <c r="J380" s="0" t="s">
        <v>31</v>
      </c>
      <c r="K380" s="11" t="n">
        <v>4.6666666666667</v>
      </c>
      <c r="L380" s="9" t="n">
        <v>143.85</v>
      </c>
      <c r="M380" s="9" t="n">
        <v>141.6</v>
      </c>
      <c r="N380" s="9" t="n">
        <v>138.93</v>
      </c>
    </row>
    <row r="381" customFormat="false" ht="12.8" hidden="true" customHeight="false" outlineLevel="0" collapsed="false">
      <c r="A381" s="0" t="s">
        <v>1163</v>
      </c>
      <c r="B381" s="0" t="s">
        <v>1164</v>
      </c>
      <c r="C381" s="9" t="n">
        <v>40.87</v>
      </c>
      <c r="D381" s="10" t="n">
        <v>2264</v>
      </c>
      <c r="E381" s="10" t="n">
        <v>416473</v>
      </c>
      <c r="F381" s="10" t="n">
        <v>1239</v>
      </c>
      <c r="G381" s="10" t="n">
        <v>230702</v>
      </c>
      <c r="H381" s="16" t="s">
        <v>14</v>
      </c>
      <c r="I381" s="0" t="s">
        <v>19</v>
      </c>
      <c r="J381" s="0" t="s">
        <v>42</v>
      </c>
      <c r="K381" s="11" t="n">
        <v>3.8095238095238</v>
      </c>
      <c r="L381" s="9" t="n">
        <v>40.07</v>
      </c>
      <c r="M381" s="9" t="n">
        <v>39.65</v>
      </c>
      <c r="N381" s="9" t="n">
        <v>39.17</v>
      </c>
    </row>
    <row r="382" customFormat="false" ht="12.8" hidden="true" customHeight="false" outlineLevel="0" collapsed="false">
      <c r="A382" s="0" t="s">
        <v>1165</v>
      </c>
      <c r="B382" s="0" t="s">
        <v>1166</v>
      </c>
      <c r="C382" s="9" t="n">
        <v>24.33</v>
      </c>
      <c r="D382" s="10" t="n">
        <v>1508</v>
      </c>
      <c r="E382" s="10" t="n">
        <v>239159</v>
      </c>
      <c r="F382" s="10" t="n">
        <v>1012</v>
      </c>
      <c r="G382" s="10" t="n">
        <v>230714</v>
      </c>
      <c r="H382" s="0" t="s">
        <v>37</v>
      </c>
      <c r="I382" s="0" t="s">
        <v>15</v>
      </c>
      <c r="J382" s="0" t="s">
        <v>31</v>
      </c>
      <c r="K382" s="11" t="n">
        <v>3.2</v>
      </c>
      <c r="L382" s="9" t="n">
        <v>24.63</v>
      </c>
      <c r="M382" s="9" t="n">
        <v>24.32</v>
      </c>
      <c r="N382" s="9" t="n">
        <v>23.98</v>
      </c>
    </row>
    <row r="383" customFormat="false" ht="12.8" hidden="true" customHeight="false" outlineLevel="0" collapsed="false">
      <c r="A383" s="0" t="s">
        <v>1167</v>
      </c>
      <c r="B383" s="0" t="s">
        <v>1168</v>
      </c>
      <c r="C383" s="9" t="n">
        <v>28.08</v>
      </c>
      <c r="D383" s="10" t="n">
        <v>6260</v>
      </c>
      <c r="E383" s="10" t="n">
        <v>290543</v>
      </c>
      <c r="F383" s="10" t="n">
        <v>2416</v>
      </c>
      <c r="G383" s="10" t="n">
        <v>234415</v>
      </c>
      <c r="H383" s="0" t="s">
        <v>37</v>
      </c>
      <c r="I383" s="0" t="s">
        <v>19</v>
      </c>
      <c r="J383" s="0" t="s">
        <v>31</v>
      </c>
      <c r="K383" s="11" t="n">
        <v>3</v>
      </c>
      <c r="L383" s="9" t="n">
        <v>27.59</v>
      </c>
      <c r="M383" s="9" t="n">
        <v>27.03</v>
      </c>
      <c r="N383" s="9" t="n">
        <v>26.51</v>
      </c>
    </row>
    <row r="384" customFormat="false" ht="12.8" hidden="true" customHeight="false" outlineLevel="0" collapsed="false">
      <c r="A384" s="0" t="s">
        <v>1169</v>
      </c>
      <c r="B384" s="0" t="s">
        <v>1170</v>
      </c>
      <c r="C384" s="9" t="n">
        <v>160.09</v>
      </c>
      <c r="D384" s="10" t="n">
        <v>541</v>
      </c>
      <c r="E384" s="10" t="n">
        <v>262959</v>
      </c>
      <c r="F384" s="10" t="n">
        <v>204</v>
      </c>
      <c r="G384" s="10" t="n">
        <v>236798</v>
      </c>
      <c r="H384" s="16" t="s">
        <v>14</v>
      </c>
      <c r="I384" s="0" t="s">
        <v>22</v>
      </c>
      <c r="J384" s="0" t="s">
        <v>42</v>
      </c>
      <c r="K384" s="11" t="n">
        <v>4.7058823529412</v>
      </c>
      <c r="L384" s="9" t="n">
        <v>157.82</v>
      </c>
      <c r="M384" s="9" t="n">
        <v>156.8</v>
      </c>
      <c r="N384" s="9" t="n">
        <v>155.59</v>
      </c>
    </row>
    <row r="385" customFormat="false" ht="12.8" hidden="true" customHeight="false" outlineLevel="0" collapsed="false">
      <c r="A385" s="0" t="s">
        <v>1171</v>
      </c>
      <c r="B385" s="0" t="s">
        <v>1172</v>
      </c>
      <c r="C385" s="9" t="n">
        <v>72.02</v>
      </c>
      <c r="D385" s="10" t="n">
        <v>1080</v>
      </c>
      <c r="E385" s="10" t="n">
        <v>371522</v>
      </c>
      <c r="F385" s="10" t="n">
        <v>778</v>
      </c>
      <c r="G385" s="10" t="n">
        <v>236956</v>
      </c>
      <c r="H385" s="16" t="s">
        <v>14</v>
      </c>
      <c r="I385" s="0" t="s">
        <v>30</v>
      </c>
      <c r="J385" s="0" t="s">
        <v>42</v>
      </c>
      <c r="K385" s="11" t="n">
        <v>3.375</v>
      </c>
      <c r="L385" s="9" t="n">
        <v>71.11</v>
      </c>
      <c r="M385" s="9" t="n">
        <v>69.63</v>
      </c>
      <c r="N385" s="9" t="n">
        <v>68.32</v>
      </c>
    </row>
    <row r="386" customFormat="false" ht="12.8" hidden="true" customHeight="false" outlineLevel="0" collapsed="false">
      <c r="A386" s="0" t="s">
        <v>1173</v>
      </c>
      <c r="B386" s="0" t="s">
        <v>1174</v>
      </c>
      <c r="C386" s="9" t="n">
        <v>9.56</v>
      </c>
      <c r="D386" s="10" t="n">
        <v>1067</v>
      </c>
      <c r="E386" s="10" t="n">
        <v>456661</v>
      </c>
      <c r="F386" s="10" t="n">
        <v>46</v>
      </c>
      <c r="G386" s="10" t="n">
        <v>237786</v>
      </c>
      <c r="H386" s="0" t="s">
        <v>37</v>
      </c>
      <c r="I386" s="0" t="s">
        <v>19</v>
      </c>
      <c r="J386" s="0" t="s">
        <v>31</v>
      </c>
      <c r="K386" s="11" t="n">
        <v>3.2222222222222</v>
      </c>
      <c r="L386" s="9" t="n">
        <v>9.27</v>
      </c>
      <c r="M386" s="9" t="n">
        <v>9.09</v>
      </c>
      <c r="N386" s="9" t="n">
        <v>8.83</v>
      </c>
    </row>
    <row r="387" customFormat="false" ht="12.8" hidden="true" customHeight="false" outlineLevel="0" collapsed="false">
      <c r="A387" s="0" t="s">
        <v>1175</v>
      </c>
      <c r="B387" s="0" t="s">
        <v>1176</v>
      </c>
      <c r="C387" s="9" t="n">
        <v>50.75</v>
      </c>
      <c r="D387" s="10" t="n">
        <v>3414</v>
      </c>
      <c r="E387" s="10" t="n">
        <v>424645</v>
      </c>
      <c r="F387" s="10" t="n">
        <v>885</v>
      </c>
      <c r="G387" s="10" t="n">
        <v>242691</v>
      </c>
      <c r="H387" s="16" t="s">
        <v>14</v>
      </c>
      <c r="I387" s="0" t="s">
        <v>34</v>
      </c>
      <c r="J387" s="0" t="s">
        <v>25</v>
      </c>
      <c r="K387" s="11" t="n">
        <v>3.4761904761905</v>
      </c>
      <c r="L387" s="9" t="n">
        <v>50.53</v>
      </c>
      <c r="M387" s="9" t="n">
        <v>49.96</v>
      </c>
      <c r="N387" s="9" t="n">
        <v>49.66</v>
      </c>
    </row>
    <row r="388" customFormat="false" ht="12.8" hidden="true" customHeight="false" outlineLevel="0" collapsed="false">
      <c r="A388" s="0" t="s">
        <v>1177</v>
      </c>
      <c r="B388" s="0" t="s">
        <v>1178</v>
      </c>
      <c r="C388" s="9" t="n">
        <v>7.09</v>
      </c>
      <c r="D388" s="10" t="n">
        <v>264</v>
      </c>
      <c r="E388" s="10" t="n">
        <v>109203</v>
      </c>
      <c r="F388" s="10" t="n">
        <v>81</v>
      </c>
      <c r="G388" s="10" t="n">
        <v>243211</v>
      </c>
      <c r="H388" s="16" t="s">
        <v>14</v>
      </c>
      <c r="I388" s="0" t="s">
        <v>34</v>
      </c>
      <c r="J388" s="0" t="s">
        <v>25</v>
      </c>
      <c r="K388" s="11" t="n">
        <v>3.1666666666667</v>
      </c>
      <c r="L388" s="9" t="n">
        <v>7.08</v>
      </c>
      <c r="M388" s="9" t="n">
        <v>6.99</v>
      </c>
      <c r="N388" s="9" t="n">
        <v>6.88</v>
      </c>
    </row>
    <row r="389" customFormat="false" ht="12.8" hidden="true" customHeight="false" outlineLevel="0" collapsed="false">
      <c r="A389" s="0" t="s">
        <v>1179</v>
      </c>
      <c r="B389" s="0" t="s">
        <v>1180</v>
      </c>
      <c r="C389" s="9" t="n">
        <v>98.12</v>
      </c>
      <c r="D389" s="10" t="n">
        <v>4736</v>
      </c>
      <c r="E389" s="10" t="n">
        <v>264252</v>
      </c>
      <c r="F389" s="10" t="n">
        <v>1365</v>
      </c>
      <c r="G389" s="10" t="n">
        <v>253665</v>
      </c>
      <c r="H389" s="0" t="s">
        <v>37</v>
      </c>
      <c r="I389" s="0" t="s">
        <v>34</v>
      </c>
      <c r="J389" s="0" t="s">
        <v>25</v>
      </c>
      <c r="K389" s="11" t="n">
        <v>3.84</v>
      </c>
      <c r="L389" s="9" t="n">
        <v>97.23</v>
      </c>
      <c r="M389" s="9" t="n">
        <v>96.33</v>
      </c>
      <c r="N389" s="9" t="n">
        <v>95.44</v>
      </c>
    </row>
    <row r="390" customFormat="false" ht="12.8" hidden="true" customHeight="false" outlineLevel="0" collapsed="false">
      <c r="A390" s="0" t="s">
        <v>1181</v>
      </c>
      <c r="B390" s="0" t="s">
        <v>1182</v>
      </c>
      <c r="C390" s="9" t="n">
        <v>22.97</v>
      </c>
      <c r="D390" s="10" t="n">
        <v>2525</v>
      </c>
      <c r="E390" s="10" t="n">
        <v>387479</v>
      </c>
      <c r="F390" s="10" t="n">
        <v>3149</v>
      </c>
      <c r="G390" s="10" t="n">
        <v>260215</v>
      </c>
      <c r="H390" s="16" t="s">
        <v>14</v>
      </c>
      <c r="I390" s="0" t="s">
        <v>15</v>
      </c>
      <c r="J390" s="0" t="s">
        <v>25</v>
      </c>
      <c r="K390" s="11" t="n">
        <v>3.2142857142857</v>
      </c>
      <c r="L390" s="9" t="n">
        <v>22.44</v>
      </c>
      <c r="M390" s="9" t="n">
        <v>21.89</v>
      </c>
      <c r="N390" s="9" t="n">
        <v>21.27</v>
      </c>
    </row>
    <row r="391" customFormat="false" ht="12.8" hidden="true" customHeight="false" outlineLevel="0" collapsed="false">
      <c r="A391" s="0" t="s">
        <v>1183</v>
      </c>
      <c r="B391" s="0" t="s">
        <v>1184</v>
      </c>
      <c r="C391" s="9" t="n">
        <v>34.61</v>
      </c>
      <c r="D391" s="10" t="n">
        <v>742</v>
      </c>
      <c r="E391" s="10" t="n">
        <v>346383</v>
      </c>
      <c r="F391" s="10" t="n">
        <v>309</v>
      </c>
      <c r="G391" s="10" t="n">
        <v>262568</v>
      </c>
      <c r="H391" s="0" t="s">
        <v>37</v>
      </c>
      <c r="I391" s="0" t="s">
        <v>15</v>
      </c>
      <c r="J391" s="0" t="s">
        <v>42</v>
      </c>
      <c r="K391" s="11" t="n">
        <v>4.8</v>
      </c>
      <c r="L391" s="9" t="n">
        <v>34.95</v>
      </c>
      <c r="M391" s="9" t="n">
        <v>34.61</v>
      </c>
      <c r="N391" s="9" t="n">
        <v>34.34</v>
      </c>
    </row>
    <row r="392" customFormat="false" ht="12.8" hidden="true" customHeight="false" outlineLevel="0" collapsed="false">
      <c r="A392" s="0" t="s">
        <v>1185</v>
      </c>
      <c r="B392" s="0" t="s">
        <v>1186</v>
      </c>
      <c r="C392" s="9" t="n">
        <v>2.29</v>
      </c>
      <c r="D392" s="10" t="n">
        <v>696</v>
      </c>
      <c r="E392" s="10" t="n">
        <v>277941</v>
      </c>
      <c r="F392" s="10" t="n">
        <v>321</v>
      </c>
      <c r="G392" s="10" t="n">
        <v>264953</v>
      </c>
      <c r="H392" s="16" t="s">
        <v>14</v>
      </c>
      <c r="I392" s="0" t="s">
        <v>19</v>
      </c>
      <c r="J392" s="0" t="s">
        <v>42</v>
      </c>
      <c r="K392" s="11" t="n">
        <v>2.5555555555556</v>
      </c>
      <c r="L392" s="9" t="n">
        <v>2.25</v>
      </c>
      <c r="M392" s="9" t="n">
        <v>2.19</v>
      </c>
      <c r="N392" s="9" t="n">
        <v>2.13</v>
      </c>
    </row>
    <row r="393" customFormat="false" ht="12.8" hidden="true" customHeight="false" outlineLevel="0" collapsed="false">
      <c r="A393" s="0" t="s">
        <v>1187</v>
      </c>
      <c r="B393" s="0" t="s">
        <v>1188</v>
      </c>
      <c r="C393" s="9" t="n">
        <v>14.03</v>
      </c>
      <c r="D393" s="10" t="n">
        <v>13083</v>
      </c>
      <c r="E393" s="10" t="n">
        <v>561623</v>
      </c>
      <c r="F393" s="10" t="n">
        <v>2527</v>
      </c>
      <c r="G393" s="10" t="n">
        <v>265895</v>
      </c>
      <c r="H393" s="16" t="s">
        <v>14</v>
      </c>
      <c r="I393" s="0" t="s">
        <v>34</v>
      </c>
      <c r="J393" s="0" t="s">
        <v>25</v>
      </c>
      <c r="K393" s="11" t="n">
        <v>4.6666666666667</v>
      </c>
      <c r="L393" s="9" t="n">
        <v>13.41</v>
      </c>
      <c r="M393" s="9" t="n">
        <v>12.81</v>
      </c>
      <c r="N393" s="9" t="n">
        <v>12.08</v>
      </c>
    </row>
    <row r="394" customFormat="false" ht="12.8" hidden="true" customHeight="false" outlineLevel="0" collapsed="false">
      <c r="A394" s="0" t="s">
        <v>1189</v>
      </c>
      <c r="B394" s="0" t="s">
        <v>1190</v>
      </c>
      <c r="C394" s="9" t="n">
        <v>8.98</v>
      </c>
      <c r="D394" s="10" t="n">
        <v>381</v>
      </c>
      <c r="E394" s="10" t="n">
        <v>341332</v>
      </c>
      <c r="F394" s="10" t="n">
        <v>217</v>
      </c>
      <c r="G394" s="10" t="n">
        <v>268722</v>
      </c>
      <c r="H394" s="16" t="s">
        <v>14</v>
      </c>
      <c r="I394" s="0" t="s">
        <v>34</v>
      </c>
      <c r="J394" s="0" t="s">
        <v>42</v>
      </c>
      <c r="K394" s="11" t="n">
        <v>4</v>
      </c>
      <c r="L394" s="9" t="n">
        <v>8.85</v>
      </c>
      <c r="M394" s="9" t="n">
        <v>8.78</v>
      </c>
      <c r="N394" s="9" t="n">
        <v>8.66</v>
      </c>
    </row>
    <row r="395" customFormat="false" ht="12.8" hidden="true" customHeight="false" outlineLevel="0" collapsed="false">
      <c r="A395" s="0" t="s">
        <v>1191</v>
      </c>
      <c r="B395" s="0" t="s">
        <v>1192</v>
      </c>
      <c r="C395" s="9" t="n">
        <v>150.94</v>
      </c>
      <c r="D395" s="10" t="n">
        <v>10570</v>
      </c>
      <c r="E395" s="10" t="n">
        <v>404195</v>
      </c>
      <c r="F395" s="10" t="n">
        <v>3474</v>
      </c>
      <c r="G395" s="10" t="n">
        <v>272198</v>
      </c>
      <c r="H395" s="0" t="s">
        <v>37</v>
      </c>
      <c r="I395" s="0" t="s">
        <v>15</v>
      </c>
      <c r="J395" s="0" t="s">
        <v>42</v>
      </c>
      <c r="K395" s="11" t="n">
        <v>4.5333333333333</v>
      </c>
      <c r="L395" s="9" t="n">
        <v>150.04</v>
      </c>
      <c r="M395" s="9" t="n">
        <v>148.83</v>
      </c>
      <c r="N395" s="9" t="n">
        <v>148.13</v>
      </c>
    </row>
    <row r="396" customFormat="false" ht="12.8" hidden="true" customHeight="false" outlineLevel="0" collapsed="false">
      <c r="A396" s="0" t="s">
        <v>1193</v>
      </c>
      <c r="B396" s="0" t="s">
        <v>1194</v>
      </c>
      <c r="C396" s="9" t="n">
        <v>43.69</v>
      </c>
      <c r="D396" s="10" t="n">
        <v>9143</v>
      </c>
      <c r="E396" s="10" t="n">
        <v>341296</v>
      </c>
      <c r="F396" s="10" t="n">
        <v>2066</v>
      </c>
      <c r="G396" s="10" t="n">
        <v>273646</v>
      </c>
      <c r="H396" s="0" t="s">
        <v>37</v>
      </c>
      <c r="I396" s="0" t="s">
        <v>19</v>
      </c>
      <c r="J396" s="0" t="s">
        <v>31</v>
      </c>
      <c r="K396" s="11" t="n">
        <v>4.05</v>
      </c>
      <c r="L396" s="9" t="n">
        <v>44.11</v>
      </c>
      <c r="M396" s="9" t="n">
        <v>43.8</v>
      </c>
      <c r="N396" s="9" t="n">
        <v>43.55</v>
      </c>
    </row>
    <row r="397" customFormat="false" ht="12.8" hidden="true" customHeight="false" outlineLevel="0" collapsed="false">
      <c r="A397" s="0" t="s">
        <v>1195</v>
      </c>
      <c r="B397" s="0" t="s">
        <v>1196</v>
      </c>
      <c r="C397" s="9" t="n">
        <v>34.79</v>
      </c>
      <c r="D397" s="10" t="n">
        <v>392</v>
      </c>
      <c r="E397" s="10" t="n">
        <v>343834</v>
      </c>
      <c r="F397" s="10" t="n">
        <v>475</v>
      </c>
      <c r="G397" s="10" t="n">
        <v>281934</v>
      </c>
      <c r="H397" s="0" t="s">
        <v>37</v>
      </c>
      <c r="I397" s="0" t="s">
        <v>15</v>
      </c>
      <c r="J397" s="0" t="s">
        <v>31</v>
      </c>
      <c r="K397" s="11" t="n">
        <v>3.8571428571429</v>
      </c>
      <c r="L397" s="9" t="n">
        <v>34.96</v>
      </c>
      <c r="M397" s="9" t="n">
        <v>34.79</v>
      </c>
      <c r="N397" s="9" t="n">
        <v>34.58</v>
      </c>
    </row>
    <row r="398" customFormat="false" ht="12.8" hidden="true" customHeight="false" outlineLevel="0" collapsed="false">
      <c r="A398" s="0" t="s">
        <v>1197</v>
      </c>
      <c r="B398" s="0" t="s">
        <v>1198</v>
      </c>
      <c r="C398" s="9" t="n">
        <v>35.77</v>
      </c>
      <c r="D398" s="10" t="n">
        <v>18905</v>
      </c>
      <c r="E398" s="10" t="n">
        <v>333191</v>
      </c>
      <c r="F398" s="10" t="n">
        <v>13374</v>
      </c>
      <c r="G398" s="10" t="n">
        <v>286748</v>
      </c>
      <c r="H398" s="16" t="s">
        <v>14</v>
      </c>
      <c r="I398" s="0" t="s">
        <v>30</v>
      </c>
      <c r="J398" s="0" t="s">
        <v>25</v>
      </c>
      <c r="K398" s="11" t="n">
        <v>2.0714285714286</v>
      </c>
      <c r="L398" s="9" t="n">
        <v>34.11</v>
      </c>
      <c r="M398" s="9" t="n">
        <v>32.58</v>
      </c>
      <c r="N398" s="9" t="n">
        <v>30.62</v>
      </c>
    </row>
    <row r="399" customFormat="false" ht="12.8" hidden="true" customHeight="false" outlineLevel="0" collapsed="false">
      <c r="A399" s="0" t="s">
        <v>1199</v>
      </c>
      <c r="B399" s="0" t="s">
        <v>1200</v>
      </c>
      <c r="C399" s="9" t="n">
        <v>13.22</v>
      </c>
      <c r="D399" s="10" t="n">
        <v>2401</v>
      </c>
      <c r="E399" s="10" t="n">
        <v>906269</v>
      </c>
      <c r="F399" s="10" t="n">
        <v>541</v>
      </c>
      <c r="G399" s="10" t="n">
        <v>290562</v>
      </c>
      <c r="H399" s="0" t="s">
        <v>37</v>
      </c>
      <c r="I399" s="0" t="s">
        <v>30</v>
      </c>
      <c r="J399" s="0" t="s">
        <v>31</v>
      </c>
      <c r="K399" s="11" t="n">
        <v>4.7692307692308</v>
      </c>
      <c r="L399" s="9" t="n">
        <v>13.17</v>
      </c>
      <c r="M399" s="9" t="n">
        <v>13.07</v>
      </c>
      <c r="N399" s="9" t="n">
        <v>13</v>
      </c>
    </row>
    <row r="400" customFormat="false" ht="12.8" hidden="true" customHeight="false" outlineLevel="0" collapsed="false">
      <c r="A400" s="0" t="s">
        <v>1201</v>
      </c>
      <c r="B400" s="0" t="s">
        <v>1202</v>
      </c>
      <c r="C400" s="9" t="n">
        <v>15.32</v>
      </c>
      <c r="D400" s="10" t="n">
        <v>3976</v>
      </c>
      <c r="E400" s="10" t="n">
        <v>361473</v>
      </c>
      <c r="F400" s="10" t="n">
        <v>2717</v>
      </c>
      <c r="G400" s="10" t="n">
        <v>290736</v>
      </c>
      <c r="H400" s="0" t="s">
        <v>37</v>
      </c>
      <c r="I400" s="0" t="s">
        <v>19</v>
      </c>
      <c r="J400" s="0" t="s">
        <v>31</v>
      </c>
      <c r="K400" s="11" t="n">
        <v>3.5454545454545</v>
      </c>
      <c r="L400" s="9" t="n">
        <v>15.53</v>
      </c>
      <c r="M400" s="9" t="n">
        <v>15.18</v>
      </c>
      <c r="N400" s="9" t="n">
        <v>14.95</v>
      </c>
    </row>
    <row r="401" customFormat="false" ht="12.8" hidden="true" customHeight="false" outlineLevel="0" collapsed="false">
      <c r="A401" s="0" t="s">
        <v>1203</v>
      </c>
      <c r="B401" s="0" t="s">
        <v>1204</v>
      </c>
      <c r="C401" s="9" t="n">
        <v>139.93</v>
      </c>
      <c r="D401" s="10" t="n">
        <v>1862</v>
      </c>
      <c r="E401" s="10" t="n">
        <v>198797</v>
      </c>
      <c r="F401" s="10" t="n">
        <v>3492</v>
      </c>
      <c r="G401" s="10" t="n">
        <v>292555</v>
      </c>
      <c r="H401" s="16" t="s">
        <v>14</v>
      </c>
      <c r="I401" s="0" t="s">
        <v>15</v>
      </c>
      <c r="J401" s="0" t="s">
        <v>25</v>
      </c>
      <c r="K401" s="11" t="n">
        <v>3.448275862069</v>
      </c>
      <c r="L401" s="9" t="n">
        <v>141.01</v>
      </c>
      <c r="M401" s="9" t="n">
        <v>139.1</v>
      </c>
      <c r="N401" s="9" t="n">
        <v>137.36</v>
      </c>
    </row>
    <row r="402" customFormat="false" ht="12.8" hidden="true" customHeight="false" outlineLevel="0" collapsed="false">
      <c r="A402" s="0" t="s">
        <v>1205</v>
      </c>
      <c r="B402" s="0" t="s">
        <v>1206</v>
      </c>
      <c r="C402" s="9" t="n">
        <v>254.4</v>
      </c>
      <c r="D402" s="10" t="n">
        <v>2062</v>
      </c>
      <c r="E402" s="10" t="n">
        <v>268936</v>
      </c>
      <c r="F402" s="10" t="n">
        <v>794</v>
      </c>
      <c r="G402" s="10" t="n">
        <v>295498</v>
      </c>
      <c r="H402" s="16" t="s">
        <v>14</v>
      </c>
      <c r="I402" s="0" t="s">
        <v>15</v>
      </c>
      <c r="J402" s="0" t="s">
        <v>25</v>
      </c>
      <c r="K402" s="11" t="n">
        <v>4.1578947368421</v>
      </c>
      <c r="L402" s="9" t="n">
        <v>250.03</v>
      </c>
      <c r="M402" s="9" t="n">
        <v>247.97</v>
      </c>
      <c r="N402" s="9" t="n">
        <v>246.22</v>
      </c>
    </row>
    <row r="403" customFormat="false" ht="12.8" hidden="true" customHeight="false" outlineLevel="0" collapsed="false">
      <c r="A403" s="0" t="s">
        <v>1207</v>
      </c>
      <c r="B403" s="0" t="s">
        <v>1208</v>
      </c>
      <c r="C403" s="9" t="n">
        <v>37.78</v>
      </c>
      <c r="D403" s="10" t="n">
        <v>1670</v>
      </c>
      <c r="E403" s="10" t="n">
        <v>567533</v>
      </c>
      <c r="F403" s="10" t="n">
        <v>2778</v>
      </c>
      <c r="G403" s="10" t="n">
        <v>308604</v>
      </c>
      <c r="H403" s="0" t="s">
        <v>37</v>
      </c>
      <c r="I403" s="0" t="s">
        <v>34</v>
      </c>
      <c r="J403" s="0" t="s">
        <v>31</v>
      </c>
      <c r="K403" s="11" t="n">
        <v>4</v>
      </c>
      <c r="L403" s="9" t="n">
        <v>36.02</v>
      </c>
      <c r="M403" s="9" t="n">
        <v>34.17</v>
      </c>
      <c r="N403" s="9" t="n">
        <v>33.15</v>
      </c>
    </row>
    <row r="404" customFormat="false" ht="12.8" hidden="true" customHeight="false" outlineLevel="0" collapsed="false">
      <c r="A404" s="0" t="s">
        <v>1209</v>
      </c>
      <c r="B404" s="0" t="s">
        <v>1210</v>
      </c>
      <c r="C404" s="9" t="n">
        <v>15.76</v>
      </c>
      <c r="D404" s="10" t="n">
        <v>18334</v>
      </c>
      <c r="E404" s="10" t="n">
        <v>539830</v>
      </c>
      <c r="F404" s="10" t="n">
        <v>1565</v>
      </c>
      <c r="G404" s="10" t="n">
        <v>322852</v>
      </c>
      <c r="H404" s="16" t="s">
        <v>14</v>
      </c>
      <c r="I404" s="0" t="s">
        <v>15</v>
      </c>
      <c r="J404" s="0" t="s">
        <v>42</v>
      </c>
      <c r="K404" s="11" t="n">
        <v>2.56</v>
      </c>
      <c r="L404" s="9" t="n">
        <v>15.74</v>
      </c>
      <c r="M404" s="9" t="n">
        <v>15.24</v>
      </c>
      <c r="N404" s="9" t="n">
        <v>14.36</v>
      </c>
    </row>
    <row r="405" customFormat="false" ht="12.8" hidden="true" customHeight="false" outlineLevel="0" collapsed="false">
      <c r="A405" s="0" t="s">
        <v>1211</v>
      </c>
      <c r="B405" s="0" t="s">
        <v>1212</v>
      </c>
      <c r="C405" s="9" t="n">
        <v>35.63</v>
      </c>
      <c r="D405" s="10" t="n">
        <v>2454</v>
      </c>
      <c r="E405" s="10" t="n">
        <v>551082</v>
      </c>
      <c r="F405" s="10" t="n">
        <v>613</v>
      </c>
      <c r="G405" s="10" t="n">
        <v>332270</v>
      </c>
      <c r="H405" s="16" t="s">
        <v>14</v>
      </c>
      <c r="I405" s="0" t="s">
        <v>30</v>
      </c>
      <c r="J405" s="0" t="s">
        <v>42</v>
      </c>
      <c r="K405" s="11" t="n">
        <v>4.3846153846154</v>
      </c>
      <c r="L405" s="9" t="n">
        <v>35.05</v>
      </c>
      <c r="M405" s="9" t="n">
        <v>34.73</v>
      </c>
      <c r="N405" s="9" t="n">
        <v>34.3</v>
      </c>
    </row>
    <row r="406" customFormat="false" ht="12.8" hidden="true" customHeight="false" outlineLevel="0" collapsed="false">
      <c r="A406" s="0" t="s">
        <v>1213</v>
      </c>
      <c r="B406" s="0" t="s">
        <v>1214</v>
      </c>
      <c r="C406" s="9" t="n">
        <v>17.2</v>
      </c>
      <c r="D406" s="10" t="n">
        <v>1061</v>
      </c>
      <c r="E406" s="10" t="n">
        <v>341166</v>
      </c>
      <c r="F406" s="10" t="n">
        <v>517</v>
      </c>
      <c r="G406" s="10" t="n">
        <v>335023</v>
      </c>
      <c r="H406" s="16" t="s">
        <v>14</v>
      </c>
      <c r="I406" s="0" t="s">
        <v>34</v>
      </c>
      <c r="J406" s="0" t="s">
        <v>25</v>
      </c>
      <c r="K406" s="11" t="n">
        <v>3.875</v>
      </c>
      <c r="L406" s="9" t="n">
        <v>17.14</v>
      </c>
      <c r="M406" s="9" t="n">
        <v>16.94</v>
      </c>
      <c r="N406" s="9" t="n">
        <v>16.8</v>
      </c>
    </row>
    <row r="407" customFormat="false" ht="12.8" hidden="true" customHeight="false" outlineLevel="0" collapsed="false">
      <c r="A407" s="0" t="s">
        <v>1215</v>
      </c>
      <c r="B407" s="0" t="s">
        <v>1216</v>
      </c>
      <c r="C407" s="9" t="n">
        <v>103.19</v>
      </c>
      <c r="D407" s="10" t="n">
        <v>88926</v>
      </c>
      <c r="E407" s="10" t="n">
        <v>387408</v>
      </c>
      <c r="F407" s="10" t="n">
        <v>56086</v>
      </c>
      <c r="G407" s="10" t="n">
        <v>336394</v>
      </c>
      <c r="H407" s="0" t="s">
        <v>37</v>
      </c>
      <c r="I407" s="0" t="s">
        <v>22</v>
      </c>
      <c r="J407" s="0" t="s">
        <v>16</v>
      </c>
      <c r="K407" s="11" t="n">
        <v>4</v>
      </c>
      <c r="L407" s="9" t="n">
        <v>114.04</v>
      </c>
      <c r="M407" s="9" t="n">
        <v>112.96</v>
      </c>
      <c r="N407" s="9" t="n">
        <v>112.3</v>
      </c>
    </row>
    <row r="408" customFormat="false" ht="12.8" hidden="true" customHeight="false" outlineLevel="0" collapsed="false">
      <c r="A408" s="0" t="s">
        <v>1217</v>
      </c>
      <c r="B408" s="0" t="s">
        <v>1218</v>
      </c>
      <c r="C408" s="9" t="n">
        <v>142.88</v>
      </c>
      <c r="D408" s="10" t="n">
        <v>5177</v>
      </c>
      <c r="E408" s="10" t="n">
        <v>421804</v>
      </c>
      <c r="F408" s="10" t="n">
        <v>3617</v>
      </c>
      <c r="G408" s="10" t="n">
        <v>345724</v>
      </c>
      <c r="H408" s="0" t="s">
        <v>37</v>
      </c>
      <c r="I408" s="0" t="s">
        <v>19</v>
      </c>
      <c r="J408" s="0" t="s">
        <v>16</v>
      </c>
      <c r="K408" s="11" t="n">
        <v>4.5</v>
      </c>
      <c r="L408" s="9" t="n">
        <v>143.65</v>
      </c>
      <c r="M408" s="9" t="n">
        <v>142.94</v>
      </c>
      <c r="N408" s="9" t="n">
        <v>142.07</v>
      </c>
    </row>
    <row r="409" customFormat="false" ht="12.8" hidden="true" customHeight="false" outlineLevel="0" collapsed="false">
      <c r="A409" s="0" t="s">
        <v>1219</v>
      </c>
      <c r="B409" s="0" t="s">
        <v>1220</v>
      </c>
      <c r="C409" s="9" t="n">
        <v>2.22</v>
      </c>
      <c r="D409" s="10" t="n">
        <v>1649</v>
      </c>
      <c r="E409" s="10" t="n">
        <v>789854</v>
      </c>
      <c r="F409" s="10" t="n">
        <v>1330</v>
      </c>
      <c r="G409" s="10" t="n">
        <v>350570</v>
      </c>
      <c r="H409" s="16" t="s">
        <v>14</v>
      </c>
      <c r="I409" s="0" t="s">
        <v>19</v>
      </c>
      <c r="J409" s="0" t="s">
        <v>42</v>
      </c>
      <c r="K409" s="11" t="n">
        <v>3.5555555555556</v>
      </c>
      <c r="L409" s="9" t="n">
        <v>2.25</v>
      </c>
      <c r="M409" s="9" t="n">
        <v>2.17</v>
      </c>
      <c r="N409" s="9" t="n">
        <v>2.11</v>
      </c>
    </row>
    <row r="410" customFormat="false" ht="12.8" hidden="true" customHeight="false" outlineLevel="0" collapsed="false">
      <c r="A410" s="0" t="s">
        <v>1221</v>
      </c>
      <c r="B410" s="0" t="s">
        <v>1222</v>
      </c>
      <c r="C410" s="9" t="n">
        <v>38.39</v>
      </c>
      <c r="D410" s="10" t="n">
        <v>18738</v>
      </c>
      <c r="E410" s="10" t="n">
        <v>324635</v>
      </c>
      <c r="F410" s="10" t="n">
        <v>6141</v>
      </c>
      <c r="G410" s="10" t="n">
        <v>365864</v>
      </c>
      <c r="H410" s="16" t="s">
        <v>14</v>
      </c>
      <c r="I410" s="0" t="s">
        <v>30</v>
      </c>
      <c r="J410" s="0" t="s">
        <v>42</v>
      </c>
      <c r="K410" s="11" t="n">
        <v>2.8571428571429</v>
      </c>
      <c r="L410" s="9" t="n">
        <v>38.63</v>
      </c>
      <c r="M410" s="9" t="n">
        <v>37.44</v>
      </c>
      <c r="N410" s="9" t="n">
        <v>36.27</v>
      </c>
    </row>
    <row r="411" customFormat="false" ht="12.8" hidden="true" customHeight="false" outlineLevel="0" collapsed="false">
      <c r="A411" s="0" t="s">
        <v>1223</v>
      </c>
      <c r="B411" s="0" t="s">
        <v>1224</v>
      </c>
      <c r="C411" s="9" t="n">
        <v>16.48</v>
      </c>
      <c r="D411" s="10" t="n">
        <v>4733</v>
      </c>
      <c r="E411" s="10" t="n">
        <v>893394</v>
      </c>
      <c r="F411" s="10" t="n">
        <v>794</v>
      </c>
      <c r="G411" s="10" t="n">
        <v>367230</v>
      </c>
      <c r="H411" s="0" t="s">
        <v>37</v>
      </c>
      <c r="I411" s="0" t="s">
        <v>19</v>
      </c>
      <c r="J411" s="0" t="s">
        <v>31</v>
      </c>
      <c r="K411" s="11" t="n">
        <v>4.1875</v>
      </c>
      <c r="L411" s="9" t="n">
        <v>16.5</v>
      </c>
      <c r="M411" s="9" t="n">
        <v>16.32</v>
      </c>
      <c r="N411" s="9" t="n">
        <v>16.22</v>
      </c>
    </row>
    <row r="412" customFormat="false" ht="12.8" hidden="true" customHeight="false" outlineLevel="0" collapsed="false">
      <c r="A412" s="0" t="s">
        <v>1225</v>
      </c>
      <c r="B412" s="0" t="s">
        <v>1226</v>
      </c>
      <c r="C412" s="9" t="n">
        <v>36.47</v>
      </c>
      <c r="D412" s="10" t="n">
        <v>2528</v>
      </c>
      <c r="E412" s="10" t="n">
        <v>472050</v>
      </c>
      <c r="F412" s="10" t="n">
        <v>2317</v>
      </c>
      <c r="G412" s="10" t="n">
        <v>378706</v>
      </c>
      <c r="H412" s="0" t="s">
        <v>37</v>
      </c>
      <c r="I412" s="0" t="s">
        <v>34</v>
      </c>
      <c r="J412" s="0" t="s">
        <v>25</v>
      </c>
      <c r="K412" s="11" t="n">
        <v>4.68</v>
      </c>
      <c r="L412" s="9" t="n">
        <v>35.6</v>
      </c>
      <c r="M412" s="9" t="n">
        <v>34.71</v>
      </c>
      <c r="N412" s="9" t="n">
        <v>34.1</v>
      </c>
    </row>
    <row r="413" customFormat="false" ht="12.8" hidden="true" customHeight="false" outlineLevel="0" collapsed="false">
      <c r="A413" s="0" t="s">
        <v>1227</v>
      </c>
      <c r="B413" s="0" t="s">
        <v>1228</v>
      </c>
      <c r="C413" s="9" t="n">
        <v>5.55</v>
      </c>
      <c r="D413" s="10" t="n">
        <v>3312</v>
      </c>
      <c r="E413" s="10" t="n">
        <v>642693</v>
      </c>
      <c r="F413" s="10" t="n">
        <v>841</v>
      </c>
      <c r="G413" s="10" t="n">
        <v>380156</v>
      </c>
      <c r="H413" s="16" t="s">
        <v>14</v>
      </c>
      <c r="I413" s="0" t="s">
        <v>30</v>
      </c>
      <c r="J413" s="0" t="s">
        <v>42</v>
      </c>
      <c r="K413" s="11" t="n">
        <v>2.8</v>
      </c>
      <c r="L413" s="9" t="n">
        <v>5.25</v>
      </c>
      <c r="M413" s="9" t="n">
        <v>5.12</v>
      </c>
      <c r="N413" s="9" t="n">
        <v>5.01</v>
      </c>
    </row>
    <row r="414" customFormat="false" ht="12.8" hidden="true" customHeight="false" outlineLevel="0" collapsed="false">
      <c r="A414" s="0" t="s">
        <v>1229</v>
      </c>
      <c r="B414" s="0" t="s">
        <v>1230</v>
      </c>
      <c r="C414" s="9" t="n">
        <v>39.36</v>
      </c>
      <c r="D414" s="10" t="n">
        <v>19546</v>
      </c>
      <c r="E414" s="10" t="n">
        <v>336796</v>
      </c>
      <c r="F414" s="10" t="n">
        <v>15453</v>
      </c>
      <c r="G414" s="10" t="n">
        <v>387746</v>
      </c>
      <c r="H414" s="16" t="s">
        <v>14</v>
      </c>
      <c r="I414" s="0" t="s">
        <v>15</v>
      </c>
      <c r="J414" s="0" t="s">
        <v>25</v>
      </c>
      <c r="K414" s="11" t="n">
        <v>2.7647058823529</v>
      </c>
      <c r="L414" s="9" t="n">
        <v>38.09</v>
      </c>
      <c r="M414" s="9" t="n">
        <v>36.27</v>
      </c>
      <c r="N414" s="9" t="n">
        <v>33.88</v>
      </c>
    </row>
    <row r="415" customFormat="false" ht="12.8" hidden="true" customHeight="false" outlineLevel="0" collapsed="false">
      <c r="A415" s="0" t="s">
        <v>1231</v>
      </c>
      <c r="B415" s="0" t="s">
        <v>1232</v>
      </c>
      <c r="C415" s="9" t="n">
        <v>4.64</v>
      </c>
      <c r="D415" s="10" t="n">
        <v>578</v>
      </c>
      <c r="E415" s="10" t="n">
        <v>318975</v>
      </c>
      <c r="F415" s="10" t="n">
        <v>17903</v>
      </c>
      <c r="G415" s="10" t="n">
        <v>398499</v>
      </c>
      <c r="H415" s="0" t="s">
        <v>37</v>
      </c>
      <c r="I415" s="0" t="s">
        <v>34</v>
      </c>
      <c r="J415" s="0" t="s">
        <v>31</v>
      </c>
      <c r="K415" s="11" t="n">
        <v>2.9230769230769</v>
      </c>
      <c r="L415" s="9" t="n">
        <v>4.65</v>
      </c>
      <c r="M415" s="9" t="n">
        <v>4.5</v>
      </c>
      <c r="N415" s="9" t="n">
        <v>4.43</v>
      </c>
    </row>
    <row r="416" customFormat="false" ht="12.8" hidden="true" customHeight="false" outlineLevel="0" collapsed="false">
      <c r="A416" s="0" t="s">
        <v>1233</v>
      </c>
      <c r="B416" s="0" t="s">
        <v>1234</v>
      </c>
      <c r="C416" s="9" t="n">
        <v>25.18</v>
      </c>
      <c r="D416" s="10" t="n">
        <v>5068</v>
      </c>
      <c r="E416" s="10" t="n">
        <v>887461</v>
      </c>
      <c r="F416" s="10" t="n">
        <v>2657</v>
      </c>
      <c r="G416" s="10" t="n">
        <v>404275</v>
      </c>
      <c r="H416" s="0" t="s">
        <v>37</v>
      </c>
      <c r="I416" s="0" t="s">
        <v>30</v>
      </c>
      <c r="J416" s="0" t="s">
        <v>31</v>
      </c>
      <c r="K416" s="11" t="n">
        <v>4.1428571428571</v>
      </c>
      <c r="L416" s="9" t="n">
        <v>25.13</v>
      </c>
      <c r="M416" s="9" t="n">
        <v>24.66</v>
      </c>
      <c r="N416" s="9" t="n">
        <v>24.31</v>
      </c>
    </row>
    <row r="417" customFormat="false" ht="12.8" hidden="true" customHeight="false" outlineLevel="0" collapsed="false">
      <c r="A417" s="0" t="s">
        <v>1235</v>
      </c>
      <c r="B417" s="0" t="s">
        <v>1236</v>
      </c>
      <c r="C417" s="9" t="n">
        <v>20.67</v>
      </c>
      <c r="D417" s="10" t="n">
        <v>12106</v>
      </c>
      <c r="E417" s="10" t="n">
        <v>872964</v>
      </c>
      <c r="F417" s="10" t="n">
        <v>6150</v>
      </c>
      <c r="G417" s="10" t="n">
        <v>412282</v>
      </c>
      <c r="H417" s="16" t="s">
        <v>14</v>
      </c>
      <c r="I417" s="0" t="s">
        <v>34</v>
      </c>
      <c r="J417" s="0" t="s">
        <v>25</v>
      </c>
      <c r="K417" s="11" t="n">
        <v>4.0833333333333</v>
      </c>
      <c r="L417" s="9" t="n">
        <v>20.35</v>
      </c>
      <c r="M417" s="9" t="n">
        <v>20.12</v>
      </c>
      <c r="N417" s="9" t="n">
        <v>19.93</v>
      </c>
    </row>
    <row r="418" customFormat="false" ht="12.8" hidden="true" customHeight="false" outlineLevel="0" collapsed="false">
      <c r="A418" s="0" t="s">
        <v>1237</v>
      </c>
      <c r="B418" s="0" t="s">
        <v>1238</v>
      </c>
      <c r="C418" s="9" t="n">
        <v>36</v>
      </c>
      <c r="D418" s="10" t="n">
        <v>1362</v>
      </c>
      <c r="E418" s="10" t="n">
        <v>369063</v>
      </c>
      <c r="F418" s="10" t="n">
        <v>671</v>
      </c>
      <c r="G418" s="10" t="n">
        <v>424468</v>
      </c>
      <c r="H418" s="16" t="s">
        <v>14</v>
      </c>
      <c r="I418" s="0" t="s">
        <v>19</v>
      </c>
      <c r="J418" s="0" t="s">
        <v>25</v>
      </c>
      <c r="K418" s="11" t="n">
        <v>2.7777777777778</v>
      </c>
      <c r="L418" s="9" t="n">
        <v>35.78</v>
      </c>
      <c r="M418" s="9" t="n">
        <v>35.42</v>
      </c>
      <c r="N418" s="9" t="n">
        <v>35.16</v>
      </c>
    </row>
    <row r="419" customFormat="false" ht="12.8" hidden="true" customHeight="false" outlineLevel="0" collapsed="false">
      <c r="A419" s="0" t="s">
        <v>1239</v>
      </c>
      <c r="B419" s="0" t="s">
        <v>1240</v>
      </c>
      <c r="C419" s="9" t="n">
        <v>11.35</v>
      </c>
      <c r="D419" s="10" t="n">
        <v>3431</v>
      </c>
      <c r="E419" s="10" t="n">
        <v>532495</v>
      </c>
      <c r="F419" s="10" t="n">
        <v>476</v>
      </c>
      <c r="G419" s="10" t="n">
        <v>431613</v>
      </c>
      <c r="H419" s="16" t="s">
        <v>14</v>
      </c>
      <c r="I419" s="0" t="s">
        <v>19</v>
      </c>
      <c r="J419" s="0" t="s">
        <v>42</v>
      </c>
      <c r="K419" s="11" t="n">
        <v>4.1363636363636</v>
      </c>
      <c r="L419" s="9" t="n">
        <v>11.13</v>
      </c>
      <c r="M419" s="9" t="n">
        <v>10.84</v>
      </c>
      <c r="N419" s="9" t="n">
        <v>10.53</v>
      </c>
    </row>
    <row r="420" customFormat="false" ht="12.8" hidden="true" customHeight="false" outlineLevel="0" collapsed="false">
      <c r="A420" s="0" t="s">
        <v>1241</v>
      </c>
      <c r="B420" s="0" t="s">
        <v>1242</v>
      </c>
      <c r="C420" s="9" t="n">
        <v>119.86</v>
      </c>
      <c r="D420" s="10" t="n">
        <v>344</v>
      </c>
      <c r="E420" s="10" t="n">
        <v>161734</v>
      </c>
      <c r="F420" s="10" t="n">
        <v>340</v>
      </c>
      <c r="G420" s="10" t="n">
        <v>437719</v>
      </c>
      <c r="H420" s="16" t="s">
        <v>14</v>
      </c>
      <c r="I420" s="0" t="s">
        <v>22</v>
      </c>
      <c r="J420" s="0" t="s">
        <v>25</v>
      </c>
      <c r="K420" s="11" t="n">
        <v>4.5333333333333</v>
      </c>
      <c r="L420" s="9" t="n">
        <v>119.5</v>
      </c>
      <c r="M420" s="9" t="n">
        <v>118.58</v>
      </c>
      <c r="N420" s="9" t="n">
        <v>117.94</v>
      </c>
    </row>
    <row r="421" customFormat="false" ht="12.8" hidden="true" customHeight="false" outlineLevel="0" collapsed="false">
      <c r="A421" s="0" t="s">
        <v>1243</v>
      </c>
      <c r="B421" s="0" t="s">
        <v>1244</v>
      </c>
      <c r="C421" s="9" t="n">
        <v>8.2</v>
      </c>
      <c r="D421" s="10" t="n">
        <v>1241</v>
      </c>
      <c r="E421" s="10" t="n">
        <v>520087</v>
      </c>
      <c r="F421" s="10" t="n">
        <v>461</v>
      </c>
      <c r="G421" s="10" t="n">
        <v>456428</v>
      </c>
      <c r="H421" s="16" t="s">
        <v>14</v>
      </c>
      <c r="I421" s="0" t="s">
        <v>34</v>
      </c>
      <c r="J421" s="0" t="s">
        <v>42</v>
      </c>
      <c r="K421" s="11" t="n">
        <v>4.2</v>
      </c>
      <c r="L421" s="9" t="n">
        <v>8.13</v>
      </c>
      <c r="M421" s="9" t="n">
        <v>8.09</v>
      </c>
      <c r="N421" s="9" t="n">
        <v>8.01</v>
      </c>
    </row>
    <row r="422" customFormat="false" ht="12.8" hidden="true" customHeight="false" outlineLevel="0" collapsed="false">
      <c r="A422" s="0" t="s">
        <v>1245</v>
      </c>
      <c r="B422" s="0" t="s">
        <v>1246</v>
      </c>
      <c r="C422" s="9" t="n">
        <v>69.36</v>
      </c>
      <c r="D422" s="10" t="n">
        <v>5645</v>
      </c>
      <c r="E422" s="10" t="n">
        <v>744607</v>
      </c>
      <c r="F422" s="10" t="n">
        <v>3132</v>
      </c>
      <c r="G422" s="10" t="n">
        <v>458753</v>
      </c>
      <c r="H422" s="16" t="s">
        <v>14</v>
      </c>
      <c r="I422" s="0" t="s">
        <v>30</v>
      </c>
      <c r="J422" s="0" t="s">
        <v>25</v>
      </c>
      <c r="K422" s="11" t="n">
        <v>4.3243243243243</v>
      </c>
      <c r="L422" s="9" t="n">
        <v>67.78</v>
      </c>
      <c r="M422" s="9" t="n">
        <v>67</v>
      </c>
      <c r="N422" s="9" t="n">
        <v>65.76</v>
      </c>
    </row>
    <row r="423" customFormat="false" ht="12.8" hidden="true" customHeight="false" outlineLevel="0" collapsed="false">
      <c r="A423" s="0" t="s">
        <v>1247</v>
      </c>
      <c r="B423" s="0" t="s">
        <v>1248</v>
      </c>
      <c r="C423" s="9" t="n">
        <v>0.71</v>
      </c>
      <c r="D423" s="10" t="n">
        <v>1268</v>
      </c>
      <c r="E423" s="10" t="n">
        <v>496885</v>
      </c>
      <c r="F423" s="10" t="n">
        <v>189</v>
      </c>
      <c r="G423" s="10" t="n">
        <v>465008</v>
      </c>
      <c r="H423" s="0" t="s">
        <v>37</v>
      </c>
      <c r="I423" s="0" t="s">
        <v>15</v>
      </c>
      <c r="J423" s="0" t="s">
        <v>31</v>
      </c>
      <c r="K423" s="11" t="n">
        <v>3.4285714285714</v>
      </c>
      <c r="L423" s="9" t="n">
        <v>0.5683</v>
      </c>
      <c r="M423" s="9" t="n">
        <v>0.4063</v>
      </c>
      <c r="N423" s="9" t="n">
        <v>0.0929</v>
      </c>
    </row>
    <row r="424" customFormat="false" ht="12.8" hidden="true" customHeight="false" outlineLevel="0" collapsed="false">
      <c r="A424" s="0" t="s">
        <v>1249</v>
      </c>
      <c r="B424" s="0" t="s">
        <v>1250</v>
      </c>
      <c r="C424" s="9" t="n">
        <v>71.86</v>
      </c>
      <c r="D424" s="10" t="n">
        <v>6397</v>
      </c>
      <c r="E424" s="10" t="n">
        <v>531392</v>
      </c>
      <c r="F424" s="10" t="n">
        <v>3842</v>
      </c>
      <c r="G424" s="10" t="n">
        <v>472435</v>
      </c>
      <c r="H424" s="16" t="s">
        <v>14</v>
      </c>
      <c r="I424" s="0" t="s">
        <v>34</v>
      </c>
      <c r="J424" s="0" t="s">
        <v>25</v>
      </c>
      <c r="K424" s="11" t="n">
        <v>3.7105263157895</v>
      </c>
      <c r="L424" s="9" t="n">
        <v>72.12</v>
      </c>
      <c r="M424" s="9" t="n">
        <v>71.43</v>
      </c>
      <c r="N424" s="9" t="n">
        <v>70.67</v>
      </c>
    </row>
    <row r="425" customFormat="false" ht="12.8" hidden="true" customHeight="false" outlineLevel="0" collapsed="false">
      <c r="A425" s="0" t="s">
        <v>1251</v>
      </c>
      <c r="B425" s="0" t="s">
        <v>1252</v>
      </c>
      <c r="C425" s="9" t="n">
        <v>37.57</v>
      </c>
      <c r="D425" s="10" t="n">
        <v>2605</v>
      </c>
      <c r="E425" s="10" t="n">
        <v>549561</v>
      </c>
      <c r="F425" s="10" t="n">
        <v>1349</v>
      </c>
      <c r="G425" s="10" t="n">
        <v>475038</v>
      </c>
      <c r="H425" s="16" t="s">
        <v>14</v>
      </c>
      <c r="I425" s="0" t="s">
        <v>19</v>
      </c>
      <c r="J425" s="0" t="s">
        <v>42</v>
      </c>
      <c r="K425" s="11" t="n">
        <v>3.3846153846154</v>
      </c>
      <c r="L425" s="9" t="n">
        <v>37.43</v>
      </c>
      <c r="M425" s="9" t="n">
        <v>37</v>
      </c>
      <c r="N425" s="9" t="n">
        <v>36.69</v>
      </c>
    </row>
    <row r="426" customFormat="false" ht="12.8" hidden="true" customHeight="false" outlineLevel="0" collapsed="false">
      <c r="A426" s="0" t="s">
        <v>1253</v>
      </c>
      <c r="B426" s="0" t="s">
        <v>1254</v>
      </c>
      <c r="C426" s="9" t="n">
        <v>5.7</v>
      </c>
      <c r="D426" s="10" t="n">
        <v>1285</v>
      </c>
      <c r="E426" s="10" t="n">
        <v>871199</v>
      </c>
      <c r="F426" s="10" t="n">
        <v>125</v>
      </c>
      <c r="G426" s="10" t="n">
        <v>488354</v>
      </c>
      <c r="H426" s="0" t="s">
        <v>37</v>
      </c>
      <c r="I426" s="0" t="s">
        <v>30</v>
      </c>
      <c r="J426" s="0" t="s">
        <v>31</v>
      </c>
      <c r="K426" s="11" t="n">
        <v>3.4166666666667</v>
      </c>
      <c r="L426" s="9" t="n">
        <v>5.74</v>
      </c>
      <c r="M426" s="9" t="n">
        <v>5.66</v>
      </c>
      <c r="N426" s="9" t="n">
        <v>5.59</v>
      </c>
    </row>
    <row r="427" customFormat="false" ht="12.8" hidden="true" customHeight="false" outlineLevel="0" collapsed="false">
      <c r="A427" s="0" t="s">
        <v>1255</v>
      </c>
      <c r="B427" s="0" t="s">
        <v>1256</v>
      </c>
      <c r="C427" s="9" t="n">
        <v>14.42</v>
      </c>
      <c r="D427" s="10" t="n">
        <v>773</v>
      </c>
      <c r="E427" s="10" t="n">
        <v>459397</v>
      </c>
      <c r="F427" s="10" t="n">
        <v>832</v>
      </c>
      <c r="G427" s="10" t="n">
        <v>488398</v>
      </c>
      <c r="H427" s="16" t="s">
        <v>14</v>
      </c>
      <c r="I427" s="0" t="s">
        <v>34</v>
      </c>
      <c r="J427" s="0" t="s">
        <v>42</v>
      </c>
      <c r="K427" s="11" t="n">
        <v>3</v>
      </c>
      <c r="L427" s="9" t="n">
        <v>14.31</v>
      </c>
      <c r="M427" s="9" t="n">
        <v>14.05</v>
      </c>
      <c r="N427" s="9" t="n">
        <v>13.76</v>
      </c>
    </row>
    <row r="428" customFormat="false" ht="12.8" hidden="true" customHeight="false" outlineLevel="0" collapsed="false">
      <c r="A428" s="0" t="s">
        <v>1257</v>
      </c>
      <c r="B428" s="0" t="s">
        <v>1258</v>
      </c>
      <c r="C428" s="9" t="n">
        <v>1.575</v>
      </c>
      <c r="D428" s="10" t="n">
        <v>6080</v>
      </c>
      <c r="E428" s="10" t="n">
        <v>394897</v>
      </c>
      <c r="F428" s="10" t="n">
        <v>493</v>
      </c>
      <c r="G428" s="10" t="n">
        <v>495123</v>
      </c>
      <c r="H428" s="0" t="s">
        <v>37</v>
      </c>
      <c r="I428" s="0" t="s">
        <v>19</v>
      </c>
      <c r="J428" s="0" t="s">
        <v>25</v>
      </c>
      <c r="K428" s="11" t="n">
        <v>2.8</v>
      </c>
      <c r="L428" s="9" t="n">
        <v>1.4178</v>
      </c>
      <c r="M428" s="9" t="n">
        <v>1.3257</v>
      </c>
      <c r="N428" s="9" t="n">
        <v>1.1513</v>
      </c>
    </row>
    <row r="429" customFormat="false" ht="12.8" hidden="true" customHeight="false" outlineLevel="0" collapsed="false">
      <c r="A429" s="0" t="s">
        <v>1259</v>
      </c>
      <c r="B429" s="0" t="s">
        <v>1260</v>
      </c>
      <c r="C429" s="9" t="n">
        <v>64.06</v>
      </c>
      <c r="D429" s="10" t="n">
        <v>427</v>
      </c>
      <c r="E429" s="10" t="n">
        <v>410829</v>
      </c>
      <c r="F429" s="10" t="n">
        <v>289</v>
      </c>
      <c r="G429" s="10" t="n">
        <v>517859</v>
      </c>
      <c r="H429" s="16" t="s">
        <v>14</v>
      </c>
      <c r="I429" s="0" t="s">
        <v>30</v>
      </c>
      <c r="J429" s="0" t="s">
        <v>42</v>
      </c>
      <c r="K429" s="11" t="n">
        <v>4.4</v>
      </c>
      <c r="L429" s="9" t="n">
        <v>63.65</v>
      </c>
      <c r="M429" s="9" t="n">
        <v>63.28</v>
      </c>
      <c r="N429" s="9" t="n">
        <v>62.92</v>
      </c>
    </row>
    <row r="430" customFormat="false" ht="12.8" hidden="true" customHeight="false" outlineLevel="0" collapsed="false">
      <c r="A430" s="0" t="s">
        <v>1261</v>
      </c>
      <c r="B430" s="0" t="s">
        <v>1262</v>
      </c>
      <c r="C430" s="9" t="n">
        <v>4.26</v>
      </c>
      <c r="D430" s="10" t="n">
        <v>170</v>
      </c>
      <c r="E430" s="10" t="n">
        <v>238666</v>
      </c>
      <c r="F430" s="10" t="n">
        <v>210</v>
      </c>
      <c r="G430" s="10" t="n">
        <v>521420</v>
      </c>
      <c r="H430" s="16" t="s">
        <v>14</v>
      </c>
      <c r="I430" s="0" t="s">
        <v>30</v>
      </c>
      <c r="J430" s="0" t="s">
        <v>25</v>
      </c>
      <c r="K430" s="11" t="n">
        <v>3.5384615384615</v>
      </c>
      <c r="L430" s="9" t="n">
        <v>4.3</v>
      </c>
      <c r="M430" s="9" t="n">
        <v>4.13</v>
      </c>
      <c r="N430" s="9" t="n">
        <v>3.98</v>
      </c>
    </row>
    <row r="431" customFormat="false" ht="12.8" hidden="true" customHeight="false" outlineLevel="0" collapsed="false">
      <c r="A431" s="0" t="s">
        <v>1263</v>
      </c>
      <c r="B431" s="0" t="s">
        <v>1264</v>
      </c>
      <c r="C431" s="9" t="n">
        <v>37.37</v>
      </c>
      <c r="D431" s="10" t="n">
        <v>3177</v>
      </c>
      <c r="E431" s="10" t="n">
        <v>662979</v>
      </c>
      <c r="F431" s="10" t="n">
        <v>1287</v>
      </c>
      <c r="G431" s="10" t="n">
        <v>528642</v>
      </c>
      <c r="H431" s="0" t="s">
        <v>37</v>
      </c>
      <c r="I431" s="0" t="s">
        <v>34</v>
      </c>
      <c r="J431" s="0" t="s">
        <v>16</v>
      </c>
      <c r="K431" s="11" t="n">
        <v>3.6111111111111</v>
      </c>
      <c r="L431" s="9" t="n">
        <v>37.3</v>
      </c>
      <c r="M431" s="9" t="n">
        <v>36.94</v>
      </c>
      <c r="N431" s="9" t="n">
        <v>36.39</v>
      </c>
    </row>
    <row r="432" customFormat="false" ht="12.8" hidden="true" customHeight="false" outlineLevel="0" collapsed="false">
      <c r="A432" s="0" t="s">
        <v>1265</v>
      </c>
      <c r="B432" s="0" t="s">
        <v>1266</v>
      </c>
      <c r="C432" s="9" t="n">
        <v>14.9</v>
      </c>
      <c r="D432" s="10" t="n">
        <v>18088</v>
      </c>
      <c r="E432" s="10" t="n">
        <v>890185</v>
      </c>
      <c r="F432" s="10" t="n">
        <v>6743</v>
      </c>
      <c r="G432" s="10" t="n">
        <v>539491</v>
      </c>
      <c r="H432" s="16" t="s">
        <v>14</v>
      </c>
      <c r="I432" s="0" t="s">
        <v>19</v>
      </c>
      <c r="J432" s="0" t="s">
        <v>25</v>
      </c>
      <c r="K432" s="11" t="n">
        <v>3.2222222222222</v>
      </c>
      <c r="L432" s="9" t="n">
        <v>14.02</v>
      </c>
      <c r="M432" s="9" t="n">
        <v>13.4</v>
      </c>
      <c r="N432" s="9" t="n">
        <v>12.57</v>
      </c>
    </row>
    <row r="433" customFormat="false" ht="12.8" hidden="true" customHeight="false" outlineLevel="0" collapsed="false">
      <c r="A433" s="0" t="s">
        <v>1267</v>
      </c>
      <c r="B433" s="0" t="s">
        <v>1268</v>
      </c>
      <c r="C433" s="9" t="n">
        <v>18.33</v>
      </c>
      <c r="D433" s="10" t="n">
        <v>2296</v>
      </c>
      <c r="E433" s="10" t="n">
        <v>423662</v>
      </c>
      <c r="F433" s="10" t="n">
        <v>1600</v>
      </c>
      <c r="G433" s="10" t="n">
        <v>540921</v>
      </c>
      <c r="H433" s="16" t="s">
        <v>14</v>
      </c>
      <c r="I433" s="0" t="s">
        <v>15</v>
      </c>
      <c r="J433" s="0" t="s">
        <v>25</v>
      </c>
      <c r="K433" s="11" t="n">
        <v>3.3333333333333</v>
      </c>
      <c r="L433" s="9" t="n">
        <v>18.15</v>
      </c>
      <c r="M433" s="9" t="n">
        <v>17.87</v>
      </c>
      <c r="N433" s="9" t="n">
        <v>17.61</v>
      </c>
    </row>
    <row r="434" customFormat="false" ht="12.8" hidden="true" customHeight="false" outlineLevel="0" collapsed="false">
      <c r="A434" s="0" t="s">
        <v>1269</v>
      </c>
      <c r="B434" s="0" t="s">
        <v>1270</v>
      </c>
      <c r="C434" s="9" t="n">
        <v>1.465</v>
      </c>
      <c r="D434" s="10" t="n">
        <v>1808</v>
      </c>
      <c r="E434" s="10" t="n">
        <v>273881</v>
      </c>
      <c r="F434" s="10" t="n">
        <v>101</v>
      </c>
      <c r="G434" s="10" t="n">
        <v>541840</v>
      </c>
      <c r="H434" s="16" t="s">
        <v>14</v>
      </c>
      <c r="I434" s="0" t="s">
        <v>34</v>
      </c>
      <c r="J434" s="0" t="s">
        <v>25</v>
      </c>
      <c r="K434" s="11" t="n">
        <v>2.3</v>
      </c>
      <c r="L434" s="9" t="n">
        <v>1.2967</v>
      </c>
      <c r="M434" s="9" t="n">
        <v>1.2233</v>
      </c>
      <c r="N434" s="9" t="n">
        <v>1.0967</v>
      </c>
    </row>
    <row r="435" customFormat="false" ht="12.8" hidden="true" customHeight="false" outlineLevel="0" collapsed="false">
      <c r="A435" s="0" t="s">
        <v>1271</v>
      </c>
      <c r="B435" s="0" t="s">
        <v>1272</v>
      </c>
      <c r="C435" s="9" t="n">
        <v>55.81</v>
      </c>
      <c r="D435" s="10" t="n">
        <v>12589</v>
      </c>
      <c r="E435" s="10" t="n">
        <v>483669</v>
      </c>
      <c r="F435" s="10" t="n">
        <v>4104</v>
      </c>
      <c r="G435" s="10" t="n">
        <v>545296</v>
      </c>
      <c r="H435" s="0" t="s">
        <v>37</v>
      </c>
      <c r="I435" s="0" t="s">
        <v>30</v>
      </c>
      <c r="J435" s="0" t="s">
        <v>42</v>
      </c>
      <c r="K435" s="11" t="n">
        <v>3.7368421052632</v>
      </c>
      <c r="L435" s="9" t="n">
        <v>56.51</v>
      </c>
      <c r="M435" s="9" t="n">
        <v>55.96</v>
      </c>
      <c r="N435" s="9" t="n">
        <v>55.61</v>
      </c>
    </row>
    <row r="436" customFormat="false" ht="12.8" hidden="true" customHeight="false" outlineLevel="0" collapsed="false">
      <c r="A436" s="0" t="s">
        <v>1273</v>
      </c>
      <c r="B436" s="0" t="s">
        <v>1274</v>
      </c>
      <c r="C436" s="9" t="n">
        <v>15.83</v>
      </c>
      <c r="D436" s="10" t="n">
        <v>4812</v>
      </c>
      <c r="E436" s="10" t="n">
        <v>1072880</v>
      </c>
      <c r="F436" s="10" t="n">
        <v>6284</v>
      </c>
      <c r="G436" s="10" t="n">
        <v>569711</v>
      </c>
      <c r="H436" s="16" t="s">
        <v>14</v>
      </c>
      <c r="I436" s="0" t="s">
        <v>22</v>
      </c>
      <c r="J436" s="0" t="s">
        <v>42</v>
      </c>
      <c r="K436" s="11" t="n">
        <v>3.2</v>
      </c>
      <c r="L436" s="9" t="n">
        <v>15.53</v>
      </c>
      <c r="M436" s="9" t="n">
        <v>15.31</v>
      </c>
      <c r="N436" s="9" t="n">
        <v>15.1</v>
      </c>
    </row>
    <row r="437" customFormat="false" ht="12.8" hidden="true" customHeight="false" outlineLevel="0" collapsed="false">
      <c r="A437" s="0" t="s">
        <v>1275</v>
      </c>
      <c r="B437" s="0" t="s">
        <v>1276</v>
      </c>
      <c r="C437" s="9" t="n">
        <v>139.27</v>
      </c>
      <c r="D437" s="10" t="n">
        <v>10025</v>
      </c>
      <c r="E437" s="10" t="n">
        <v>486398</v>
      </c>
      <c r="F437" s="10" t="n">
        <v>9799</v>
      </c>
      <c r="G437" s="10" t="n">
        <v>570816</v>
      </c>
      <c r="H437" s="16" t="s">
        <v>14</v>
      </c>
      <c r="I437" s="0" t="s">
        <v>19</v>
      </c>
      <c r="J437" s="0" t="s">
        <v>42</v>
      </c>
      <c r="K437" s="11" t="n">
        <v>3.0454545454545</v>
      </c>
      <c r="L437" s="9" t="n">
        <v>135.05</v>
      </c>
      <c r="M437" s="9" t="n">
        <v>132.07</v>
      </c>
      <c r="N437" s="9" t="n">
        <v>128.16</v>
      </c>
    </row>
    <row r="438" customFormat="false" ht="12.8" hidden="true" customHeight="false" outlineLevel="0" collapsed="false">
      <c r="A438" s="0" t="s">
        <v>1277</v>
      </c>
      <c r="B438" s="0" t="s">
        <v>1278</v>
      </c>
      <c r="C438" s="9" t="n">
        <v>40.83</v>
      </c>
      <c r="D438" s="10" t="n">
        <v>2309</v>
      </c>
      <c r="E438" s="10" t="n">
        <v>355354</v>
      </c>
      <c r="F438" s="10" t="n">
        <v>389</v>
      </c>
      <c r="G438" s="10" t="n">
        <v>597721</v>
      </c>
      <c r="H438" s="16" t="s">
        <v>14</v>
      </c>
      <c r="I438" s="0" t="s">
        <v>19</v>
      </c>
      <c r="J438" s="0" t="s">
        <v>25</v>
      </c>
      <c r="K438" s="11" t="n">
        <v>4.375</v>
      </c>
      <c r="L438" s="9" t="n">
        <v>40.26</v>
      </c>
      <c r="M438" s="9" t="n">
        <v>39.96</v>
      </c>
      <c r="N438" s="9" t="n">
        <v>39.49</v>
      </c>
    </row>
    <row r="439" customFormat="false" ht="12.8" hidden="true" customHeight="false" outlineLevel="0" collapsed="false">
      <c r="A439" s="0" t="s">
        <v>1279</v>
      </c>
      <c r="B439" s="0" t="s">
        <v>1280</v>
      </c>
      <c r="C439" s="9" t="n">
        <v>91.94</v>
      </c>
      <c r="D439" s="10" t="n">
        <v>7233</v>
      </c>
      <c r="E439" s="10" t="n">
        <v>976244</v>
      </c>
      <c r="F439" s="10" t="n">
        <v>5140</v>
      </c>
      <c r="G439" s="10" t="n">
        <v>634499</v>
      </c>
      <c r="H439" s="0" t="s">
        <v>37</v>
      </c>
      <c r="I439" s="0" t="s">
        <v>34</v>
      </c>
      <c r="J439" s="0" t="s">
        <v>16</v>
      </c>
      <c r="K439" s="11" t="n">
        <v>4.28</v>
      </c>
      <c r="L439" s="9" t="n">
        <v>91.75</v>
      </c>
      <c r="M439" s="9" t="n">
        <v>91.31</v>
      </c>
      <c r="N439" s="9" t="n">
        <v>90.64</v>
      </c>
    </row>
    <row r="440" customFormat="false" ht="12.8" hidden="true" customHeight="false" outlineLevel="0" collapsed="false">
      <c r="A440" s="0" t="s">
        <v>1281</v>
      </c>
      <c r="B440" s="0" t="s">
        <v>1282</v>
      </c>
      <c r="C440" s="9" t="n">
        <v>98.5</v>
      </c>
      <c r="D440" s="10" t="n">
        <v>10995</v>
      </c>
      <c r="E440" s="10" t="n">
        <v>774734</v>
      </c>
      <c r="F440" s="10" t="n">
        <v>9912</v>
      </c>
      <c r="G440" s="10" t="n">
        <v>639948</v>
      </c>
      <c r="H440" s="0" t="s">
        <v>37</v>
      </c>
      <c r="I440" s="0" t="s">
        <v>30</v>
      </c>
      <c r="J440" s="0" t="s">
        <v>31</v>
      </c>
      <c r="K440" s="11" t="n">
        <v>4</v>
      </c>
      <c r="L440" s="9" t="n">
        <v>98.85</v>
      </c>
      <c r="M440" s="9" t="n">
        <v>98.07</v>
      </c>
      <c r="N440" s="9" t="n">
        <v>97.57</v>
      </c>
    </row>
    <row r="441" customFormat="false" ht="12.8" hidden="true" customHeight="false" outlineLevel="0" collapsed="false">
      <c r="A441" s="0" t="s">
        <v>1283</v>
      </c>
      <c r="B441" s="0" t="s">
        <v>1284</v>
      </c>
      <c r="C441" s="9" t="n">
        <v>16.42</v>
      </c>
      <c r="D441" s="10" t="n">
        <v>8068</v>
      </c>
      <c r="E441" s="10" t="n">
        <v>1401792</v>
      </c>
      <c r="F441" s="10" t="n">
        <v>2266</v>
      </c>
      <c r="G441" s="10" t="n">
        <v>656935</v>
      </c>
      <c r="H441" s="0" t="s">
        <v>37</v>
      </c>
      <c r="I441" s="0" t="s">
        <v>34</v>
      </c>
      <c r="J441" s="0" t="s">
        <v>16</v>
      </c>
      <c r="K441" s="11" t="n">
        <v>3.9473684210526</v>
      </c>
      <c r="L441" s="9" t="n">
        <v>16.45</v>
      </c>
      <c r="M441" s="9" t="n">
        <v>16.29</v>
      </c>
      <c r="N441" s="9" t="n">
        <v>16.04</v>
      </c>
    </row>
    <row r="442" customFormat="false" ht="12.8" hidden="true" customHeight="false" outlineLevel="0" collapsed="false">
      <c r="A442" s="0" t="s">
        <v>1285</v>
      </c>
      <c r="B442" s="0" t="s">
        <v>1286</v>
      </c>
      <c r="C442" s="9" t="n">
        <v>58.31</v>
      </c>
      <c r="D442" s="10" t="n">
        <v>14922</v>
      </c>
      <c r="E442" s="10" t="n">
        <v>1402756</v>
      </c>
      <c r="F442" s="10" t="n">
        <v>6000</v>
      </c>
      <c r="G442" s="10" t="n">
        <v>710038</v>
      </c>
      <c r="H442" s="16" t="s">
        <v>14</v>
      </c>
      <c r="I442" s="0" t="s">
        <v>34</v>
      </c>
      <c r="J442" s="0" t="s">
        <v>25</v>
      </c>
      <c r="K442" s="11" t="n">
        <v>3.9722222222222</v>
      </c>
      <c r="L442" s="9" t="n">
        <v>58.73</v>
      </c>
      <c r="M442" s="9" t="n">
        <v>58.43</v>
      </c>
      <c r="N442" s="9" t="n">
        <v>57.89</v>
      </c>
    </row>
    <row r="443" customFormat="false" ht="12.8" hidden="true" customHeight="false" outlineLevel="0" collapsed="false">
      <c r="A443" s="0" t="s">
        <v>1287</v>
      </c>
      <c r="B443" s="0" t="s">
        <v>1288</v>
      </c>
      <c r="C443" s="9" t="n">
        <v>3.98</v>
      </c>
      <c r="D443" s="10" t="n">
        <v>1989</v>
      </c>
      <c r="E443" s="10" t="n">
        <v>917521</v>
      </c>
      <c r="F443" s="10" t="n">
        <v>703</v>
      </c>
      <c r="G443" s="10" t="n">
        <v>719387</v>
      </c>
      <c r="H443" s="16" t="s">
        <v>14</v>
      </c>
      <c r="I443" s="0" t="s">
        <v>34</v>
      </c>
      <c r="J443" s="0" t="s">
        <v>42</v>
      </c>
      <c r="K443" s="11" t="n">
        <v>3.5</v>
      </c>
      <c r="L443" s="9" t="n">
        <v>3.96</v>
      </c>
      <c r="M443" s="9" t="n">
        <v>3.83</v>
      </c>
      <c r="N443" s="9" t="n">
        <v>3.74</v>
      </c>
    </row>
    <row r="444" customFormat="false" ht="12.8" hidden="true" customHeight="false" outlineLevel="0" collapsed="false">
      <c r="A444" s="0" t="s">
        <v>1289</v>
      </c>
      <c r="B444" s="0" t="s">
        <v>1290</v>
      </c>
      <c r="C444" s="9" t="n">
        <v>7.26</v>
      </c>
      <c r="D444" s="10" t="n">
        <v>30269</v>
      </c>
      <c r="E444" s="10" t="n">
        <v>1634742</v>
      </c>
      <c r="F444" s="10" t="n">
        <v>7962</v>
      </c>
      <c r="G444" s="10" t="n">
        <v>732890</v>
      </c>
      <c r="H444" s="16" t="s">
        <v>14</v>
      </c>
      <c r="I444" s="0" t="s">
        <v>34</v>
      </c>
      <c r="J444" s="0" t="s">
        <v>25</v>
      </c>
      <c r="K444" s="11" t="n">
        <v>3.8181818181818</v>
      </c>
      <c r="L444" s="9" t="n">
        <v>7.49</v>
      </c>
      <c r="M444" s="9" t="n">
        <v>7.3</v>
      </c>
      <c r="N444" s="9" t="n">
        <v>7.2</v>
      </c>
    </row>
    <row r="445" customFormat="false" ht="12.8" hidden="true" customHeight="false" outlineLevel="0" collapsed="false">
      <c r="A445" s="0" t="s">
        <v>1291</v>
      </c>
      <c r="B445" s="0" t="s">
        <v>1292</v>
      </c>
      <c r="C445" s="9" t="n">
        <v>18.35</v>
      </c>
      <c r="D445" s="10" t="n">
        <v>14587</v>
      </c>
      <c r="E445" s="10" t="n">
        <v>889041</v>
      </c>
      <c r="F445" s="10" t="n">
        <v>9501</v>
      </c>
      <c r="G445" s="10" t="n">
        <v>831435</v>
      </c>
      <c r="H445" s="16" t="s">
        <v>14</v>
      </c>
      <c r="I445" s="0" t="s">
        <v>19</v>
      </c>
      <c r="J445" s="0" t="s">
        <v>25</v>
      </c>
      <c r="K445" s="11" t="n">
        <v>4.3181818181818</v>
      </c>
      <c r="L445" s="9" t="n">
        <v>18.72</v>
      </c>
      <c r="M445" s="9" t="n">
        <v>18.48</v>
      </c>
      <c r="N445" s="9" t="n">
        <v>18.2</v>
      </c>
    </row>
    <row r="446" customFormat="false" ht="12.8" hidden="true" customHeight="false" outlineLevel="0" collapsed="false">
      <c r="A446" s="0" t="s">
        <v>1293</v>
      </c>
      <c r="B446" s="0" t="s">
        <v>1294</v>
      </c>
      <c r="C446" s="9" t="n">
        <v>62.74</v>
      </c>
      <c r="D446" s="10" t="n">
        <v>7912</v>
      </c>
      <c r="E446" s="10" t="n">
        <v>1022152</v>
      </c>
      <c r="F446" s="10" t="n">
        <v>5182</v>
      </c>
      <c r="G446" s="10" t="n">
        <v>834709</v>
      </c>
      <c r="H446" s="16" t="s">
        <v>14</v>
      </c>
      <c r="I446" s="0" t="s">
        <v>22</v>
      </c>
      <c r="J446" s="0" t="s">
        <v>25</v>
      </c>
      <c r="K446" s="11" t="n">
        <v>4.8571428571429</v>
      </c>
      <c r="L446" s="9" t="n">
        <v>61.27</v>
      </c>
      <c r="M446" s="9" t="n">
        <v>60.08</v>
      </c>
      <c r="N446" s="9" t="n">
        <v>59.22</v>
      </c>
    </row>
    <row r="447" customFormat="false" ht="12.8" hidden="true" customHeight="false" outlineLevel="0" collapsed="false">
      <c r="A447" s="0" t="s">
        <v>1295</v>
      </c>
      <c r="B447" s="0" t="s">
        <v>1296</v>
      </c>
      <c r="C447" s="9" t="n">
        <v>71.19</v>
      </c>
      <c r="D447" s="10" t="n">
        <v>18951</v>
      </c>
      <c r="E447" s="10" t="n">
        <v>2073208</v>
      </c>
      <c r="F447" s="10" t="n">
        <v>3411</v>
      </c>
      <c r="G447" s="10" t="n">
        <v>854408</v>
      </c>
      <c r="H447" s="0" t="s">
        <v>37</v>
      </c>
      <c r="I447" s="0" t="s">
        <v>22</v>
      </c>
      <c r="J447" s="0" t="s">
        <v>31</v>
      </c>
      <c r="K447" s="11" t="n">
        <v>4.7142857142857</v>
      </c>
      <c r="L447" s="9" t="n">
        <v>70.43</v>
      </c>
      <c r="M447" s="9" t="n">
        <v>69.49</v>
      </c>
      <c r="N447" s="9" t="n">
        <v>68.9</v>
      </c>
    </row>
    <row r="448" customFormat="false" ht="12.8" hidden="true" customHeight="false" outlineLevel="0" collapsed="false">
      <c r="A448" s="0" t="s">
        <v>1297</v>
      </c>
      <c r="B448" s="0" t="s">
        <v>1298</v>
      </c>
      <c r="C448" s="9" t="n">
        <v>46.41</v>
      </c>
      <c r="D448" s="10" t="n">
        <v>3623</v>
      </c>
      <c r="E448" s="10" t="n">
        <v>801316</v>
      </c>
      <c r="F448" s="10" t="n">
        <v>1474</v>
      </c>
      <c r="G448" s="10" t="n">
        <v>931296</v>
      </c>
      <c r="H448" s="16" t="s">
        <v>14</v>
      </c>
      <c r="I448" s="0" t="s">
        <v>22</v>
      </c>
      <c r="J448" s="0" t="s">
        <v>42</v>
      </c>
      <c r="K448" s="11" t="n">
        <v>4.0588235294118</v>
      </c>
      <c r="L448" s="9" t="n">
        <v>45.64</v>
      </c>
      <c r="M448" s="9" t="n">
        <v>45.28</v>
      </c>
      <c r="N448" s="9" t="n">
        <v>44.99</v>
      </c>
    </row>
    <row r="449" customFormat="false" ht="12.8" hidden="true" customHeight="false" outlineLevel="0" collapsed="false">
      <c r="A449" s="0" t="s">
        <v>1299</v>
      </c>
      <c r="B449" s="0" t="s">
        <v>1300</v>
      </c>
      <c r="C449" s="9" t="n">
        <v>0.705</v>
      </c>
      <c r="D449" s="10" t="n">
        <v>1104</v>
      </c>
      <c r="E449" s="10" t="n">
        <v>1215732</v>
      </c>
      <c r="F449" s="10" t="n">
        <v>387</v>
      </c>
      <c r="G449" s="10" t="n">
        <v>939582</v>
      </c>
      <c r="H449" s="0" t="s">
        <v>37</v>
      </c>
      <c r="I449" s="0" t="s">
        <v>22</v>
      </c>
      <c r="J449" s="0" t="s">
        <v>42</v>
      </c>
      <c r="K449" s="11" t="n">
        <v>3</v>
      </c>
      <c r="L449" s="9" t="n">
        <v>0.6575</v>
      </c>
      <c r="M449" s="9" t="n">
        <v>0.6276</v>
      </c>
      <c r="N449" s="9" t="n">
        <v>0.5927</v>
      </c>
    </row>
    <row r="450" customFormat="false" ht="12.8" hidden="true" customHeight="false" outlineLevel="0" collapsed="false">
      <c r="A450" s="0" t="s">
        <v>1301</v>
      </c>
      <c r="B450" s="0" t="s">
        <v>1302</v>
      </c>
      <c r="C450" s="9" t="n">
        <v>33.78</v>
      </c>
      <c r="D450" s="10" t="n">
        <v>4054</v>
      </c>
      <c r="E450" s="10" t="n">
        <v>1059430</v>
      </c>
      <c r="F450" s="10" t="n">
        <v>1510</v>
      </c>
      <c r="G450" s="10" t="n">
        <v>955401</v>
      </c>
      <c r="H450" s="16" t="s">
        <v>14</v>
      </c>
      <c r="I450" s="0" t="s">
        <v>30</v>
      </c>
      <c r="J450" s="0" t="s">
        <v>25</v>
      </c>
      <c r="K450" s="11" t="n">
        <v>4.1111111111111</v>
      </c>
      <c r="L450" s="9" t="n">
        <v>33.34</v>
      </c>
      <c r="M450" s="9" t="n">
        <v>33.1</v>
      </c>
      <c r="N450" s="9" t="n">
        <v>32.77</v>
      </c>
    </row>
    <row r="451" customFormat="false" ht="12.8" hidden="true" customHeight="false" outlineLevel="0" collapsed="false">
      <c r="A451" s="0" t="s">
        <v>1303</v>
      </c>
      <c r="B451" s="0" t="s">
        <v>1304</v>
      </c>
      <c r="C451" s="9" t="n">
        <v>14.54</v>
      </c>
      <c r="D451" s="10" t="n">
        <v>395</v>
      </c>
      <c r="E451" s="10" t="n">
        <v>753537</v>
      </c>
      <c r="F451" s="10" t="n">
        <v>7812</v>
      </c>
      <c r="G451" s="10" t="n">
        <v>981673</v>
      </c>
      <c r="H451" s="0" t="s">
        <v>37</v>
      </c>
      <c r="I451" s="0" t="s">
        <v>15</v>
      </c>
      <c r="J451" s="0" t="s">
        <v>31</v>
      </c>
      <c r="K451" s="11" t="n">
        <v>4.1428571428571</v>
      </c>
      <c r="L451" s="9" t="n">
        <v>14.69</v>
      </c>
      <c r="M451" s="9" t="n">
        <v>14.62</v>
      </c>
      <c r="N451" s="9" t="n">
        <v>14.53</v>
      </c>
    </row>
    <row r="452" customFormat="false" ht="12.8" hidden="true" customHeight="false" outlineLevel="0" collapsed="false">
      <c r="A452" s="0" t="s">
        <v>1305</v>
      </c>
      <c r="B452" s="0" t="s">
        <v>1306</v>
      </c>
      <c r="C452" s="9" t="n">
        <v>4.19</v>
      </c>
      <c r="D452" s="10" t="n">
        <v>10573</v>
      </c>
      <c r="E452" s="10" t="n">
        <v>697943</v>
      </c>
      <c r="F452" s="10" t="n">
        <v>10573</v>
      </c>
      <c r="G452" s="10" t="n">
        <v>1039694</v>
      </c>
      <c r="H452" s="0" t="s">
        <v>37</v>
      </c>
      <c r="I452" s="0" t="s">
        <v>34</v>
      </c>
      <c r="J452" s="0" t="s">
        <v>16</v>
      </c>
      <c r="K452" s="11" t="n">
        <v>2.6363636363636</v>
      </c>
      <c r="L452" s="9" t="n">
        <v>4.49</v>
      </c>
      <c r="M452" s="9" t="n">
        <v>4.38</v>
      </c>
      <c r="N452" s="9" t="n">
        <v>4.26</v>
      </c>
    </row>
    <row r="453" customFormat="false" ht="12.8" hidden="true" customHeight="false" outlineLevel="0" collapsed="false">
      <c r="A453" s="0" t="s">
        <v>1307</v>
      </c>
      <c r="B453" s="0" t="s">
        <v>1308</v>
      </c>
      <c r="C453" s="9" t="n">
        <v>133.74</v>
      </c>
      <c r="D453" s="10" t="n">
        <v>22295</v>
      </c>
      <c r="E453" s="10" t="n">
        <v>1325946</v>
      </c>
      <c r="F453" s="10" t="n">
        <v>10914</v>
      </c>
      <c r="G453" s="10" t="n">
        <v>1044969</v>
      </c>
      <c r="H453" s="16" t="s">
        <v>14</v>
      </c>
      <c r="I453" s="0" t="s">
        <v>34</v>
      </c>
      <c r="J453" s="0" t="s">
        <v>25</v>
      </c>
      <c r="K453" s="11" t="n">
        <v>4.6111111111111</v>
      </c>
      <c r="L453" s="9" t="n">
        <v>133.46</v>
      </c>
      <c r="M453" s="9" t="n">
        <v>132.23</v>
      </c>
      <c r="N453" s="9" t="n">
        <v>131.56</v>
      </c>
    </row>
    <row r="454" customFormat="false" ht="12.8" hidden="true" customHeight="false" outlineLevel="0" collapsed="false">
      <c r="A454" s="0" t="s">
        <v>1309</v>
      </c>
      <c r="B454" s="0" t="s">
        <v>1310</v>
      </c>
      <c r="C454" s="9" t="n">
        <v>28.75</v>
      </c>
      <c r="D454" s="10" t="n">
        <v>32108</v>
      </c>
      <c r="E454" s="10" t="n">
        <v>1319646</v>
      </c>
      <c r="F454" s="10" t="n">
        <v>5209</v>
      </c>
      <c r="G454" s="10" t="n">
        <v>1062410</v>
      </c>
      <c r="H454" s="0" t="s">
        <v>37</v>
      </c>
      <c r="I454" s="0" t="s">
        <v>30</v>
      </c>
      <c r="J454" s="0" t="s">
        <v>31</v>
      </c>
      <c r="K454" s="11" t="n">
        <v>3.8823529411765</v>
      </c>
      <c r="L454" s="9" t="n">
        <v>28.45</v>
      </c>
      <c r="M454" s="9" t="n">
        <v>28.25</v>
      </c>
      <c r="N454" s="9" t="n">
        <v>28.07</v>
      </c>
    </row>
    <row r="455" customFormat="false" ht="12.8" hidden="true" customHeight="false" outlineLevel="0" collapsed="false">
      <c r="A455" s="0" t="s">
        <v>1311</v>
      </c>
      <c r="B455" s="0" t="s">
        <v>1312</v>
      </c>
      <c r="C455" s="9" t="n">
        <v>7.97</v>
      </c>
      <c r="D455" s="10" t="n">
        <v>21874</v>
      </c>
      <c r="E455" s="10" t="n">
        <v>1460768</v>
      </c>
      <c r="F455" s="10" t="n">
        <v>40389</v>
      </c>
      <c r="G455" s="10" t="n">
        <v>1064875</v>
      </c>
      <c r="H455" s="16" t="s">
        <v>14</v>
      </c>
      <c r="I455" s="0" t="s">
        <v>15</v>
      </c>
      <c r="J455" s="0" t="s">
        <v>25</v>
      </c>
      <c r="K455" s="11" t="n">
        <v>3.3333333333333</v>
      </c>
      <c r="L455" s="9" t="n">
        <v>7.96</v>
      </c>
      <c r="M455" s="9" t="n">
        <v>7.84</v>
      </c>
      <c r="N455" s="9" t="n">
        <v>7.69</v>
      </c>
    </row>
    <row r="456" customFormat="false" ht="12.8" hidden="true" customHeight="false" outlineLevel="0" collapsed="false">
      <c r="A456" s="0" t="s">
        <v>1313</v>
      </c>
      <c r="B456" s="0" t="s">
        <v>1314</v>
      </c>
      <c r="C456" s="9" t="n">
        <v>14.68</v>
      </c>
      <c r="D456" s="10" t="n">
        <v>369</v>
      </c>
      <c r="E456" s="10" t="n">
        <v>1164036</v>
      </c>
      <c r="F456" s="10" t="n">
        <v>240</v>
      </c>
      <c r="G456" s="10" t="n">
        <v>1105718</v>
      </c>
      <c r="H456" s="0" t="s">
        <v>37</v>
      </c>
      <c r="I456" s="0" t="s">
        <v>34</v>
      </c>
      <c r="J456" s="0" t="s">
        <v>31</v>
      </c>
      <c r="K456" s="11" t="n">
        <v>4.0714285714286</v>
      </c>
      <c r="L456" s="9" t="n">
        <v>14.59</v>
      </c>
      <c r="M456" s="9" t="n">
        <v>14.39</v>
      </c>
      <c r="N456" s="9" t="n">
        <v>14.27</v>
      </c>
    </row>
    <row r="457" customFormat="false" ht="12.8" hidden="true" customHeight="false" outlineLevel="0" collapsed="false">
      <c r="A457" s="0" t="s">
        <v>1315</v>
      </c>
      <c r="B457" s="0" t="s">
        <v>1316</v>
      </c>
      <c r="C457" s="9" t="n">
        <v>17.76</v>
      </c>
      <c r="D457" s="10" t="n">
        <v>27596</v>
      </c>
      <c r="E457" s="10" t="n">
        <v>1911182</v>
      </c>
      <c r="F457" s="10" t="n">
        <v>9621</v>
      </c>
      <c r="G457" s="10" t="n">
        <v>1153699</v>
      </c>
      <c r="H457" s="0" t="s">
        <v>37</v>
      </c>
      <c r="I457" s="0" t="s">
        <v>19</v>
      </c>
      <c r="J457" s="0" t="s">
        <v>42</v>
      </c>
      <c r="K457" s="11" t="n">
        <v>2.5714285714286</v>
      </c>
      <c r="L457" s="9" t="n">
        <v>17.55</v>
      </c>
      <c r="M457" s="9" t="n">
        <v>17.34</v>
      </c>
      <c r="N457" s="9" t="n">
        <v>16.97</v>
      </c>
    </row>
    <row r="458" customFormat="false" ht="12.8" hidden="true" customHeight="false" outlineLevel="0" collapsed="false">
      <c r="A458" s="0" t="s">
        <v>1317</v>
      </c>
      <c r="B458" s="0" t="s">
        <v>1318</v>
      </c>
      <c r="C458" s="9" t="n">
        <v>17.75</v>
      </c>
      <c r="D458" s="10" t="n">
        <v>3975</v>
      </c>
      <c r="E458" s="10" t="n">
        <v>925187</v>
      </c>
      <c r="F458" s="10" t="n">
        <v>1759</v>
      </c>
      <c r="G458" s="10" t="n">
        <v>1289190</v>
      </c>
      <c r="H458" s="16" t="s">
        <v>14</v>
      </c>
      <c r="I458" s="0" t="s">
        <v>15</v>
      </c>
      <c r="J458" s="0" t="s">
        <v>25</v>
      </c>
      <c r="K458" s="11" t="n">
        <v>4.3529411764706</v>
      </c>
      <c r="L458" s="9" t="n">
        <v>17.37</v>
      </c>
      <c r="M458" s="9" t="n">
        <v>17.12</v>
      </c>
      <c r="N458" s="9" t="n">
        <v>16.77</v>
      </c>
    </row>
    <row r="459" customFormat="false" ht="12.8" hidden="true" customHeight="false" outlineLevel="0" collapsed="false">
      <c r="A459" s="0" t="s">
        <v>1319</v>
      </c>
      <c r="B459" s="0" t="s">
        <v>1320</v>
      </c>
      <c r="C459" s="9" t="n">
        <v>47.94</v>
      </c>
      <c r="D459" s="10" t="n">
        <v>11351</v>
      </c>
      <c r="E459" s="10" t="n">
        <v>2060723</v>
      </c>
      <c r="F459" s="10" t="n">
        <v>2484</v>
      </c>
      <c r="G459" s="10" t="n">
        <v>1380497</v>
      </c>
      <c r="H459" s="16" t="s">
        <v>14</v>
      </c>
      <c r="I459" s="0" t="s">
        <v>15</v>
      </c>
      <c r="J459" s="0" t="s">
        <v>25</v>
      </c>
      <c r="K459" s="11" t="n">
        <v>3.4736842105263</v>
      </c>
      <c r="L459" s="9" t="n">
        <v>47.87</v>
      </c>
      <c r="M459" s="9" t="n">
        <v>47.58</v>
      </c>
      <c r="N459" s="9" t="n">
        <v>47.04</v>
      </c>
    </row>
    <row r="460" customFormat="false" ht="12.8" hidden="true" customHeight="false" outlineLevel="0" collapsed="false">
      <c r="A460" s="0" t="s">
        <v>1321</v>
      </c>
      <c r="B460" s="0" t="s">
        <v>1322</v>
      </c>
      <c r="C460" s="9" t="n">
        <v>132.22</v>
      </c>
      <c r="D460" s="10" t="n">
        <v>47744</v>
      </c>
      <c r="E460" s="10" t="n">
        <v>1930738</v>
      </c>
      <c r="F460" s="10" t="n">
        <v>14905</v>
      </c>
      <c r="G460" s="10" t="n">
        <v>1512770</v>
      </c>
      <c r="H460" s="16" t="s">
        <v>14</v>
      </c>
      <c r="I460" s="0" t="s">
        <v>34</v>
      </c>
      <c r="J460" s="0" t="s">
        <v>25</v>
      </c>
      <c r="K460" s="11" t="n">
        <v>4.6111111111111</v>
      </c>
      <c r="L460" s="9" t="n">
        <v>131.99</v>
      </c>
      <c r="M460" s="9" t="n">
        <v>130.69</v>
      </c>
      <c r="N460" s="9" t="n">
        <v>130.01</v>
      </c>
    </row>
    <row r="461" customFormat="false" ht="12.8" hidden="true" customHeight="false" outlineLevel="0" collapsed="false">
      <c r="A461" s="0" t="s">
        <v>1323</v>
      </c>
      <c r="B461" s="0" t="s">
        <v>1324</v>
      </c>
      <c r="C461" s="9" t="n">
        <v>30.75</v>
      </c>
      <c r="D461" s="10" t="n">
        <v>22002</v>
      </c>
      <c r="E461" s="10" t="n">
        <v>2177684</v>
      </c>
      <c r="F461" s="10" t="n">
        <v>8076</v>
      </c>
      <c r="G461" s="10" t="n">
        <v>2787499</v>
      </c>
      <c r="H461" s="16" t="s">
        <v>14</v>
      </c>
      <c r="I461" s="0" t="s">
        <v>15</v>
      </c>
      <c r="J461" s="0" t="s">
        <v>25</v>
      </c>
      <c r="K461" s="11" t="n">
        <v>3.75</v>
      </c>
      <c r="L461" s="9" t="n">
        <v>30.68</v>
      </c>
      <c r="M461" s="9" t="n">
        <v>30.51</v>
      </c>
      <c r="N461" s="9" t="n">
        <v>30.31</v>
      </c>
    </row>
    <row r="462" customFormat="false" ht="12.8" hidden="true" customHeight="false" outlineLevel="0" collapsed="false">
      <c r="A462" s="0" t="s">
        <v>1325</v>
      </c>
      <c r="B462" s="0" t="s">
        <v>1326</v>
      </c>
      <c r="C462" s="9" t="n">
        <v>13.95</v>
      </c>
      <c r="D462" s="10" t="n">
        <v>7902</v>
      </c>
      <c r="E462" s="10" t="n">
        <v>817377</v>
      </c>
      <c r="F462" s="10" t="n">
        <v>3805</v>
      </c>
      <c r="G462" s="10" t="n">
        <v>2951950</v>
      </c>
      <c r="H462" s="16" t="s">
        <v>14</v>
      </c>
      <c r="I462" s="0" t="s">
        <v>22</v>
      </c>
      <c r="J462" s="0" t="s">
        <v>42</v>
      </c>
      <c r="K462" s="11" t="n">
        <v>3.1875</v>
      </c>
      <c r="L462" s="9" t="n">
        <v>13.62</v>
      </c>
      <c r="M462" s="9" t="n">
        <v>13.53</v>
      </c>
      <c r="N462" s="9" t="n">
        <v>13.44</v>
      </c>
    </row>
    <row r="463" customFormat="false" ht="12.8" hidden="true" customHeight="false" outlineLevel="0" collapsed="false">
      <c r="A463" s="0" t="s">
        <v>1327</v>
      </c>
      <c r="B463" s="0" t="s">
        <v>1328</v>
      </c>
      <c r="C463" s="9" t="n">
        <v>146.01</v>
      </c>
      <c r="D463" s="10" t="n">
        <v>74629</v>
      </c>
      <c r="E463" s="10" t="n">
        <v>3532773</v>
      </c>
      <c r="F463" s="10" t="n">
        <v>30136</v>
      </c>
      <c r="G463" s="10" t="n">
        <v>3098488</v>
      </c>
      <c r="H463" s="16" t="s">
        <v>14</v>
      </c>
      <c r="I463" s="0" t="s">
        <v>34</v>
      </c>
      <c r="J463" s="0" t="s">
        <v>42</v>
      </c>
      <c r="K463" s="11" t="n">
        <v>4.875</v>
      </c>
      <c r="L463" s="9" t="n">
        <v>144.29</v>
      </c>
      <c r="M463" s="9" t="n">
        <v>142.69</v>
      </c>
      <c r="N463" s="9" t="n">
        <v>141.74</v>
      </c>
    </row>
    <row r="464" customFormat="false" ht="12.8" hidden="true" customHeight="false" outlineLevel="0" collapsed="false">
      <c r="A464" s="0" t="s">
        <v>1329</v>
      </c>
      <c r="B464" s="0" t="s">
        <v>1330</v>
      </c>
      <c r="C464" s="9" t="n">
        <v>192.96</v>
      </c>
      <c r="D464" s="10" t="n">
        <v>86928</v>
      </c>
      <c r="E464" s="10" t="n">
        <v>3734049</v>
      </c>
      <c r="F464" s="10" t="n">
        <v>83174</v>
      </c>
      <c r="G464" s="10" t="n">
        <v>3490249</v>
      </c>
      <c r="H464" s="16" t="s">
        <v>14</v>
      </c>
      <c r="I464" s="0" t="s">
        <v>34</v>
      </c>
      <c r="J464" s="0" t="s">
        <v>25</v>
      </c>
      <c r="K464" s="11" t="n">
        <v>4.2758620689655</v>
      </c>
      <c r="L464" s="9" t="n">
        <v>191.9</v>
      </c>
      <c r="M464" s="9" t="n">
        <v>190.63</v>
      </c>
      <c r="N464" s="9" t="n">
        <v>189.83</v>
      </c>
    </row>
    <row r="465" customFormat="false" ht="12.8" hidden="true" customHeight="false" outlineLevel="0" collapsed="false">
      <c r="A465" s="0" t="s">
        <v>1331</v>
      </c>
      <c r="B465" s="0" t="s">
        <v>1332</v>
      </c>
      <c r="C465" s="9" t="n">
        <v>237.03</v>
      </c>
      <c r="D465" s="10" t="n">
        <v>223477</v>
      </c>
      <c r="E465" s="10" t="n">
        <v>4666607</v>
      </c>
      <c r="F465" s="10" t="n">
        <v>142653</v>
      </c>
      <c r="G465" s="10" t="n">
        <v>3924643</v>
      </c>
      <c r="H465" s="0" t="s">
        <v>37</v>
      </c>
      <c r="I465" s="0" t="s">
        <v>34</v>
      </c>
      <c r="J465" s="0" t="s">
        <v>16</v>
      </c>
      <c r="K465" s="11" t="n">
        <v>3.3846153846154</v>
      </c>
      <c r="L465" s="9" t="n">
        <v>236.98</v>
      </c>
      <c r="M465" s="9" t="n">
        <v>234.22</v>
      </c>
      <c r="N465" s="9" t="n">
        <v>230.99</v>
      </c>
    </row>
  </sheetData>
  <autoFilter ref="A1:Q465"/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3"/>
  <sheetViews>
    <sheetView showFormulas="false" showGridLines="true" showRowColHeaders="true" showZeros="true" rightToLeft="false" tabSelected="false" showOutlineSymbols="true" defaultGridColor="true" view="normal" topLeftCell="H1" colorId="64" zoomScale="100" zoomScaleNormal="100" zoomScalePageLayoutView="100" workbookViewId="0">
      <selection pane="topLeft" activeCell="R2" activeCellId="0" sqref="R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1.05"/>
    <col collapsed="false" customWidth="true" hidden="false" outlineLevel="0" max="2" min="2" style="1" width="13.27"/>
    <col collapsed="false" customWidth="true" hidden="false" outlineLevel="0" max="3" min="3" style="1" width="7.98"/>
    <col collapsed="false" customWidth="true" hidden="false" outlineLevel="0" max="4" min="4" style="1" width="9.38"/>
    <col collapsed="false" customWidth="true" hidden="false" outlineLevel="0" max="5" min="5" style="1" width="12.3"/>
    <col collapsed="false" customWidth="true" hidden="false" outlineLevel="0" max="6" min="6" style="1" width="7.57"/>
    <col collapsed="false" customWidth="true" hidden="false" outlineLevel="0" max="7" min="7" style="1" width="17.72"/>
    <col collapsed="false" customWidth="true" hidden="false" outlineLevel="0" max="8" min="8" style="1" width="11.74"/>
    <col collapsed="false" customWidth="true" hidden="false" outlineLevel="0" max="9" min="9" style="1" width="13.15"/>
    <col collapsed="false" customWidth="true" hidden="false" outlineLevel="0" max="10" min="10" style="1" width="8.82"/>
    <col collapsed="false" customWidth="true" hidden="false" outlineLevel="0" max="11" min="11" style="1" width="14.11"/>
    <col collapsed="false" customWidth="true" hidden="false" outlineLevel="0" max="12" min="12" style="1" width="6.87"/>
    <col collapsed="false" customWidth="true" hidden="false" outlineLevel="0" max="13" min="13" style="1" width="14.94"/>
    <col collapsed="false" customWidth="true" hidden="false" outlineLevel="0" max="14" min="14" style="1" width="6.31"/>
    <col collapsed="false" customWidth="true" hidden="false" outlineLevel="0" max="15" min="15" style="1" width="8.68"/>
    <col collapsed="false" customWidth="true" hidden="false" outlineLevel="0" max="16" min="16" style="1" width="9.1"/>
    <col collapsed="false" customWidth="true" hidden="false" outlineLevel="0" max="17" min="17" style="1" width="6.18"/>
    <col collapsed="false" customWidth="true" hidden="false" outlineLevel="0" max="18" min="18" style="1" width="14.52"/>
    <col collapsed="false" customWidth="true" hidden="false" outlineLevel="0" max="20" min="19" style="1" width="12.57"/>
    <col collapsed="false" customWidth="true" hidden="false" outlineLevel="0" max="21" min="21" style="1" width="9.52"/>
  </cols>
  <sheetData>
    <row r="1" customFormat="false" ht="12.8" hidden="false" customHeight="false" outlineLevel="0" collapsed="false">
      <c r="A1" s="18" t="s">
        <v>1333</v>
      </c>
      <c r="B1" s="19" t="n">
        <f aca="false">110000*0.95/5</f>
        <v>20900</v>
      </c>
      <c r="C1" s="18"/>
      <c r="D1" s="18"/>
      <c r="E1" s="19"/>
      <c r="F1" s="18"/>
      <c r="G1" s="18"/>
      <c r="H1" s="18"/>
      <c r="I1" s="18"/>
      <c r="J1" s="19"/>
      <c r="K1" s="18"/>
      <c r="L1" s="19"/>
      <c r="M1" s="20"/>
      <c r="N1" s="21"/>
      <c r="O1" s="22"/>
      <c r="P1" s="22"/>
      <c r="Q1" s="22"/>
      <c r="R1" s="18"/>
      <c r="S1" s="19"/>
      <c r="T1" s="19"/>
      <c r="U1" s="23"/>
    </row>
    <row r="2" customFormat="false" ht="12.8" hidden="false" customHeight="false" outlineLevel="0" collapsed="false">
      <c r="A2" s="20" t="s">
        <v>0</v>
      </c>
      <c r="B2" s="20" t="s">
        <v>1334</v>
      </c>
      <c r="C2" s="20" t="s">
        <v>1335</v>
      </c>
      <c r="D2" s="20" t="s">
        <v>1336</v>
      </c>
      <c r="E2" s="20" t="s">
        <v>1337</v>
      </c>
      <c r="F2" s="20" t="s">
        <v>1338</v>
      </c>
      <c r="G2" s="20" t="s">
        <v>1339</v>
      </c>
      <c r="H2" s="20" t="s">
        <v>1340</v>
      </c>
      <c r="I2" s="20" t="s">
        <v>1341</v>
      </c>
      <c r="J2" s="20" t="s">
        <v>1342</v>
      </c>
      <c r="K2" s="24" t="s">
        <v>1343</v>
      </c>
      <c r="L2" s="22" t="s">
        <v>1344</v>
      </c>
      <c r="M2" s="20" t="s">
        <v>1345</v>
      </c>
      <c r="N2" s="25" t="s">
        <v>1346</v>
      </c>
      <c r="O2" s="26" t="s">
        <v>1347</v>
      </c>
      <c r="P2" s="22" t="s">
        <v>1348</v>
      </c>
      <c r="Q2" s="26" t="s">
        <v>1349</v>
      </c>
      <c r="R2" s="26" t="s">
        <v>1350</v>
      </c>
      <c r="S2" s="22" t="s">
        <v>1351</v>
      </c>
      <c r="T2" s="22" t="s">
        <v>1352</v>
      </c>
      <c r="U2" s="26" t="s">
        <v>1337</v>
      </c>
    </row>
    <row r="3" customFormat="false" ht="23.85" hidden="false" customHeight="false" outlineLevel="0" collapsed="false">
      <c r="A3" s="23" t="s">
        <v>1353</v>
      </c>
      <c r="B3" s="27" t="n">
        <v>45261</v>
      </c>
      <c r="C3" s="28" t="n">
        <v>4</v>
      </c>
      <c r="D3" s="28" t="n">
        <v>86</v>
      </c>
      <c r="E3" s="29" t="n">
        <v>0.67</v>
      </c>
      <c r="F3" s="30" t="n">
        <v>0.0078</v>
      </c>
      <c r="G3" s="30" t="n">
        <v>0.0203</v>
      </c>
      <c r="H3" s="30" t="n">
        <v>0.00195</v>
      </c>
      <c r="I3" s="31" t="n">
        <v>0.7117</v>
      </c>
      <c r="J3" s="29" t="n">
        <v>84.93</v>
      </c>
      <c r="K3" s="31" t="n">
        <v>-0.0125</v>
      </c>
      <c r="L3" s="29" t="n">
        <v>84.26</v>
      </c>
      <c r="M3" s="30" t="n">
        <v>-0.0205</v>
      </c>
      <c r="N3" s="28" t="n">
        <v>4554</v>
      </c>
      <c r="O3" s="28" t="n">
        <v>0.365</v>
      </c>
      <c r="P3" s="28" t="n">
        <v>-0.075</v>
      </c>
      <c r="Q3" s="30" t="n">
        <v>0.2333</v>
      </c>
      <c r="R3" s="23" t="s">
        <v>1354</v>
      </c>
      <c r="S3" s="23" t="n">
        <f aca="false">_xlfn.FLOOR.MATH(fundsw/D3/100)</f>
        <v>2</v>
      </c>
      <c r="T3" s="32" t="n">
        <f aca="false">D3*S3*100</f>
        <v>17200</v>
      </c>
      <c r="U3" s="32" t="n">
        <f aca="false">E3*S3*100</f>
        <v>134</v>
      </c>
    </row>
  </sheetData>
  <autoFilter ref="A2:U3"/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"/>
  <sheetViews>
    <sheetView showFormulas="false" showGridLines="true" showRowColHeaders="true" showZeros="true" rightToLeft="false" tabSelected="false" showOutlineSymbols="true" defaultGridColor="true" view="normal" topLeftCell="H1" colorId="64" zoomScale="100" zoomScaleNormal="100" zoomScalePageLayoutView="100" workbookViewId="0">
      <selection pane="topLeft" activeCell="S2" activeCellId="0" sqref="S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1.05"/>
    <col collapsed="false" customWidth="true" hidden="false" outlineLevel="0" max="2" min="2" style="1" width="13.83"/>
    <col collapsed="false" customWidth="true" hidden="false" outlineLevel="0" max="3" min="3" style="1" width="8.13"/>
    <col collapsed="false" customWidth="true" hidden="false" outlineLevel="0" max="4" min="4" style="1" width="9.79"/>
    <col collapsed="false" customWidth="true" hidden="false" outlineLevel="0" max="5" min="5" style="1" width="12.57"/>
    <col collapsed="false" customWidth="true" hidden="false" outlineLevel="0" max="6" min="6" style="1" width="7.71"/>
    <col collapsed="false" customWidth="true" hidden="false" outlineLevel="0" max="8" min="8" style="1" width="11.74"/>
    <col collapsed="false" customWidth="true" hidden="false" outlineLevel="0" max="9" min="9" style="1" width="13.15"/>
    <col collapsed="false" customWidth="true" hidden="false" outlineLevel="0" max="10" min="10" style="1" width="9.1"/>
    <col collapsed="false" customWidth="true" hidden="false" outlineLevel="0" max="11" min="11" style="1" width="14.39"/>
    <col collapsed="false" customWidth="true" hidden="false" outlineLevel="0" max="12" min="12" style="2" width="6.87"/>
    <col collapsed="false" customWidth="true" hidden="false" outlineLevel="0" max="13" min="13" style="1" width="17.16"/>
    <col collapsed="false" customWidth="true" hidden="false" outlineLevel="0" max="14" min="14" style="1" width="15.78"/>
    <col collapsed="false" customWidth="true" hidden="false" outlineLevel="0" max="15" min="15" style="1" width="6.46"/>
    <col collapsed="false" customWidth="true" hidden="false" outlineLevel="0" max="16" min="16" style="1" width="9.1"/>
    <col collapsed="false" customWidth="true" hidden="false" outlineLevel="0" max="17" min="17" style="1" width="9.66"/>
    <col collapsed="false" customWidth="true" hidden="false" outlineLevel="0" max="18" min="18" style="1" width="7.23"/>
    <col collapsed="false" customWidth="true" hidden="false" outlineLevel="0" max="19" min="19" style="1" width="15.36"/>
    <col collapsed="false" customWidth="true" hidden="false" outlineLevel="0" max="21" min="20" style="1" width="13.27"/>
    <col collapsed="false" customWidth="true" hidden="false" outlineLevel="0" max="22" min="22" style="1" width="9.79"/>
  </cols>
  <sheetData>
    <row r="1" customFormat="false" ht="12.8" hidden="false" customHeight="false" outlineLevel="0" collapsed="false">
      <c r="A1" s="18" t="s">
        <v>1333</v>
      </c>
      <c r="B1" s="19" t="n">
        <f aca="false">110000*0.95/5</f>
        <v>20900</v>
      </c>
      <c r="C1" s="18"/>
      <c r="D1" s="18"/>
      <c r="E1" s="19"/>
      <c r="F1" s="18"/>
      <c r="G1" s="18"/>
      <c r="H1" s="18"/>
      <c r="I1" s="18"/>
      <c r="J1" s="19"/>
      <c r="K1" s="18"/>
      <c r="L1" s="19"/>
      <c r="M1" s="22"/>
      <c r="N1" s="20"/>
      <c r="O1" s="21"/>
      <c r="P1" s="22"/>
      <c r="Q1" s="22"/>
      <c r="R1" s="22"/>
      <c r="S1" s="18"/>
      <c r="T1" s="19"/>
      <c r="U1" s="19"/>
      <c r="V1" s="23"/>
    </row>
    <row r="2" customFormat="false" ht="12.8" hidden="false" customHeight="false" outlineLevel="0" collapsed="false">
      <c r="A2" s="22" t="s">
        <v>0</v>
      </c>
      <c r="B2" s="22" t="s">
        <v>1334</v>
      </c>
      <c r="C2" s="22" t="s">
        <v>1335</v>
      </c>
      <c r="D2" s="22" t="s">
        <v>1336</v>
      </c>
      <c r="E2" s="22" t="s">
        <v>1337</v>
      </c>
      <c r="F2" s="22" t="s">
        <v>1338</v>
      </c>
      <c r="G2" s="22" t="s">
        <v>1339</v>
      </c>
      <c r="H2" s="22" t="s">
        <v>1340</v>
      </c>
      <c r="I2" s="22" t="s">
        <v>1341</v>
      </c>
      <c r="J2" s="22" t="s">
        <v>1342</v>
      </c>
      <c r="K2" s="26" t="s">
        <v>1343</v>
      </c>
      <c r="L2" s="22" t="s">
        <v>1344</v>
      </c>
      <c r="M2" s="26" t="s">
        <v>1355</v>
      </c>
      <c r="N2" s="22" t="s">
        <v>1345</v>
      </c>
      <c r="O2" s="24" t="s">
        <v>1346</v>
      </c>
      <c r="P2" s="25" t="s">
        <v>1347</v>
      </c>
      <c r="Q2" s="22" t="s">
        <v>1348</v>
      </c>
      <c r="R2" s="26" t="s">
        <v>1349</v>
      </c>
      <c r="S2" s="26" t="s">
        <v>1350</v>
      </c>
      <c r="T2" s="18" t="s">
        <v>1351</v>
      </c>
      <c r="U2" s="19" t="s">
        <v>1352</v>
      </c>
      <c r="V2" s="33" t="s">
        <v>1337</v>
      </c>
    </row>
    <row r="3" customFormat="false" ht="12.8" hidden="false" customHeight="false" outlineLevel="0" collapsed="false">
      <c r="A3" s="23" t="s">
        <v>1356</v>
      </c>
      <c r="B3" s="27" t="n">
        <v>45261</v>
      </c>
      <c r="C3" s="28" t="n">
        <v>4</v>
      </c>
      <c r="D3" s="28" t="n">
        <v>61</v>
      </c>
      <c r="E3" s="32" t="n">
        <v>0.62</v>
      </c>
      <c r="F3" s="30" t="n">
        <v>0.0103</v>
      </c>
      <c r="G3" s="30" t="n">
        <v>0.0329</v>
      </c>
      <c r="H3" s="30" t="n">
        <v>0.002575</v>
      </c>
      <c r="I3" s="30" t="n">
        <v>0.9399</v>
      </c>
      <c r="J3" s="29" t="n">
        <v>59.65</v>
      </c>
      <c r="K3" s="30" t="n">
        <v>-0.0226</v>
      </c>
      <c r="L3" s="29" t="n">
        <v>59.03</v>
      </c>
      <c r="M3" s="27" t="n">
        <v>45345</v>
      </c>
      <c r="N3" s="30" t="n">
        <v>0.4311</v>
      </c>
      <c r="O3" s="28" t="n">
        <v>1265</v>
      </c>
      <c r="P3" s="28" t="n">
        <v>0.333</v>
      </c>
      <c r="Q3" s="28" t="n">
        <v>-0.074</v>
      </c>
      <c r="R3" s="30" t="n">
        <v>0.3382</v>
      </c>
      <c r="S3" s="28" t="s">
        <v>1357</v>
      </c>
      <c r="T3" s="23" t="n">
        <f aca="false">_xlfn.FLOOR.MATH(fundsy/D3/100)</f>
        <v>3</v>
      </c>
      <c r="U3" s="32" t="n">
        <f aca="false">D3*T3*100</f>
        <v>18300</v>
      </c>
      <c r="V3" s="32" t="n">
        <f aca="false">E3*T3*100</f>
        <v>186</v>
      </c>
    </row>
  </sheetData>
  <autoFilter ref="A2:V3"/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048576"/>
  <sheetViews>
    <sheetView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Q2" activeCellId="0" sqref="Q2"/>
    </sheetView>
  </sheetViews>
  <sheetFormatPr defaultColWidth="11.55078125" defaultRowHeight="20" zeroHeight="false" outlineLevelRow="0" outlineLevelCol="0"/>
  <cols>
    <col collapsed="false" customWidth="true" hidden="false" outlineLevel="0" max="1" min="1" style="1" width="11.05"/>
    <col collapsed="false" customWidth="true" hidden="false" outlineLevel="0" max="2" min="2" style="1" width="13.27"/>
    <col collapsed="false" customWidth="true" hidden="false" outlineLevel="0" max="3" min="3" style="1" width="7.98"/>
    <col collapsed="false" customWidth="true" hidden="false" outlineLevel="0" max="4" min="4" style="1" width="9.38"/>
    <col collapsed="false" customWidth="true" hidden="false" outlineLevel="0" max="5" min="5" style="1" width="13.63"/>
    <col collapsed="false" customWidth="true" hidden="false" outlineLevel="0" max="6" min="6" style="1" width="7.57"/>
    <col collapsed="false" customWidth="true" hidden="false" outlineLevel="0" max="7" min="7" style="1" width="11.74"/>
    <col collapsed="false" customWidth="true" hidden="false" outlineLevel="0" max="8" min="8" style="1" width="13.15"/>
    <col collapsed="false" customWidth="true" hidden="false" outlineLevel="0" max="9" min="9" style="1" width="8.82"/>
    <col collapsed="false" customWidth="true" hidden="false" outlineLevel="0" max="10" min="10" style="1" width="14.11"/>
    <col collapsed="false" customWidth="true" hidden="false" outlineLevel="0" max="11" min="11" style="1" width="6.87"/>
    <col collapsed="false" customWidth="true" hidden="false" outlineLevel="0" max="12" min="12" style="1" width="14.94"/>
    <col collapsed="false" customWidth="true" hidden="false" outlineLevel="0" max="13" min="13" style="1" width="6.31"/>
    <col collapsed="false" customWidth="true" hidden="false" outlineLevel="0" max="14" min="14" style="1" width="8.68"/>
    <col collapsed="false" customWidth="true" hidden="false" outlineLevel="0" max="15" min="15" style="1" width="9.1"/>
    <col collapsed="false" customWidth="true" hidden="false" outlineLevel="0" max="16" min="16" style="1" width="8.06"/>
    <col collapsed="false" customWidth="true" hidden="false" outlineLevel="0" max="17" min="17" style="1" width="14.52"/>
    <col collapsed="false" customWidth="true" hidden="false" outlineLevel="0" max="19" min="18" style="1" width="12.57"/>
    <col collapsed="false" customWidth="true" hidden="false" outlineLevel="0" max="20" min="20" style="1" width="12.3"/>
  </cols>
  <sheetData>
    <row r="1" customFormat="false" ht="20" hidden="false" customHeight="true" outlineLevel="0" collapsed="false">
      <c r="A1" s="18" t="s">
        <v>1333</v>
      </c>
      <c r="B1" s="19" t="n">
        <f aca="false">135000*0.95/5</f>
        <v>25650</v>
      </c>
      <c r="C1" s="18"/>
      <c r="D1" s="18"/>
      <c r="E1" s="19"/>
      <c r="F1" s="18"/>
      <c r="G1" s="18"/>
      <c r="H1" s="18"/>
      <c r="I1" s="19"/>
      <c r="J1" s="18"/>
      <c r="K1" s="19"/>
      <c r="L1" s="22"/>
      <c r="M1" s="20"/>
      <c r="N1" s="21"/>
      <c r="O1" s="22"/>
      <c r="P1" s="22"/>
      <c r="Q1" s="22"/>
      <c r="R1" s="18"/>
      <c r="S1" s="19"/>
      <c r="T1" s="19"/>
    </row>
    <row r="2" customFormat="false" ht="20" hidden="false" customHeight="true" outlineLevel="0" collapsed="false">
      <c r="A2" s="22" t="s">
        <v>0</v>
      </c>
      <c r="B2" s="22" t="s">
        <v>1334</v>
      </c>
      <c r="C2" s="22" t="s">
        <v>1335</v>
      </c>
      <c r="D2" s="22" t="s">
        <v>1336</v>
      </c>
      <c r="E2" s="22" t="s">
        <v>1337</v>
      </c>
      <c r="F2" s="22" t="s">
        <v>1338</v>
      </c>
      <c r="G2" s="22" t="s">
        <v>1340</v>
      </c>
      <c r="H2" s="22" t="s">
        <v>1341</v>
      </c>
      <c r="I2" s="22" t="s">
        <v>1342</v>
      </c>
      <c r="J2" s="26" t="s">
        <v>1343</v>
      </c>
      <c r="K2" s="22" t="s">
        <v>1344</v>
      </c>
      <c r="L2" s="22" t="s">
        <v>1345</v>
      </c>
      <c r="M2" s="26" t="s">
        <v>1346</v>
      </c>
      <c r="N2" s="26" t="s">
        <v>1347</v>
      </c>
      <c r="O2" s="22" t="s">
        <v>1348</v>
      </c>
      <c r="P2" s="26" t="s">
        <v>1349</v>
      </c>
      <c r="Q2" s="26" t="s">
        <v>1350</v>
      </c>
      <c r="R2" s="22" t="s">
        <v>1351</v>
      </c>
      <c r="S2" s="22" t="s">
        <v>1352</v>
      </c>
      <c r="T2" s="26" t="s">
        <v>1337</v>
      </c>
    </row>
    <row r="3" customFormat="false" ht="20" hidden="false" customHeight="true" outlineLevel="0" collapsed="false">
      <c r="A3" s="1" t="s">
        <v>1358</v>
      </c>
      <c r="B3" s="27" t="n">
        <v>45275</v>
      </c>
      <c r="C3" s="28" t="n">
        <v>7</v>
      </c>
      <c r="D3" s="28" t="n">
        <v>47</v>
      </c>
      <c r="E3" s="29" t="n">
        <v>0.65</v>
      </c>
      <c r="F3" s="30" t="n">
        <v>0.0138</v>
      </c>
      <c r="G3" s="30" t="n">
        <v>0.001971</v>
      </c>
      <c r="H3" s="30" t="n">
        <v>0.7194</v>
      </c>
      <c r="I3" s="29" t="n">
        <v>48.29</v>
      </c>
      <c r="J3" s="34" t="n">
        <v>0.0267</v>
      </c>
      <c r="K3" s="29" t="n">
        <v>46.35</v>
      </c>
      <c r="L3" s="30" t="n">
        <v>0.1803</v>
      </c>
      <c r="M3" s="28" t="n">
        <v>1642</v>
      </c>
      <c r="N3" s="28" t="n">
        <v>-0.323</v>
      </c>
      <c r="O3" s="28" t="n">
        <v>-0.069</v>
      </c>
      <c r="P3" s="30" t="n">
        <v>0.4189</v>
      </c>
      <c r="Q3" s="28" t="s">
        <v>1359</v>
      </c>
      <c r="R3" s="23" t="n">
        <f aca="false">_xlfn.FLOOR.MATH(fundsx/D3/100)</f>
        <v>5</v>
      </c>
      <c r="S3" s="32" t="n">
        <f aca="false">D3*R3*100</f>
        <v>23500</v>
      </c>
      <c r="T3" s="35" t="n">
        <f aca="false">E3*R3*100</f>
        <v>325</v>
      </c>
      <c r="U3" s="1" t="n">
        <v>46</v>
      </c>
      <c r="V3" s="1" t="n">
        <f aca="false">R3*U3*100</f>
        <v>23000</v>
      </c>
    </row>
    <row r="4" customFormat="false" ht="20" hidden="false" customHeight="true" outlineLevel="0" collapsed="false">
      <c r="A4" s="1" t="s">
        <v>1360</v>
      </c>
      <c r="B4" s="27" t="n">
        <v>45275</v>
      </c>
      <c r="C4" s="28" t="n">
        <v>7</v>
      </c>
      <c r="D4" s="28" t="n">
        <v>79</v>
      </c>
      <c r="E4" s="29" t="n">
        <v>0.94</v>
      </c>
      <c r="F4" s="30" t="n">
        <v>0.0118</v>
      </c>
      <c r="G4" s="30" t="n">
        <v>0.001686</v>
      </c>
      <c r="H4" s="30" t="n">
        <v>0.6154</v>
      </c>
      <c r="I4" s="29" t="n">
        <v>80.52</v>
      </c>
      <c r="J4" s="30" t="n">
        <v>0.0188</v>
      </c>
      <c r="K4" s="29" t="n">
        <v>78.06</v>
      </c>
      <c r="L4" s="30" t="n">
        <v>0.1522</v>
      </c>
      <c r="M4" s="28" t="n">
        <v>1339</v>
      </c>
      <c r="N4" s="28" t="n">
        <v>-0.337</v>
      </c>
      <c r="O4" s="28" t="n">
        <v>-0.1</v>
      </c>
      <c r="P4" s="30" t="n">
        <v>0.3423</v>
      </c>
      <c r="Q4" s="28" t="s">
        <v>1361</v>
      </c>
      <c r="R4" s="23" t="n">
        <f aca="false">_xlfn.FLOOR.MATH(fundsx/D4/100)</f>
        <v>3</v>
      </c>
      <c r="S4" s="32" t="n">
        <f aca="false">D4*R4*100</f>
        <v>23700</v>
      </c>
      <c r="T4" s="35" t="n">
        <f aca="false">E4*R4*100</f>
        <v>282</v>
      </c>
      <c r="U4" s="1" t="n">
        <v>79</v>
      </c>
      <c r="V4" s="1" t="n">
        <f aca="false">R4*U4*100</f>
        <v>23700</v>
      </c>
    </row>
    <row r="5" customFormat="false" ht="20" hidden="false" customHeight="true" outlineLevel="0" collapsed="false">
      <c r="A5" s="1" t="s">
        <v>1362</v>
      </c>
      <c r="B5" s="27" t="n">
        <v>45275</v>
      </c>
      <c r="C5" s="28" t="n">
        <v>7</v>
      </c>
      <c r="D5" s="28" t="n">
        <v>26.5</v>
      </c>
      <c r="E5" s="29" t="n">
        <v>0.28</v>
      </c>
      <c r="F5" s="30" t="n">
        <v>0.0105</v>
      </c>
      <c r="G5" s="30" t="n">
        <v>0.0015</v>
      </c>
      <c r="H5" s="30" t="n">
        <v>0.5475</v>
      </c>
      <c r="I5" s="29" t="n">
        <v>26.97</v>
      </c>
      <c r="J5" s="30" t="n">
        <v>0.0174</v>
      </c>
      <c r="K5" s="29" t="n">
        <v>26.22</v>
      </c>
      <c r="L5" s="30" t="n">
        <v>-0.0171</v>
      </c>
      <c r="M5" s="28" t="n">
        <v>1349</v>
      </c>
      <c r="N5" s="28" t="n">
        <v>-0.339</v>
      </c>
      <c r="O5" s="28" t="n">
        <v>-0.032</v>
      </c>
      <c r="P5" s="30" t="n">
        <v>0.3143</v>
      </c>
      <c r="Q5" s="28" t="s">
        <v>1361</v>
      </c>
      <c r="R5" s="23" t="n">
        <f aca="false">_xlfn.FLOOR.MATH(fundsx/D5/100)</f>
        <v>9</v>
      </c>
      <c r="S5" s="32" t="n">
        <f aca="false">D5*R5*100</f>
        <v>23850</v>
      </c>
      <c r="T5" s="35" t="n">
        <f aca="false">E5*R5*100</f>
        <v>252</v>
      </c>
      <c r="U5" s="1" t="n">
        <v>26.5</v>
      </c>
      <c r="V5" s="1" t="n">
        <f aca="false">R5*U5*100</f>
        <v>23850</v>
      </c>
    </row>
    <row r="6" customFormat="false" ht="20" hidden="false" customHeight="true" outlineLevel="0" collapsed="false">
      <c r="A6" s="1" t="s">
        <v>1363</v>
      </c>
      <c r="B6" s="27" t="n">
        <v>45275</v>
      </c>
      <c r="C6" s="28" t="n">
        <v>7</v>
      </c>
      <c r="D6" s="28" t="n">
        <v>128</v>
      </c>
      <c r="E6" s="29" t="n">
        <v>1.23</v>
      </c>
      <c r="F6" s="30" t="n">
        <v>0.0096</v>
      </c>
      <c r="G6" s="30" t="n">
        <v>0.001371</v>
      </c>
      <c r="H6" s="30" t="n">
        <v>0.5004</v>
      </c>
      <c r="I6" s="29" t="n">
        <v>130.72</v>
      </c>
      <c r="J6" s="34" t="n">
        <v>0.0208</v>
      </c>
      <c r="K6" s="29" t="n">
        <v>126.77</v>
      </c>
      <c r="L6" s="30" t="n">
        <v>-0.0902</v>
      </c>
      <c r="M6" s="28" t="n">
        <v>971</v>
      </c>
      <c r="N6" s="28" t="n">
        <v>-0.305</v>
      </c>
      <c r="O6" s="28" t="n">
        <v>-0.147</v>
      </c>
      <c r="P6" s="30" t="n">
        <v>0.3114</v>
      </c>
      <c r="Q6" s="28" t="s">
        <v>1361</v>
      </c>
      <c r="R6" s="23" t="n">
        <f aca="false">_xlfn.FLOOR.MATH(fundsx/D6/100)</f>
        <v>2</v>
      </c>
      <c r="S6" s="32" t="n">
        <f aca="false">D6*R6*100</f>
        <v>25600</v>
      </c>
      <c r="T6" s="35" t="n">
        <f aca="false">E6*R6*100</f>
        <v>246</v>
      </c>
      <c r="U6" s="1" t="n">
        <v>128</v>
      </c>
      <c r="V6" s="1" t="n">
        <f aca="false">R6*U6*100</f>
        <v>25600</v>
      </c>
    </row>
    <row r="7" customFormat="false" ht="20" hidden="false" customHeight="true" outlineLevel="0" collapsed="false">
      <c r="A7" s="1" t="s">
        <v>1364</v>
      </c>
      <c r="B7" s="27" t="n">
        <v>45275</v>
      </c>
      <c r="C7" s="28" t="n">
        <v>7</v>
      </c>
      <c r="D7" s="28" t="n">
        <v>53</v>
      </c>
      <c r="E7" s="29" t="n">
        <v>0.58</v>
      </c>
      <c r="F7" s="30" t="n">
        <v>0.0109</v>
      </c>
      <c r="G7" s="30" t="n">
        <v>0.001557</v>
      </c>
      <c r="H7" s="30" t="n">
        <v>0.5683</v>
      </c>
      <c r="I7" s="29" t="n">
        <v>53.91</v>
      </c>
      <c r="J7" s="30" t="n">
        <v>0.0168</v>
      </c>
      <c r="K7" s="29" t="n">
        <v>52.42</v>
      </c>
      <c r="L7" s="30" t="n">
        <v>0.0622</v>
      </c>
      <c r="M7" s="28" t="n">
        <v>1651</v>
      </c>
      <c r="N7" s="28" t="n">
        <v>-0.327</v>
      </c>
      <c r="O7" s="28" t="n">
        <v>-0.055</v>
      </c>
      <c r="P7" s="30" t="n">
        <v>0.267</v>
      </c>
      <c r="Q7" s="28" t="s">
        <v>1361</v>
      </c>
      <c r="R7" s="23" t="n">
        <f aca="false">_xlfn.FLOOR.MATH(fundsx/D7/100)</f>
        <v>4</v>
      </c>
      <c r="S7" s="32" t="n">
        <f aca="false">D7*R7*100</f>
        <v>21200</v>
      </c>
      <c r="T7" s="35" t="n">
        <f aca="false">E7*R7*100</f>
        <v>232</v>
      </c>
      <c r="U7" s="1" t="n">
        <v>54</v>
      </c>
      <c r="V7" s="1" t="n">
        <f aca="false">R7*U7*100</f>
        <v>21600</v>
      </c>
    </row>
    <row r="8" customFormat="false" ht="20" hidden="false" customHeight="true" outlineLevel="0" collapsed="false">
      <c r="A8" s="1" t="s">
        <v>1353</v>
      </c>
      <c r="B8" s="27" t="n">
        <v>45275</v>
      </c>
      <c r="C8" s="28" t="n">
        <v>7</v>
      </c>
      <c r="D8" s="28" t="n">
        <v>80</v>
      </c>
      <c r="E8" s="29" t="n">
        <v>0.69</v>
      </c>
      <c r="F8" s="30" t="n">
        <v>0.0086</v>
      </c>
      <c r="G8" s="30" t="n">
        <v>0.001229</v>
      </c>
      <c r="H8" s="30" t="n">
        <v>0.4486</v>
      </c>
      <c r="I8" s="29" t="n">
        <v>81.35</v>
      </c>
      <c r="J8" s="30" t="n">
        <v>0.0165</v>
      </c>
      <c r="K8" s="29" t="n">
        <v>79.31</v>
      </c>
      <c r="L8" s="30" t="n">
        <v>-0.0507</v>
      </c>
      <c r="M8" s="28" t="n">
        <v>75662</v>
      </c>
      <c r="N8" s="28" t="n">
        <v>-0.309</v>
      </c>
      <c r="O8" s="28" t="n">
        <v>-0.076</v>
      </c>
      <c r="P8" s="30" t="n">
        <v>0.2596</v>
      </c>
      <c r="Q8" s="28" t="s">
        <v>1361</v>
      </c>
      <c r="R8" s="23" t="n">
        <f aca="false">_xlfn.FLOOR.MATH(fundsx/D8/100)</f>
        <v>3</v>
      </c>
      <c r="S8" s="32" t="n">
        <f aca="false">D8*R8*100</f>
        <v>24000</v>
      </c>
      <c r="T8" s="32" t="n">
        <f aca="false">E8*R8*100</f>
        <v>207</v>
      </c>
      <c r="U8" s="2" t="n">
        <f aca="false">T3+T4+T5+T6+T7</f>
        <v>1337</v>
      </c>
      <c r="V8" s="2" t="n">
        <f aca="false">SUM(V3:V7)</f>
        <v>117750</v>
      </c>
    </row>
    <row r="9" customFormat="false" ht="20" hidden="false" customHeight="true" outlineLevel="0" collapsed="false">
      <c r="A9" s="1" t="s">
        <v>1365</v>
      </c>
      <c r="B9" s="27" t="n">
        <v>45275</v>
      </c>
      <c r="C9" s="28" t="n">
        <v>7</v>
      </c>
      <c r="D9" s="28" t="n">
        <v>47</v>
      </c>
      <c r="E9" s="29" t="n">
        <v>0.39</v>
      </c>
      <c r="F9" s="30" t="n">
        <v>0.0082</v>
      </c>
      <c r="G9" s="30" t="n">
        <v>0.001171</v>
      </c>
      <c r="H9" s="30" t="n">
        <v>0.4274</v>
      </c>
      <c r="I9" s="29" t="n">
        <v>48.46</v>
      </c>
      <c r="J9" s="34" t="n">
        <v>0.0301</v>
      </c>
      <c r="K9" s="29" t="n">
        <v>46.61</v>
      </c>
      <c r="L9" s="30" t="n">
        <v>0.1269</v>
      </c>
      <c r="M9" s="28" t="n">
        <v>4458</v>
      </c>
      <c r="N9" s="36" t="n">
        <v>-0.257</v>
      </c>
      <c r="O9" s="28" t="n">
        <v>-0.058</v>
      </c>
      <c r="P9" s="30" t="n">
        <v>0.3494</v>
      </c>
      <c r="Q9" s="28" t="s">
        <v>1361</v>
      </c>
      <c r="R9" s="23" t="n">
        <f aca="false">_xlfn.FLOOR.MATH(fundsx/D9/100)</f>
        <v>5</v>
      </c>
      <c r="S9" s="32" t="n">
        <f aca="false">D9*R9*100</f>
        <v>23500</v>
      </c>
      <c r="T9" s="32" t="n">
        <f aca="false">E9*R9*100</f>
        <v>195</v>
      </c>
      <c r="V9" s="2" t="n">
        <f aca="false">135000-V8</f>
        <v>17250</v>
      </c>
    </row>
    <row r="10" customFormat="false" ht="20" hidden="false" customHeight="true" outlineLevel="0" collapsed="false">
      <c r="A10" s="1" t="s">
        <v>1366</v>
      </c>
      <c r="B10" s="27" t="n">
        <v>45275</v>
      </c>
      <c r="C10" s="28" t="n">
        <v>7</v>
      </c>
      <c r="D10" s="28" t="n">
        <v>86</v>
      </c>
      <c r="E10" s="29" t="n">
        <v>0.95</v>
      </c>
      <c r="F10" s="30" t="n">
        <v>0.011</v>
      </c>
      <c r="G10" s="30" t="n">
        <v>0.001571</v>
      </c>
      <c r="H10" s="30" t="n">
        <v>0.5734</v>
      </c>
      <c r="I10" s="29" t="n">
        <v>87.4</v>
      </c>
      <c r="J10" s="30" t="n">
        <v>0.016</v>
      </c>
      <c r="K10" s="29" t="n">
        <v>85.05</v>
      </c>
      <c r="L10" s="30" t="n">
        <v>0.1433</v>
      </c>
      <c r="M10" s="28" t="n">
        <v>1187</v>
      </c>
      <c r="N10" s="28" t="n">
        <v>-0.332</v>
      </c>
      <c r="O10" s="28" t="n">
        <v>-0.094</v>
      </c>
      <c r="P10" s="30" t="n">
        <v>0.2859</v>
      </c>
      <c r="Q10" s="28" t="s">
        <v>1361</v>
      </c>
      <c r="R10" s="23" t="n">
        <f aca="false">_xlfn.FLOOR.MATH(fundsx/D10/100)</f>
        <v>2</v>
      </c>
      <c r="S10" s="32" t="n">
        <f aca="false">D10*R10*100</f>
        <v>17200</v>
      </c>
      <c r="T10" s="32" t="n">
        <f aca="false">E10*R10*100</f>
        <v>190</v>
      </c>
    </row>
    <row r="11" customFormat="false" ht="20" hidden="false" customHeight="true" outlineLevel="0" collapsed="false">
      <c r="A11" s="1" t="s">
        <v>1367</v>
      </c>
      <c r="B11" s="27" t="n">
        <v>45275</v>
      </c>
      <c r="C11" s="28" t="n">
        <v>7</v>
      </c>
      <c r="D11" s="28" t="n">
        <v>29.5</v>
      </c>
      <c r="E11" s="29" t="n">
        <v>0.23</v>
      </c>
      <c r="F11" s="30" t="n">
        <v>0.0077</v>
      </c>
      <c r="G11" s="30" t="n">
        <v>0.0011</v>
      </c>
      <c r="H11" s="30" t="n">
        <v>0.4015</v>
      </c>
      <c r="I11" s="29" t="n">
        <v>30.32</v>
      </c>
      <c r="J11" s="34" t="n">
        <v>0.027</v>
      </c>
      <c r="K11" s="29" t="n">
        <v>29.27</v>
      </c>
      <c r="L11" s="30" t="n">
        <v>0.0401</v>
      </c>
      <c r="M11" s="28" t="n">
        <v>7117</v>
      </c>
      <c r="N11" s="36" t="n">
        <v>-0.229</v>
      </c>
      <c r="O11" s="28" t="n">
        <v>-0.027</v>
      </c>
      <c r="P11" s="30" t="n">
        <v>0.3144</v>
      </c>
      <c r="Q11" s="28" t="s">
        <v>1361</v>
      </c>
      <c r="R11" s="23" t="n">
        <f aca="false">_xlfn.FLOOR.MATH(fundsx/D11/100)</f>
        <v>8</v>
      </c>
      <c r="S11" s="32" t="n">
        <f aca="false">D11*R11*100</f>
        <v>23600</v>
      </c>
      <c r="T11" s="32" t="n">
        <f aca="false">E11*R11*100</f>
        <v>184</v>
      </c>
    </row>
    <row r="12" customFormat="false" ht="20" hidden="false" customHeight="true" outlineLevel="0" collapsed="false">
      <c r="A12" s="1" t="s">
        <v>1368</v>
      </c>
      <c r="B12" s="27" t="n">
        <v>45275</v>
      </c>
      <c r="C12" s="28" t="n">
        <v>7</v>
      </c>
      <c r="D12" s="28" t="n">
        <v>66</v>
      </c>
      <c r="E12" s="29" t="n">
        <v>0.61</v>
      </c>
      <c r="F12" s="30" t="n">
        <v>0.0092</v>
      </c>
      <c r="G12" s="30" t="n">
        <v>0.001314</v>
      </c>
      <c r="H12" s="30" t="n">
        <v>0.4796</v>
      </c>
      <c r="I12" s="29" t="n">
        <v>67.07</v>
      </c>
      <c r="J12" s="30" t="n">
        <v>0.0159</v>
      </c>
      <c r="K12" s="29" t="n">
        <v>65.39</v>
      </c>
      <c r="L12" s="30" t="n">
        <v>0.0896</v>
      </c>
      <c r="M12" s="28" t="n">
        <v>485</v>
      </c>
      <c r="N12" s="28" t="n">
        <v>-0.324</v>
      </c>
      <c r="O12" s="28" t="n">
        <v>-0.064</v>
      </c>
      <c r="P12" s="30" t="n">
        <v>0.2701</v>
      </c>
      <c r="Q12" s="28" t="s">
        <v>1361</v>
      </c>
      <c r="R12" s="23" t="n">
        <f aca="false">_xlfn.FLOOR.MATH(fundsx/D12/100)</f>
        <v>3</v>
      </c>
      <c r="S12" s="32" t="n">
        <f aca="false">D12*R12*100</f>
        <v>19800</v>
      </c>
      <c r="T12" s="32" t="n">
        <f aca="false">E12*R12*100</f>
        <v>183</v>
      </c>
    </row>
    <row r="13" customFormat="false" ht="20" hidden="false" customHeight="true" outlineLevel="0" collapsed="false">
      <c r="A13" s="1" t="s">
        <v>1369</v>
      </c>
      <c r="B13" s="27" t="n">
        <v>45275</v>
      </c>
      <c r="C13" s="28" t="n">
        <v>7</v>
      </c>
      <c r="D13" s="28" t="n">
        <v>90</v>
      </c>
      <c r="E13" s="29" t="n">
        <v>0.84</v>
      </c>
      <c r="F13" s="30" t="n">
        <v>0.0093</v>
      </c>
      <c r="G13" s="30" t="n">
        <v>0.001329</v>
      </c>
      <c r="H13" s="30" t="n">
        <v>0.4851</v>
      </c>
      <c r="I13" s="29" t="n">
        <v>92.41</v>
      </c>
      <c r="J13" s="34" t="n">
        <v>0.026</v>
      </c>
      <c r="K13" s="29" t="n">
        <v>89.16</v>
      </c>
      <c r="L13" s="30" t="n">
        <v>0.1498</v>
      </c>
      <c r="M13" s="28" t="n">
        <v>422</v>
      </c>
      <c r="N13" s="36" t="n">
        <v>-0.279</v>
      </c>
      <c r="O13" s="28" t="n">
        <v>-0.103</v>
      </c>
      <c r="P13" s="30" t="n">
        <v>0.27</v>
      </c>
      <c r="Q13" s="28" t="s">
        <v>1361</v>
      </c>
      <c r="R13" s="23" t="n">
        <f aca="false">_xlfn.FLOOR.MATH(fundsx/D13/100)</f>
        <v>2</v>
      </c>
      <c r="S13" s="32" t="n">
        <f aca="false">D13*R13*100</f>
        <v>18000</v>
      </c>
      <c r="T13" s="32" t="n">
        <f aca="false">E13*R13*100</f>
        <v>168</v>
      </c>
    </row>
    <row r="14" customFormat="false" ht="20" hidden="false" customHeight="true" outlineLevel="0" collapsed="false">
      <c r="A14" s="1" t="s">
        <v>1370</v>
      </c>
      <c r="B14" s="27" t="n">
        <v>45275</v>
      </c>
      <c r="C14" s="28" t="n">
        <v>7</v>
      </c>
      <c r="D14" s="28" t="n">
        <v>85</v>
      </c>
      <c r="E14" s="29" t="n">
        <v>0.55</v>
      </c>
      <c r="F14" s="30" t="n">
        <v>0.0064</v>
      </c>
      <c r="G14" s="30" t="n">
        <v>0.000914</v>
      </c>
      <c r="H14" s="30" t="n">
        <v>0.3336</v>
      </c>
      <c r="I14" s="29" t="n">
        <v>86.47</v>
      </c>
      <c r="J14" s="30" t="n">
        <v>0.017</v>
      </c>
      <c r="K14" s="29" t="n">
        <v>84.45</v>
      </c>
      <c r="L14" s="30" t="n">
        <v>0.0949</v>
      </c>
      <c r="M14" s="28" t="n">
        <v>14196</v>
      </c>
      <c r="N14" s="36" t="n">
        <v>-0.289</v>
      </c>
      <c r="O14" s="28" t="n">
        <v>-0.069</v>
      </c>
      <c r="P14" s="30" t="n">
        <v>0.2324</v>
      </c>
      <c r="Q14" s="28" t="s">
        <v>1361</v>
      </c>
      <c r="R14" s="23" t="n">
        <f aca="false">_xlfn.FLOOR.MATH(fundsx/D14/100)</f>
        <v>3</v>
      </c>
      <c r="S14" s="32" t="n">
        <f aca="false">D14*R14*100</f>
        <v>25500</v>
      </c>
      <c r="T14" s="32" t="n">
        <f aca="false">E14*R14*100</f>
        <v>165</v>
      </c>
    </row>
    <row r="15" customFormat="false" ht="20" hidden="false" customHeight="true" outlineLevel="0" collapsed="false">
      <c r="A15" s="1" t="s">
        <v>1371</v>
      </c>
      <c r="B15" s="27" t="n">
        <v>45275</v>
      </c>
      <c r="C15" s="28" t="n">
        <v>7</v>
      </c>
      <c r="D15" s="28" t="n">
        <v>82</v>
      </c>
      <c r="E15" s="29" t="n">
        <v>0.5</v>
      </c>
      <c r="F15" s="30" t="n">
        <v>0.006</v>
      </c>
      <c r="G15" s="30" t="n">
        <v>0.000857</v>
      </c>
      <c r="H15" s="30" t="n">
        <v>0.3128</v>
      </c>
      <c r="I15" s="29" t="n">
        <v>83.78</v>
      </c>
      <c r="J15" s="34" t="n">
        <v>0.0212</v>
      </c>
      <c r="K15" s="29" t="n">
        <v>81.5</v>
      </c>
      <c r="L15" s="30" t="n">
        <v>0.0955</v>
      </c>
      <c r="M15" s="28" t="n">
        <v>10267</v>
      </c>
      <c r="N15" s="36" t="n">
        <v>-0.272</v>
      </c>
      <c r="O15" s="28" t="n">
        <v>-0.067</v>
      </c>
      <c r="P15" s="30" t="n">
        <v>0.249</v>
      </c>
      <c r="Q15" s="28" t="s">
        <v>1361</v>
      </c>
      <c r="R15" s="23" t="n">
        <f aca="false">_xlfn.FLOOR.MATH(fundsx/D15/100)</f>
        <v>3</v>
      </c>
      <c r="S15" s="32" t="n">
        <f aca="false">D15*R15*100</f>
        <v>24600</v>
      </c>
      <c r="T15" s="32" t="n">
        <f aca="false">E15*R15*100</f>
        <v>150</v>
      </c>
      <c r="U15" s="2" t="n">
        <f aca="false">T9+T11+T13+T14+T15</f>
        <v>862</v>
      </c>
    </row>
    <row r="16" customFormat="false" ht="20" hidden="false" customHeight="true" outlineLevel="0" collapsed="false">
      <c r="A16" s="1" t="s">
        <v>1372</v>
      </c>
      <c r="B16" s="27" t="n">
        <v>45275</v>
      </c>
      <c r="C16" s="28" t="n">
        <v>7</v>
      </c>
      <c r="D16" s="28" t="n">
        <v>123</v>
      </c>
      <c r="E16" s="29" t="n">
        <v>0.75</v>
      </c>
      <c r="F16" s="30" t="n">
        <v>0.006</v>
      </c>
      <c r="G16" s="30" t="n">
        <v>0.000857</v>
      </c>
      <c r="H16" s="30" t="n">
        <v>0.3128</v>
      </c>
      <c r="I16" s="29" t="n">
        <v>124.74</v>
      </c>
      <c r="J16" s="30" t="n">
        <v>0.0139</v>
      </c>
      <c r="K16" s="29" t="n">
        <v>122.25</v>
      </c>
      <c r="L16" s="30" t="n">
        <v>0.0446</v>
      </c>
      <c r="M16" s="28" t="n">
        <v>771</v>
      </c>
      <c r="N16" s="28" t="n">
        <v>-0.302</v>
      </c>
      <c r="O16" s="28" t="n">
        <v>-0.088</v>
      </c>
      <c r="P16" s="30" t="n">
        <v>0.1965</v>
      </c>
      <c r="Q16" s="28" t="s">
        <v>1361</v>
      </c>
      <c r="R16" s="23" t="n">
        <f aca="false">_xlfn.FLOOR.MATH(fundsx/D16/100)</f>
        <v>2</v>
      </c>
      <c r="S16" s="32" t="n">
        <f aca="false">D16*R16*100</f>
        <v>24600</v>
      </c>
      <c r="T16" s="32" t="n">
        <f aca="false">E16*R16*100</f>
        <v>150</v>
      </c>
    </row>
    <row r="17" customFormat="false" ht="20" hidden="false" customHeight="true" outlineLevel="0" collapsed="false">
      <c r="A17" s="1" t="s">
        <v>1373</v>
      </c>
      <c r="B17" s="27" t="n">
        <v>45275</v>
      </c>
      <c r="C17" s="28" t="n">
        <v>7</v>
      </c>
      <c r="D17" s="28" t="n">
        <v>159</v>
      </c>
      <c r="E17" s="29" t="n">
        <v>1.46</v>
      </c>
      <c r="F17" s="30" t="n">
        <v>0.0091</v>
      </c>
      <c r="G17" s="30" t="n">
        <v>0.0013</v>
      </c>
      <c r="H17" s="30" t="n">
        <v>0.4745</v>
      </c>
      <c r="I17" s="29" t="n">
        <v>161.1</v>
      </c>
      <c r="J17" s="30" t="n">
        <v>0.013</v>
      </c>
      <c r="K17" s="29" t="n">
        <v>157.54</v>
      </c>
      <c r="L17" s="30" t="n">
        <v>0.0743</v>
      </c>
      <c r="M17" s="28" t="n">
        <v>2365</v>
      </c>
      <c r="N17" s="28" t="n">
        <v>-0.341</v>
      </c>
      <c r="O17" s="28" t="n">
        <v>-0.15</v>
      </c>
      <c r="P17" s="30" t="n">
        <v>0.2536</v>
      </c>
      <c r="Q17" s="28" t="s">
        <v>1361</v>
      </c>
      <c r="R17" s="23" t="n">
        <f aca="false">_xlfn.FLOOR.MATH(fundsx/D17/100)</f>
        <v>1</v>
      </c>
      <c r="S17" s="32" t="n">
        <f aca="false">D17*R17*100</f>
        <v>15900</v>
      </c>
      <c r="T17" s="32" t="n">
        <f aca="false">E17*R17*100</f>
        <v>146</v>
      </c>
    </row>
    <row r="18" customFormat="false" ht="20" hidden="false" customHeight="true" outlineLevel="0" collapsed="false">
      <c r="A18" s="1" t="s">
        <v>1374</v>
      </c>
      <c r="B18" s="27" t="n">
        <v>45275</v>
      </c>
      <c r="C18" s="28" t="n">
        <v>7</v>
      </c>
      <c r="D18" s="28" t="n">
        <v>37</v>
      </c>
      <c r="E18" s="29" t="n">
        <v>0.2</v>
      </c>
      <c r="F18" s="30" t="n">
        <v>0.0054</v>
      </c>
      <c r="G18" s="30" t="n">
        <v>0.000771</v>
      </c>
      <c r="H18" s="30" t="n">
        <v>0.2814</v>
      </c>
      <c r="I18" s="29" t="n">
        <v>37.98</v>
      </c>
      <c r="J18" s="34" t="n">
        <v>0.0258</v>
      </c>
      <c r="K18" s="29" t="n">
        <v>36.8</v>
      </c>
      <c r="L18" s="30" t="n">
        <v>0.0967</v>
      </c>
      <c r="M18" s="28" t="n">
        <v>4157</v>
      </c>
      <c r="N18" s="36" t="n">
        <v>-0.218</v>
      </c>
      <c r="O18" s="28" t="n">
        <v>-0.032</v>
      </c>
      <c r="P18" s="30" t="n">
        <v>0.2766</v>
      </c>
      <c r="Q18" s="28" t="s">
        <v>1361</v>
      </c>
      <c r="R18" s="23" t="n">
        <f aca="false">_xlfn.FLOOR.MATH(fundsx/D18/100)</f>
        <v>6</v>
      </c>
      <c r="S18" s="32" t="n">
        <f aca="false">D18*R18*100</f>
        <v>22200</v>
      </c>
      <c r="T18" s="32" t="n">
        <f aca="false">E18*R18*100</f>
        <v>120</v>
      </c>
    </row>
    <row r="19" customFormat="false" ht="20" hidden="false" customHeight="true" outlineLevel="0" collapsed="false">
      <c r="A19" s="1" t="s">
        <v>1375</v>
      </c>
      <c r="B19" s="27" t="n">
        <v>45275</v>
      </c>
      <c r="C19" s="28" t="n">
        <v>7</v>
      </c>
      <c r="D19" s="28" t="n">
        <v>183</v>
      </c>
      <c r="E19" s="29" t="n">
        <v>1.2</v>
      </c>
      <c r="F19" s="30" t="n">
        <v>0.0065</v>
      </c>
      <c r="G19" s="30" t="n">
        <v>0.000929</v>
      </c>
      <c r="H19" s="30" t="n">
        <v>0.3391</v>
      </c>
      <c r="I19" s="29" t="n">
        <v>185.08</v>
      </c>
      <c r="J19" s="30" t="n">
        <v>0.0112</v>
      </c>
      <c r="K19" s="29" t="n">
        <v>181.8</v>
      </c>
      <c r="L19" s="30" t="n">
        <v>0.0705</v>
      </c>
      <c r="M19" s="28" t="n">
        <v>642</v>
      </c>
      <c r="N19" s="28" t="n">
        <v>-0.318</v>
      </c>
      <c r="O19" s="28" t="n">
        <v>-0.131</v>
      </c>
      <c r="P19" s="30" t="n">
        <v>0.1849</v>
      </c>
      <c r="Q19" s="28" t="s">
        <v>1361</v>
      </c>
      <c r="R19" s="23" t="n">
        <f aca="false">_xlfn.FLOOR.MATH(fundsx/D19/100)</f>
        <v>1</v>
      </c>
      <c r="S19" s="32" t="n">
        <f aca="false">D19*R19*100</f>
        <v>18300</v>
      </c>
      <c r="T19" s="32" t="n">
        <f aca="false">E19*R19*100</f>
        <v>120</v>
      </c>
    </row>
    <row r="20" customFormat="false" ht="20" hidden="false" customHeight="true" outlineLevel="0" collapsed="false">
      <c r="A20" s="1" t="s">
        <v>1376</v>
      </c>
      <c r="B20" s="27" t="n">
        <v>45275</v>
      </c>
      <c r="C20" s="28" t="n">
        <v>7</v>
      </c>
      <c r="D20" s="28" t="n">
        <v>167.5</v>
      </c>
      <c r="E20" s="29" t="n">
        <v>1.05</v>
      </c>
      <c r="F20" s="30" t="n">
        <v>0.0062</v>
      </c>
      <c r="G20" s="30" t="n">
        <v>0.000886</v>
      </c>
      <c r="H20" s="30" t="n">
        <v>0.3234</v>
      </c>
      <c r="I20" s="29" t="n">
        <v>172.4</v>
      </c>
      <c r="J20" s="34" t="n">
        <v>0.0284</v>
      </c>
      <c r="K20" s="29" t="n">
        <v>166.45</v>
      </c>
      <c r="L20" s="30" t="n">
        <v>0.0746</v>
      </c>
      <c r="M20" s="28" t="n">
        <v>215</v>
      </c>
      <c r="N20" s="36" t="n">
        <v>-0.175</v>
      </c>
      <c r="O20" s="28" t="n">
        <v>-0.111</v>
      </c>
      <c r="P20" s="30" t="n">
        <v>0.2167</v>
      </c>
      <c r="Q20" s="28" t="s">
        <v>1361</v>
      </c>
      <c r="R20" s="23" t="n">
        <f aca="false">_xlfn.FLOOR.MATH(fundsx/D20/100)</f>
        <v>1</v>
      </c>
      <c r="S20" s="32" t="n">
        <f aca="false">D20*R20*100</f>
        <v>16750</v>
      </c>
      <c r="T20" s="32" t="n">
        <f aca="false">E20*R20*100</f>
        <v>105</v>
      </c>
    </row>
    <row r="21" customFormat="false" ht="20" hidden="false" customHeight="true" outlineLevel="0" collapsed="false">
      <c r="A21" s="1" t="s">
        <v>1377</v>
      </c>
      <c r="B21" s="27" t="n">
        <v>45275</v>
      </c>
      <c r="C21" s="28" t="n">
        <v>7</v>
      </c>
      <c r="D21" s="28" t="n">
        <v>69</v>
      </c>
      <c r="E21" s="29" t="n">
        <v>0.32</v>
      </c>
      <c r="F21" s="30" t="n">
        <v>0.0046</v>
      </c>
      <c r="G21" s="30" t="n">
        <v>0.000657</v>
      </c>
      <c r="H21" s="30" t="n">
        <v>0.2398</v>
      </c>
      <c r="I21" s="29" t="n">
        <v>70.15</v>
      </c>
      <c r="J21" s="30" t="n">
        <v>0.0163</v>
      </c>
      <c r="K21" s="29" t="n">
        <v>68.68</v>
      </c>
      <c r="L21" s="30" t="n">
        <v>0.0411</v>
      </c>
      <c r="M21" s="28" t="n">
        <v>1036</v>
      </c>
      <c r="N21" s="36" t="n">
        <v>-0.26</v>
      </c>
      <c r="O21" s="28" t="n">
        <v>-0.051</v>
      </c>
      <c r="P21" s="30" t="n">
        <v>0.201</v>
      </c>
      <c r="Q21" s="28" t="s">
        <v>1361</v>
      </c>
      <c r="R21" s="23" t="n">
        <f aca="false">_xlfn.FLOOR.MATH(fundsx/D21/100)</f>
        <v>3</v>
      </c>
      <c r="S21" s="32" t="n">
        <f aca="false">D21*R21*100</f>
        <v>20700</v>
      </c>
      <c r="T21" s="32" t="n">
        <f aca="false">E21*R21*100</f>
        <v>96</v>
      </c>
    </row>
    <row r="22" customFormat="false" ht="20" hidden="false" customHeight="true" outlineLevel="0" collapsed="false">
      <c r="A22" s="1" t="s">
        <v>1378</v>
      </c>
      <c r="B22" s="27" t="n">
        <v>45275</v>
      </c>
      <c r="C22" s="28" t="n">
        <v>7</v>
      </c>
      <c r="D22" s="28" t="n">
        <v>106.5</v>
      </c>
      <c r="E22" s="29" t="n">
        <v>0.28</v>
      </c>
      <c r="F22" s="30" t="n">
        <v>0.0026</v>
      </c>
      <c r="G22" s="30" t="n">
        <v>0.000371</v>
      </c>
      <c r="H22" s="30" t="n">
        <v>0.1354</v>
      </c>
      <c r="I22" s="29" t="n">
        <v>108.62</v>
      </c>
      <c r="J22" s="30" t="n">
        <v>0.0195</v>
      </c>
      <c r="K22" s="29" t="n">
        <v>106.22</v>
      </c>
      <c r="L22" s="30" t="n">
        <v>0.0719</v>
      </c>
      <c r="M22" s="28" t="n">
        <v>306</v>
      </c>
      <c r="N22" s="36" t="n">
        <v>-0.22</v>
      </c>
      <c r="O22" s="28" t="n">
        <v>-0.069</v>
      </c>
      <c r="P22" s="30" t="n">
        <v>0.1638</v>
      </c>
      <c r="Q22" s="28" t="s">
        <v>1361</v>
      </c>
      <c r="R22" s="23" t="n">
        <f aca="false">_xlfn.FLOOR.MATH(fundsx/D22/100)</f>
        <v>2</v>
      </c>
      <c r="S22" s="32" t="n">
        <f aca="false">D22*R22*100</f>
        <v>21300</v>
      </c>
      <c r="T22" s="32" t="n">
        <f aca="false">E22*R22*100</f>
        <v>56</v>
      </c>
    </row>
    <row r="23" customFormat="false" ht="20" hidden="false" customHeight="true" outlineLevel="0" collapsed="false">
      <c r="A23" s="1" t="s">
        <v>1379</v>
      </c>
      <c r="B23" s="27" t="n">
        <v>45275</v>
      </c>
      <c r="C23" s="28" t="n">
        <v>7</v>
      </c>
      <c r="D23" s="28" t="n">
        <v>129.5</v>
      </c>
      <c r="E23" s="29" t="n">
        <v>0.32</v>
      </c>
      <c r="F23" s="30" t="n">
        <v>0.0024</v>
      </c>
      <c r="G23" s="30" t="n">
        <v>0.000343</v>
      </c>
      <c r="H23" s="30" t="n">
        <v>0.1252</v>
      </c>
      <c r="I23" s="29" t="n">
        <v>131.85</v>
      </c>
      <c r="J23" s="30" t="n">
        <v>0.0178</v>
      </c>
      <c r="K23" s="29" t="n">
        <v>129.18</v>
      </c>
      <c r="L23" s="30" t="n">
        <v>0.0279</v>
      </c>
      <c r="M23" s="28" t="n">
        <v>248</v>
      </c>
      <c r="N23" s="36" t="n">
        <v>-0.172</v>
      </c>
      <c r="O23" s="28" t="n">
        <v>-0.063</v>
      </c>
      <c r="P23" s="30" t="n">
        <v>0.1434</v>
      </c>
      <c r="Q23" s="28" t="s">
        <v>1361</v>
      </c>
      <c r="R23" s="23" t="n">
        <f aca="false">_xlfn.FLOOR.MATH(fundsx/D23/100)</f>
        <v>1</v>
      </c>
      <c r="S23" s="32" t="n">
        <f aca="false">D23*R23*100</f>
        <v>12950</v>
      </c>
      <c r="T23" s="32" t="n">
        <f aca="false">E23*R23*100</f>
        <v>32</v>
      </c>
    </row>
    <row r="24" customFormat="false" ht="20" hidden="false" customHeight="true" outlineLevel="0" collapsed="false">
      <c r="A24" s="1" t="s">
        <v>1380</v>
      </c>
      <c r="B24" s="27" t="n">
        <v>45273</v>
      </c>
      <c r="C24" s="28" t="n">
        <v>5</v>
      </c>
      <c r="D24" s="28" t="n">
        <v>387</v>
      </c>
      <c r="E24" s="29" t="n">
        <v>2.12</v>
      </c>
      <c r="F24" s="30" t="n">
        <v>0.0054</v>
      </c>
      <c r="G24" s="30" t="n">
        <v>0.00108</v>
      </c>
      <c r="H24" s="30" t="n">
        <v>0.3942</v>
      </c>
      <c r="I24" s="29" t="n">
        <v>390.43</v>
      </c>
      <c r="J24" s="30" t="n">
        <v>0.0087</v>
      </c>
      <c r="K24" s="29" t="n">
        <v>384.88</v>
      </c>
      <c r="L24" s="30" t="n">
        <v>0.0475</v>
      </c>
      <c r="M24" s="28" t="n">
        <v>1153</v>
      </c>
      <c r="N24" s="28" t="n">
        <v>-0.332</v>
      </c>
      <c r="O24" s="28" t="n">
        <v>-0.316</v>
      </c>
      <c r="P24" s="30" t="n">
        <v>0.1846</v>
      </c>
      <c r="Q24" s="28" t="s">
        <v>1359</v>
      </c>
      <c r="R24" s="23" t="n">
        <f aca="false">_xlfn.FLOOR.MATH(fundsx/D24/100)</f>
        <v>0</v>
      </c>
      <c r="S24" s="32" t="n">
        <f aca="false">D24*R24*100</f>
        <v>0</v>
      </c>
      <c r="T24" s="32" t="n">
        <f aca="false">E24*R24*100</f>
        <v>0</v>
      </c>
    </row>
    <row r="25" customFormat="false" ht="20" hidden="false" customHeight="true" outlineLevel="0" collapsed="false">
      <c r="A25" s="1" t="s">
        <v>1381</v>
      </c>
      <c r="B25" s="27" t="n">
        <v>45275</v>
      </c>
      <c r="C25" s="28" t="n">
        <v>7</v>
      </c>
      <c r="D25" s="28" t="n">
        <v>287.5</v>
      </c>
      <c r="E25" s="29" t="n">
        <v>3.35</v>
      </c>
      <c r="F25" s="30" t="n">
        <v>0.0116</v>
      </c>
      <c r="G25" s="30" t="n">
        <v>0.001657</v>
      </c>
      <c r="H25" s="30" t="n">
        <v>0.6048</v>
      </c>
      <c r="I25" s="29" t="n">
        <v>293.12</v>
      </c>
      <c r="J25" s="30" t="n">
        <v>0.0191</v>
      </c>
      <c r="K25" s="29" t="n">
        <v>284.15</v>
      </c>
      <c r="L25" s="30" t="n">
        <v>-0.1119</v>
      </c>
      <c r="M25" s="28" t="n">
        <v>502</v>
      </c>
      <c r="N25" s="28" t="n">
        <v>-0.333</v>
      </c>
      <c r="O25" s="28" t="n">
        <v>-0.371</v>
      </c>
      <c r="P25" s="30" t="n">
        <v>0.342</v>
      </c>
      <c r="Q25" s="28" t="s">
        <v>1361</v>
      </c>
      <c r="R25" s="23" t="n">
        <f aca="false">_xlfn.FLOOR.MATH(fundsx/D25/100)</f>
        <v>0</v>
      </c>
      <c r="S25" s="32" t="n">
        <f aca="false">D25*R25*100</f>
        <v>0</v>
      </c>
      <c r="T25" s="32" t="n">
        <f aca="false">E25*R25*100</f>
        <v>0</v>
      </c>
    </row>
    <row r="26" customFormat="false" ht="20" hidden="false" customHeight="true" outlineLevel="0" collapsed="false">
      <c r="A26" s="1" t="s">
        <v>1382</v>
      </c>
      <c r="B26" s="27" t="n">
        <v>45275</v>
      </c>
      <c r="C26" s="28" t="n">
        <v>7</v>
      </c>
      <c r="D26" s="28" t="n">
        <v>454</v>
      </c>
      <c r="E26" s="29" t="n">
        <v>2.39</v>
      </c>
      <c r="F26" s="30" t="n">
        <v>0.0052</v>
      </c>
      <c r="G26" s="30" t="n">
        <v>0.000743</v>
      </c>
      <c r="H26" s="30" t="n">
        <v>0.2712</v>
      </c>
      <c r="I26" s="29" t="n">
        <v>458.23</v>
      </c>
      <c r="J26" s="30" t="n">
        <v>0.0092</v>
      </c>
      <c r="K26" s="29" t="n">
        <v>451.61</v>
      </c>
      <c r="L26" s="30" t="n">
        <v>0.0487</v>
      </c>
      <c r="M26" s="28" t="n">
        <v>19686</v>
      </c>
      <c r="N26" s="28" t="n">
        <v>-0.337</v>
      </c>
      <c r="O26" s="28" t="n">
        <v>-0.192</v>
      </c>
      <c r="P26" s="30" t="n">
        <v>0.1459</v>
      </c>
      <c r="Q26" s="28" t="s">
        <v>1359</v>
      </c>
      <c r="R26" s="23" t="n">
        <f aca="false">_xlfn.FLOOR.MATH(fundsx/D26/100)</f>
        <v>0</v>
      </c>
      <c r="S26" s="32" t="n">
        <f aca="false">D26*R26*100</f>
        <v>0</v>
      </c>
      <c r="T26" s="32" t="n">
        <f aca="false">E26*R26*100</f>
        <v>0</v>
      </c>
    </row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autoFilter ref="A2:T26"/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7"/>
  <sheetViews>
    <sheetView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A8" activeCellId="0" sqref="A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12.79"/>
    <col collapsed="false" customWidth="true" hidden="false" outlineLevel="0" max="13" min="13" style="1" width="12.93"/>
  </cols>
  <sheetData>
    <row r="1" customFormat="false" ht="12.8" hidden="false" customHeight="false" outlineLevel="0" collapsed="false">
      <c r="A1" s="37" t="s">
        <v>1333</v>
      </c>
      <c r="B1" s="38" t="n">
        <f aca="false">135000*0.95/5</f>
        <v>25650</v>
      </c>
      <c r="C1" s="37"/>
      <c r="D1" s="37"/>
      <c r="E1" s="38"/>
      <c r="F1" s="37"/>
      <c r="G1" s="37"/>
      <c r="H1" s="37"/>
      <c r="I1" s="38"/>
      <c r="J1" s="37"/>
      <c r="K1" s="38"/>
      <c r="L1" s="39"/>
      <c r="M1" s="40"/>
      <c r="N1" s="41"/>
      <c r="O1" s="39"/>
      <c r="P1" s="39"/>
      <c r="Q1" s="39"/>
      <c r="R1" s="37"/>
      <c r="S1" s="38"/>
      <c r="T1" s="38"/>
    </row>
    <row r="2" customFormat="false" ht="12.8" hidden="false" customHeight="false" outlineLevel="0" collapsed="false">
      <c r="A2" s="37" t="s">
        <v>0</v>
      </c>
      <c r="B2" s="37" t="s">
        <v>1334</v>
      </c>
      <c r="C2" s="37" t="s">
        <v>1335</v>
      </c>
      <c r="D2" s="37" t="s">
        <v>1336</v>
      </c>
      <c r="E2" s="38" t="s">
        <v>1337</v>
      </c>
      <c r="F2" s="37" t="s">
        <v>1338</v>
      </c>
      <c r="G2" s="37" t="s">
        <v>1340</v>
      </c>
      <c r="H2" s="37" t="s">
        <v>1341</v>
      </c>
      <c r="I2" s="38" t="s">
        <v>1342</v>
      </c>
      <c r="J2" s="42" t="s">
        <v>1343</v>
      </c>
      <c r="K2" s="38" t="s">
        <v>1344</v>
      </c>
      <c r="L2" s="43" t="s">
        <v>1383</v>
      </c>
      <c r="M2" s="39" t="s">
        <v>1345</v>
      </c>
      <c r="N2" s="44" t="s">
        <v>1346</v>
      </c>
      <c r="O2" s="45" t="s">
        <v>1347</v>
      </c>
      <c r="P2" s="39" t="s">
        <v>1348</v>
      </c>
      <c r="Q2" s="46" t="s">
        <v>1349</v>
      </c>
      <c r="R2" s="46" t="s">
        <v>1350</v>
      </c>
      <c r="S2" s="37" t="s">
        <v>1351</v>
      </c>
      <c r="T2" s="38" t="s">
        <v>1352</v>
      </c>
      <c r="U2" s="43" t="s">
        <v>1337</v>
      </c>
    </row>
    <row r="3" customFormat="false" ht="12.8" hidden="false" customHeight="false" outlineLevel="0" collapsed="false">
      <c r="A3" s="1" t="s">
        <v>1384</v>
      </c>
      <c r="B3" s="47" t="n">
        <v>45275</v>
      </c>
      <c r="C3" s="48" t="n">
        <v>7</v>
      </c>
      <c r="D3" s="48" t="n">
        <v>230</v>
      </c>
      <c r="E3" s="2" t="n">
        <v>2.43</v>
      </c>
      <c r="F3" s="49" t="n">
        <v>0.0105</v>
      </c>
      <c r="G3" s="49" t="n">
        <v>0.0015</v>
      </c>
      <c r="H3" s="49" t="n">
        <v>0.5475</v>
      </c>
      <c r="I3" s="50" t="n">
        <v>260.88</v>
      </c>
      <c r="J3" s="51" t="n">
        <v>0.1183</v>
      </c>
      <c r="K3" s="50" t="n">
        <v>227.58</v>
      </c>
      <c r="L3" s="47" t="n">
        <v>45316</v>
      </c>
      <c r="M3" s="49" t="n">
        <v>0.1852</v>
      </c>
      <c r="N3" s="52" t="n">
        <v>157</v>
      </c>
      <c r="O3" s="53" t="n">
        <v>-0.009</v>
      </c>
      <c r="P3" s="48" t="n">
        <v>-0.051</v>
      </c>
      <c r="Q3" s="49" t="n">
        <v>0.9399</v>
      </c>
      <c r="R3" s="48" t="s">
        <v>1361</v>
      </c>
      <c r="S3" s="23" t="n">
        <f aca="false">_xlfn.FLOOR.MATH(fundsy/D3/100)</f>
        <v>1</v>
      </c>
      <c r="T3" s="32" t="n">
        <f aca="false">D3*S3*100</f>
        <v>23000</v>
      </c>
      <c r="U3" s="32" t="n">
        <f aca="false">E3*S3*100</f>
        <v>243</v>
      </c>
    </row>
    <row r="4" customFormat="false" ht="12.8" hidden="false" customHeight="false" outlineLevel="0" collapsed="false">
      <c r="A4" s="1" t="s">
        <v>1385</v>
      </c>
      <c r="B4" s="47" t="n">
        <v>45275</v>
      </c>
      <c r="C4" s="48" t="n">
        <v>7</v>
      </c>
      <c r="D4" s="48" t="n">
        <v>26</v>
      </c>
      <c r="E4" s="2" t="n">
        <v>0.32</v>
      </c>
      <c r="F4" s="49" t="n">
        <v>0.0123</v>
      </c>
      <c r="G4" s="49" t="n">
        <v>0.001757</v>
      </c>
      <c r="H4" s="49" t="n">
        <v>0.6413</v>
      </c>
      <c r="I4" s="50" t="n">
        <v>27.9</v>
      </c>
      <c r="J4" s="51" t="n">
        <v>0.0681</v>
      </c>
      <c r="K4" s="50" t="n">
        <v>25.68</v>
      </c>
      <c r="L4" s="47" t="n">
        <v>45335</v>
      </c>
      <c r="M4" s="49" t="n">
        <v>0.2194</v>
      </c>
      <c r="N4" s="48" t="n">
        <v>2229</v>
      </c>
      <c r="O4" s="53" t="n">
        <v>-0.225</v>
      </c>
      <c r="P4" s="48" t="n">
        <v>-0.035</v>
      </c>
      <c r="Q4" s="49" t="n">
        <v>0.6033</v>
      </c>
      <c r="R4" s="48" t="s">
        <v>1361</v>
      </c>
      <c r="S4" s="23" t="n">
        <f aca="false">_xlfn.FLOOR.MATH(fundsy/D4/100)</f>
        <v>9</v>
      </c>
      <c r="T4" s="32" t="n">
        <f aca="false">D4*S4*100</f>
        <v>23400</v>
      </c>
      <c r="U4" s="32" t="n">
        <f aca="false">E4*S4*100</f>
        <v>288</v>
      </c>
    </row>
    <row r="5" customFormat="false" ht="12.8" hidden="false" customHeight="false" outlineLevel="0" collapsed="false">
      <c r="A5" s="1" t="s">
        <v>1386</v>
      </c>
      <c r="B5" s="47" t="n">
        <v>45275</v>
      </c>
      <c r="C5" s="48" t="n">
        <v>7</v>
      </c>
      <c r="D5" s="48" t="n">
        <v>53</v>
      </c>
      <c r="E5" s="2" t="n">
        <v>0.55</v>
      </c>
      <c r="F5" s="49" t="n">
        <v>0.0103</v>
      </c>
      <c r="G5" s="49" t="n">
        <v>0.001471</v>
      </c>
      <c r="H5" s="49" t="n">
        <v>0.5369</v>
      </c>
      <c r="I5" s="50" t="n">
        <v>56.11</v>
      </c>
      <c r="J5" s="51" t="n">
        <v>0.0553</v>
      </c>
      <c r="K5" s="50" t="n">
        <v>52.45</v>
      </c>
      <c r="L5" s="47" t="n">
        <v>45350</v>
      </c>
      <c r="M5" s="49" t="n">
        <v>-0.0097</v>
      </c>
      <c r="N5" s="52" t="n">
        <v>102</v>
      </c>
      <c r="O5" s="53" t="n">
        <v>-0.223</v>
      </c>
      <c r="P5" s="48" t="n">
        <v>-0.084</v>
      </c>
      <c r="Q5" s="49" t="n">
        <v>0.5268</v>
      </c>
      <c r="R5" s="48" t="s">
        <v>1361</v>
      </c>
      <c r="S5" s="23" t="n">
        <f aca="false">_xlfn.FLOOR.MATH(fundsy/D5/100)</f>
        <v>4</v>
      </c>
      <c r="T5" s="32" t="n">
        <f aca="false">D5*S5*100</f>
        <v>21200</v>
      </c>
      <c r="U5" s="32" t="n">
        <f aca="false">E5*S5*100</f>
        <v>220</v>
      </c>
    </row>
    <row r="6" customFormat="false" ht="12.8" hidden="false" customHeight="false" outlineLevel="0" collapsed="false">
      <c r="A6" s="1" t="s">
        <v>1387</v>
      </c>
      <c r="B6" s="47" t="n">
        <v>45275</v>
      </c>
      <c r="C6" s="48" t="n">
        <v>7</v>
      </c>
      <c r="D6" s="48" t="n">
        <v>52.5</v>
      </c>
      <c r="E6" s="2" t="n">
        <v>0.57</v>
      </c>
      <c r="F6" s="49" t="n">
        <v>0.0108</v>
      </c>
      <c r="G6" s="49" t="n">
        <v>0.001543</v>
      </c>
      <c r="H6" s="49" t="n">
        <v>0.5632</v>
      </c>
      <c r="I6" s="50" t="n">
        <v>55.49</v>
      </c>
      <c r="J6" s="51" t="n">
        <v>0.0537</v>
      </c>
      <c r="K6" s="50" t="n">
        <v>51.93</v>
      </c>
      <c r="L6" s="54" t="n">
        <v>45272</v>
      </c>
      <c r="M6" s="49" t="n">
        <v>0.0845</v>
      </c>
      <c r="N6" s="48" t="n">
        <v>3634</v>
      </c>
      <c r="O6" s="53" t="n">
        <v>-0.224</v>
      </c>
      <c r="P6" s="48" t="n">
        <v>-0.065</v>
      </c>
      <c r="Q6" s="49" t="n">
        <v>0.4951</v>
      </c>
      <c r="R6" s="48" t="s">
        <v>1361</v>
      </c>
      <c r="S6" s="23" t="n">
        <f aca="false">_xlfn.FLOOR.MATH(fundsy/D6/100)</f>
        <v>4</v>
      </c>
      <c r="T6" s="32" t="n">
        <f aca="false">D6*S6*100</f>
        <v>21000</v>
      </c>
      <c r="U6" s="32" t="n">
        <f aca="false">E6*S6*100</f>
        <v>228</v>
      </c>
    </row>
    <row r="7" customFormat="false" ht="12.8" hidden="false" customHeight="false" outlineLevel="0" collapsed="false">
      <c r="A7" s="1" t="s">
        <v>1388</v>
      </c>
      <c r="B7" s="47" t="n">
        <v>45275</v>
      </c>
      <c r="C7" s="48" t="n">
        <v>7</v>
      </c>
      <c r="D7" s="48" t="n">
        <v>76</v>
      </c>
      <c r="E7" s="2" t="n">
        <v>1.55</v>
      </c>
      <c r="F7" s="49" t="n">
        <v>0.0203</v>
      </c>
      <c r="G7" s="49" t="n">
        <v>0.0029</v>
      </c>
      <c r="H7" s="49" t="n">
        <v>1.0585</v>
      </c>
      <c r="I7" s="50" t="n">
        <v>80.04</v>
      </c>
      <c r="J7" s="51" t="n">
        <v>0.0504</v>
      </c>
      <c r="K7" s="50" t="n">
        <v>74.45</v>
      </c>
      <c r="L7" s="47" t="n">
        <v>45415</v>
      </c>
      <c r="M7" s="49" t="n">
        <v>0.1152</v>
      </c>
      <c r="N7" s="52" t="n">
        <v>138</v>
      </c>
      <c r="O7" s="53" t="n">
        <v>-0.294</v>
      </c>
      <c r="P7" s="48" t="n">
        <v>-0.184</v>
      </c>
      <c r="Q7" s="49" t="n">
        <v>0.6835</v>
      </c>
      <c r="R7" s="48" t="s">
        <v>1361</v>
      </c>
      <c r="S7" s="23" t="n">
        <f aca="false">_xlfn.FLOOR.MATH(fundsy/D7/100)</f>
        <v>3</v>
      </c>
      <c r="T7" s="32" t="n">
        <f aca="false">D7*S7*100</f>
        <v>22800</v>
      </c>
      <c r="U7" s="32" t="n">
        <f aca="false">E7*S7*100</f>
        <v>465</v>
      </c>
    </row>
  </sheetData>
  <autoFilter ref="A2:U7"/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79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25" bottom="1.025" header="0.7875" footer="0.7875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3586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2023-12-12T22:35:48Z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