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E Nadege 2019\NADÈGE\Nadege perso\Travail\"/>
    </mc:Choice>
  </mc:AlternateContent>
  <bookViews>
    <workbookView xWindow="0" yWindow="0" windowWidth="28800" windowHeight="12300"/>
  </bookViews>
  <sheets>
    <sheet name="Navigo" sheetId="1" r:id="rId1"/>
  </sheets>
  <externalReferences>
    <externalReference r:id="rId2"/>
  </externalReferences>
  <definedNames>
    <definedName name="corps">[1]Base_données!$I$2:$I$7</definedName>
    <definedName name="donne">[1]Cartes!$A:$AMJ</definedName>
    <definedName name="FORMATION">[1]Base_données!$K$2:$K$5</definedName>
    <definedName name="motif">[1]Base_données!$J$2:$J$5</definedName>
    <definedName name="prix">[1]Base_données!$A$4:$F$7</definedName>
    <definedName name="PRIX_ANNEE_EN_COURS">[1]Base_données!$E$31:$F$34</definedName>
    <definedName name="PRIXNMOINS1">[1]Base_données!$E$22:$F$25</definedName>
    <definedName name="statut_dossier">[1]Base_données!$C$22:$C$28</definedName>
    <definedName name="_xlnm.Print_Area" localSheetId="0">Navigo!$A$3:$W$19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G22" i="1"/>
  <c r="D22" i="1"/>
  <c r="C22" i="1"/>
  <c r="G21" i="1"/>
  <c r="D21" i="1"/>
  <c r="C21" i="1"/>
  <c r="G20" i="1"/>
  <c r="D20" i="1"/>
  <c r="C20" i="1"/>
  <c r="X19" i="1"/>
  <c r="G19" i="1"/>
  <c r="D19" i="1"/>
  <c r="C19" i="1"/>
  <c r="S18" i="1"/>
  <c r="M18" i="1"/>
  <c r="P18" i="1" s="1"/>
  <c r="L18" i="1"/>
  <c r="K18" i="1"/>
  <c r="J18" i="1"/>
  <c r="I18" i="1"/>
  <c r="H18" i="1"/>
  <c r="Q18" i="1" s="1"/>
  <c r="G18" i="1"/>
  <c r="F18" i="1"/>
  <c r="E18" i="1"/>
  <c r="D18" i="1"/>
  <c r="C18" i="1"/>
  <c r="B18" i="1"/>
  <c r="S17" i="1"/>
  <c r="Q17" i="1"/>
  <c r="L17" i="1"/>
  <c r="K17" i="1"/>
  <c r="J17" i="1"/>
  <c r="I17" i="1"/>
  <c r="H17" i="1"/>
  <c r="G17" i="1"/>
  <c r="F17" i="1"/>
  <c r="E17" i="1"/>
  <c r="D17" i="1"/>
  <c r="C17" i="1"/>
  <c r="B17" i="1"/>
  <c r="S16" i="1"/>
  <c r="K16" i="1"/>
  <c r="J16" i="1"/>
  <c r="I16" i="1"/>
  <c r="H16" i="1"/>
  <c r="Q16" i="1" s="1"/>
  <c r="G16" i="1"/>
  <c r="F16" i="1"/>
  <c r="E16" i="1"/>
  <c r="D16" i="1"/>
  <c r="C16" i="1"/>
  <c r="B16" i="1"/>
  <c r="S15" i="1"/>
  <c r="K15" i="1"/>
  <c r="J15" i="1"/>
  <c r="I15" i="1"/>
  <c r="H15" i="1"/>
  <c r="Q15" i="1" s="1"/>
  <c r="G15" i="1"/>
  <c r="F15" i="1"/>
  <c r="E15" i="1"/>
  <c r="D15" i="1"/>
  <c r="C15" i="1"/>
  <c r="B15" i="1"/>
  <c r="AA13" i="1"/>
  <c r="U13" i="1"/>
  <c r="S13" i="1"/>
  <c r="Q13" i="1"/>
  <c r="L13" i="1"/>
  <c r="Z13" i="1" s="1"/>
  <c r="K13" i="1"/>
  <c r="AA12" i="1"/>
  <c r="Z12" i="1"/>
  <c r="U12" i="1"/>
  <c r="S12" i="1"/>
  <c r="R12" i="1"/>
  <c r="Q12" i="1"/>
  <c r="O12" i="1"/>
  <c r="N12" i="1" s="1"/>
  <c r="M12" i="1"/>
  <c r="P12" i="1" s="1"/>
  <c r="L12" i="1"/>
  <c r="K12" i="1"/>
  <c r="J12" i="1"/>
  <c r="I12" i="1"/>
  <c r="H12" i="1"/>
  <c r="G12" i="1"/>
  <c r="F12" i="1"/>
  <c r="E12" i="1"/>
  <c r="D12" i="1"/>
  <c r="C12" i="1"/>
  <c r="B12" i="1"/>
  <c r="AA11" i="1"/>
  <c r="U11" i="1"/>
  <c r="S11" i="1"/>
  <c r="P11" i="1"/>
  <c r="N11" i="1" s="1"/>
  <c r="M11" i="1"/>
  <c r="L11" i="1"/>
  <c r="Z11" i="1" s="1"/>
  <c r="K11" i="1"/>
  <c r="J11" i="1"/>
  <c r="I11" i="1"/>
  <c r="H11" i="1"/>
  <c r="Q11" i="1" s="1"/>
  <c r="R11" i="1" s="1"/>
  <c r="G11" i="1"/>
  <c r="F11" i="1"/>
  <c r="E11" i="1"/>
  <c r="D11" i="1"/>
  <c r="C11" i="1"/>
  <c r="B11" i="1"/>
  <c r="U10" i="1"/>
  <c r="P10" i="1"/>
  <c r="O10" i="1"/>
  <c r="N10" i="1" s="1"/>
  <c r="M10" i="1"/>
  <c r="L10" i="1"/>
  <c r="AA10" i="1" s="1"/>
  <c r="K10" i="1"/>
  <c r="J10" i="1"/>
  <c r="I10" i="1"/>
  <c r="H10" i="1"/>
  <c r="S10" i="1" s="1"/>
  <c r="G10" i="1"/>
  <c r="F10" i="1"/>
  <c r="E10" i="1"/>
  <c r="D10" i="1"/>
  <c r="C10" i="1"/>
  <c r="B10" i="1"/>
  <c r="Z9" i="1"/>
  <c r="U9" i="1"/>
  <c r="Q9" i="1"/>
  <c r="R9" i="1" s="1"/>
  <c r="M9" i="1"/>
  <c r="P9" i="1" s="1"/>
  <c r="L9" i="1"/>
  <c r="AA9" i="1" s="1"/>
  <c r="K9" i="1"/>
  <c r="J9" i="1"/>
  <c r="I9" i="1"/>
  <c r="H9" i="1"/>
  <c r="S9" i="1" s="1"/>
  <c r="G9" i="1"/>
  <c r="F9" i="1"/>
  <c r="E9" i="1"/>
  <c r="D9" i="1"/>
  <c r="C9" i="1"/>
  <c r="B9" i="1"/>
  <c r="AA8" i="1"/>
  <c r="U8" i="1"/>
  <c r="M8" i="1"/>
  <c r="O8" i="1" s="1"/>
  <c r="N8" i="1" s="1"/>
  <c r="L8" i="1"/>
  <c r="Z8" i="1" s="1"/>
  <c r="K8" i="1"/>
  <c r="J8" i="1"/>
  <c r="I8" i="1"/>
  <c r="H8" i="1"/>
  <c r="Q8" i="1" s="1"/>
  <c r="R8" i="1" s="1"/>
  <c r="G8" i="1"/>
  <c r="F8" i="1"/>
  <c r="E8" i="1"/>
  <c r="D8" i="1"/>
  <c r="C8" i="1"/>
  <c r="B8" i="1"/>
  <c r="AA7" i="1"/>
  <c r="Z7" i="1"/>
  <c r="U7" i="1"/>
  <c r="R7" i="1"/>
  <c r="Q7" i="1"/>
  <c r="M7" i="1"/>
  <c r="P7" i="1" s="1"/>
  <c r="L7" i="1"/>
  <c r="K7" i="1"/>
  <c r="J7" i="1"/>
  <c r="I7" i="1"/>
  <c r="H7" i="1"/>
  <c r="S7" i="1" s="1"/>
  <c r="G7" i="1"/>
  <c r="F7" i="1"/>
  <c r="E7" i="1"/>
  <c r="D7" i="1"/>
  <c r="C7" i="1"/>
  <c r="B7" i="1"/>
  <c r="AA6" i="1"/>
  <c r="Z6" i="1"/>
  <c r="U6" i="1"/>
  <c r="S6" i="1"/>
  <c r="R6" i="1"/>
  <c r="Q6" i="1"/>
  <c r="O6" i="1"/>
  <c r="N6" i="1" s="1"/>
  <c r="M6" i="1"/>
  <c r="P6" i="1" s="1"/>
  <c r="L6" i="1"/>
  <c r="K6" i="1"/>
  <c r="J6" i="1"/>
  <c r="I6" i="1"/>
  <c r="H6" i="1"/>
  <c r="G6" i="1"/>
  <c r="F6" i="1"/>
  <c r="E6" i="1"/>
  <c r="D6" i="1"/>
  <c r="C6" i="1"/>
  <c r="B6" i="1"/>
  <c r="U5" i="1"/>
  <c r="P5" i="1"/>
  <c r="O5" i="1"/>
  <c r="N5" i="1" s="1"/>
  <c r="M5" i="1"/>
  <c r="L5" i="1"/>
  <c r="AA5" i="1" s="1"/>
  <c r="K5" i="1"/>
  <c r="J5" i="1"/>
  <c r="I5" i="1"/>
  <c r="H5" i="1"/>
  <c r="S5" i="1" s="1"/>
  <c r="G5" i="1"/>
  <c r="F5" i="1"/>
  <c r="E5" i="1"/>
  <c r="D5" i="1"/>
  <c r="C5" i="1"/>
  <c r="B5" i="1"/>
  <c r="Z4" i="1"/>
  <c r="U4" i="1"/>
  <c r="Q4" i="1"/>
  <c r="M4" i="1"/>
  <c r="P4" i="1" s="1"/>
  <c r="P19" i="1" s="1"/>
  <c r="L4" i="1"/>
  <c r="AA4" i="1" s="1"/>
  <c r="K4" i="1"/>
  <c r="J4" i="1"/>
  <c r="I4" i="1"/>
  <c r="H4" i="1"/>
  <c r="S4" i="1" s="1"/>
  <c r="U16" i="1" l="1"/>
  <c r="R16" i="1" s="1"/>
  <c r="V16" i="1"/>
  <c r="U15" i="1"/>
  <c r="U19" i="1" s="1"/>
  <c r="V15" i="1"/>
  <c r="V19" i="1" s="1"/>
  <c r="R4" i="1"/>
  <c r="Q5" i="1"/>
  <c r="Z5" i="1"/>
  <c r="O7" i="1"/>
  <c r="N7" i="1" s="1"/>
  <c r="S8" i="1"/>
  <c r="Q10" i="1"/>
  <c r="Z10" i="1"/>
  <c r="O18" i="1"/>
  <c r="N18" i="1" s="1"/>
  <c r="O4" i="1"/>
  <c r="O9" i="1"/>
  <c r="N9" i="1" s="1"/>
  <c r="W15" i="1"/>
  <c r="W16" i="1"/>
  <c r="R10" i="1" l="1"/>
  <c r="R5" i="1"/>
  <c r="O19" i="1"/>
  <c r="N4" i="1"/>
  <c r="N19" i="1" s="1"/>
  <c r="R19" i="1"/>
  <c r="W19" i="1"/>
  <c r="R15" i="1"/>
  <c r="Q19" i="1"/>
</calcChain>
</file>

<file path=xl/sharedStrings.xml><?xml version="1.0" encoding="utf-8"?>
<sst xmlns="http://schemas.openxmlformats.org/spreadsheetml/2006/main" count="27" uniqueCount="26">
  <si>
    <t>Nigend</t>
  </si>
  <si>
    <t>Grade</t>
  </si>
  <si>
    <t>Nom</t>
  </si>
  <si>
    <t>Prénom</t>
  </si>
  <si>
    <t>Affectation</t>
  </si>
  <si>
    <t>Unité</t>
  </si>
  <si>
    <t>N° pass</t>
  </si>
  <si>
    <t>Zone</t>
  </si>
  <si>
    <t>Date prise d’abonnement</t>
  </si>
  <si>
    <t>Date
Mutation</t>
  </si>
  <si>
    <t>Nouvelle affectation</t>
  </si>
  <si>
    <t>Date de résiliation</t>
  </si>
  <si>
    <t>Tarif abonnement
Annuel 2019</t>
  </si>
  <si>
    <t>Montant à percevoir aux réallocations juillet 2019</t>
  </si>
  <si>
    <t>Réallocations
(référence 2018)</t>
  </si>
  <si>
    <t>Réallocations
(Référence 2019
jusqu’au 31/05/19)</t>
  </si>
  <si>
    <t>Tarif abonnement
Annuel
2019</t>
  </si>
  <si>
    <t>Réallocations
(Référence 2019
01/06/19 au 31/12/19)</t>
  </si>
  <si>
    <t>Tarif abonnement
Annuel
2020</t>
  </si>
  <si>
    <t>Réallocations
(Référence 2020
01/01/20 au 31/05/20)</t>
  </si>
  <si>
    <t>Montant à percevoir aux réallocations 2020</t>
  </si>
  <si>
    <t>Réallocations
(Référence 2020
01/06/20 au 31/12/20)</t>
  </si>
  <si>
    <t>Nombre de jour restant en 2019</t>
  </si>
  <si>
    <t>Nombre de jour restant du 01/01/2020 au 31/05/20</t>
  </si>
  <si>
    <t>-</t>
  </si>
  <si>
    <t>Dossier clôturé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</si>
</sst>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#,##0.00&quot; &quot;[$€-40C];&quot;-&quot;#,##0.00&quot; &quot;[$€-40C]"/>
  </numFmts>
  <fonts count="8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Liberation Serif"/>
    </font>
    <font>
      <b/>
      <sz val="11"/>
      <color theme="1"/>
      <name val="Liberation Serif"/>
    </font>
    <font>
      <sz val="10"/>
      <color theme="1"/>
      <name val="Liberation Serif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66"/>
        <bgColor rgb="FFCCFF66"/>
      </patternFill>
    </fill>
    <fill>
      <patternFill patternType="solid">
        <fgColor rgb="FFFFF200"/>
        <bgColor rgb="FFFFF2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99FFFF"/>
        <bgColor rgb="FF99FFFF"/>
      </patternFill>
    </fill>
    <fill>
      <patternFill patternType="solid">
        <fgColor rgb="FFFFCCCC"/>
        <bgColor rgb="FFFFCCCC"/>
      </patternFill>
    </fill>
    <fill>
      <patternFill patternType="solid">
        <fgColor rgb="FFCCCCFF"/>
        <bgColor rgb="FFCCCCFF"/>
      </patternFill>
    </fill>
    <fill>
      <patternFill patternType="solid">
        <fgColor rgb="FFCCFF99"/>
        <bgColor rgb="FFCCFF99"/>
      </patternFill>
    </fill>
    <fill>
      <patternFill patternType="solid">
        <fgColor rgb="FFFF99CC"/>
        <bgColor rgb="FFFF99CC"/>
      </patternFill>
    </fill>
    <fill>
      <patternFill patternType="solid">
        <fgColor rgb="FFCCFF00"/>
        <bgColor rgb="FFCC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165" fontId="7" fillId="10" borderId="1" xfId="0" applyNumberFormat="1" applyFont="1" applyFill="1" applyBorder="1" applyAlignment="1">
      <alignment horizontal="center" vertical="center"/>
    </xf>
    <xf numFmtId="165" fontId="7" fillId="11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 vertical="center"/>
    </xf>
    <xf numFmtId="165" fontId="7" fillId="8" borderId="1" xfId="0" applyNumberFormat="1" applyFont="1" applyFill="1" applyBorder="1" applyAlignment="1">
      <alignment horizontal="center" vertical="center"/>
    </xf>
    <xf numFmtId="165" fontId="7" fillId="9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b/>
      </font>
      <fill>
        <patternFill patternType="solid">
          <fgColor rgb="FFFFCCFF"/>
          <bgColor rgb="FFFFCCFF"/>
        </patternFill>
      </fill>
    </dxf>
    <dxf>
      <font>
        <b/>
        <color rgb="FF0000FF"/>
      </font>
    </dxf>
    <dxf>
      <fill>
        <patternFill patternType="solid">
          <fgColor rgb="FFFF3333"/>
          <bgColor rgb="FFFF3333"/>
        </patternFill>
      </fill>
    </dxf>
    <dxf>
      <font>
        <b/>
      </font>
      <fill>
        <patternFill patternType="solid">
          <fgColor rgb="FFFFCCFF"/>
          <bgColor rgb="FFFFCCFF"/>
        </patternFill>
      </fill>
    </dxf>
    <dxf>
      <font>
        <b/>
      </font>
      <fill>
        <patternFill patternType="solid">
          <fgColor rgb="FFFFCCFF"/>
          <bgColor rgb="FFFFCCFF"/>
        </patternFill>
      </fill>
    </dxf>
    <dxf>
      <font>
        <b/>
        <color rgb="FF0000FF"/>
      </font>
    </dxf>
    <dxf>
      <font>
        <b/>
        <color rgb="FF0000FF"/>
      </font>
    </dxf>
    <dxf>
      <fill>
        <patternFill patternType="solid">
          <fgColor rgb="FFFF3333"/>
          <bgColor rgb="FFFF3333"/>
        </patternFill>
      </fill>
    </dxf>
    <dxf>
      <fill>
        <patternFill patternType="solid">
          <fgColor rgb="FFFF3333"/>
          <bgColor rgb="FFFF33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ng\Downloads\NAVIGO%202020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s"/>
      <sheetName val="Demande de Carte"/>
      <sheetName val="Suivi dossier"/>
      <sheetName val="Base_données"/>
      <sheetName val="Navigo - GIGN_2"/>
      <sheetName val="STAT"/>
      <sheetName val="STAT_2"/>
      <sheetName val="STAT_vérification facture"/>
      <sheetName val="Carte clôturée année antérieur"/>
      <sheetName val="Feuille10"/>
    </sheetNames>
    <sheetDataSet>
      <sheetData sheetId="0">
        <row r="1">
          <cell r="B1" t="str">
            <v>MONTANT prévisionnel à engager :</v>
          </cell>
          <cell r="J1">
            <v>225739.80000000025</v>
          </cell>
          <cell r="M1">
            <v>318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19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</row>
        <row r="3">
          <cell r="B3">
            <v>500</v>
          </cell>
          <cell r="C3">
            <v>318</v>
          </cell>
          <cell r="D3">
            <v>318</v>
          </cell>
          <cell r="E3">
            <v>317</v>
          </cell>
          <cell r="F3">
            <v>318</v>
          </cell>
          <cell r="G3">
            <v>318</v>
          </cell>
          <cell r="R3" t="str">
            <v>X</v>
          </cell>
          <cell r="U3">
            <v>366</v>
          </cell>
          <cell r="W3" t="str">
            <v>x</v>
          </cell>
          <cell r="Z3" t="str">
            <v>x</v>
          </cell>
          <cell r="AE3" t="str">
            <v>x</v>
          </cell>
          <cell r="AH3">
            <v>43965</v>
          </cell>
        </row>
        <row r="4">
          <cell r="H4" t="str">
            <v>Résidence
Principale</v>
          </cell>
          <cell r="K4" t="str">
            <v>Lieu de travail</v>
          </cell>
          <cell r="M4" t="str">
            <v>Lieu de
travail</v>
          </cell>
          <cell r="W4" t="str">
            <v>Transfert Client</v>
          </cell>
          <cell r="X4" t="str">
            <v>Changement de Zone</v>
          </cell>
          <cell r="AA4" t="str">
            <v>Résiliation</v>
          </cell>
          <cell r="AN4" t="str">
            <v>intial/Cht Zone</v>
          </cell>
          <cell r="AO4" t="str">
            <v>Res/Cht Zone</v>
          </cell>
          <cell r="AP4" t="str">
            <v>Initital/res</v>
          </cell>
          <cell r="AQ4" t="str">
            <v>Pointage</v>
          </cell>
          <cell r="AR4">
            <v>291</v>
          </cell>
          <cell r="AT4">
            <v>9</v>
          </cell>
          <cell r="AU4">
            <v>255468.40000000113</v>
          </cell>
          <cell r="AV4">
            <v>271</v>
          </cell>
        </row>
        <row r="5">
          <cell r="A5" t="str">
            <v>Nigend</v>
          </cell>
          <cell r="B5" t="str">
            <v>Grade</v>
          </cell>
          <cell r="C5" t="str">
            <v>NOM</v>
          </cell>
          <cell r="D5" t="str">
            <v>PRÉNOM</v>
          </cell>
          <cell r="E5" t="str">
            <v>STATUT</v>
          </cell>
          <cell r="F5" t="str">
            <v>TRAJET</v>
          </cell>
          <cell r="G5" t="str">
            <v>ZONES</v>
          </cell>
          <cell r="H5" t="str">
            <v>Adresse</v>
          </cell>
          <cell r="I5" t="str">
            <v>Code postal</v>
          </cell>
          <cell r="J5" t="str">
            <v>Villes</v>
          </cell>
          <cell r="K5" t="str">
            <v>Unité</v>
          </cell>
          <cell r="L5" t="str">
            <v>Service</v>
          </cell>
          <cell r="M5" t="str">
            <v>Adresse</v>
          </cell>
          <cell r="N5" t="str">
            <v>Code postal</v>
          </cell>
          <cell r="O5" t="str">
            <v>Villes</v>
          </cell>
          <cell r="P5" t="str">
            <v>Date d’affectation</v>
          </cell>
          <cell r="Q5" t="str">
            <v>Numéro Navigo</v>
          </cell>
          <cell r="R5" t="str">
            <v>Tarif
Abonnement</v>
          </cell>
          <cell r="S5" t="str">
            <v>Création carte</v>
          </cell>
          <cell r="T5" t="str">
            <v>Date abonnement</v>
          </cell>
          <cell r="U5" t="str">
            <v>Mois
Abonnement</v>
          </cell>
          <cell r="V5" t="str">
            <v>Année abonnement</v>
          </cell>
          <cell r="W5" t="str">
            <v>Nouveau Montant</v>
          </cell>
          <cell r="X5" t="str">
            <v>Mois</v>
          </cell>
          <cell r="Y5" t="str">
            <v>Zones</v>
          </cell>
          <cell r="Z5" t="str">
            <v>Nouveau
montant</v>
          </cell>
          <cell r="AA5" t="str">
            <v>Date résiliation</v>
          </cell>
          <cell r="AB5" t="str">
            <v>Date</v>
          </cell>
          <cell r="AC5" t="str">
            <v>Mois</v>
          </cell>
          <cell r="AD5" t="str">
            <v>Année</v>
          </cell>
          <cell r="AE5" t="str">
            <v>Montant
Remboursé</v>
          </cell>
          <cell r="AF5" t="str">
            <v>Date mutation</v>
          </cell>
          <cell r="AG5" t="str">
            <v>Nouvelle affectation</v>
          </cell>
          <cell r="AH5" t="str">
            <v>Observation</v>
          </cell>
          <cell r="AI5" t="str">
            <v>Contrôle Renouvellement</v>
          </cell>
          <cell r="AJ5" t="str">
            <v>Contrôle facture</v>
          </cell>
          <cell r="AK5" t="str">
            <v>Mutation
Prévue</v>
          </cell>
          <cell r="AL5" t="str">
            <v>Montant total</v>
          </cell>
          <cell r="AM5" t="str">
            <v>Cloturé
( T)</v>
          </cell>
          <cell r="AR5" t="str">
            <v>Montant en cours résiliation</v>
          </cell>
          <cell r="AS5" t="str">
            <v>Statut+trajet</v>
          </cell>
          <cell r="AT5" t="str">
            <v>GIGN</v>
          </cell>
          <cell r="AU5" t="str">
            <v>Coût Zone</v>
          </cell>
          <cell r="AV5" t="str">
            <v>Mois actif</v>
          </cell>
          <cell r="AZ5" t="str">
            <v>Zone</v>
          </cell>
          <cell r="BA5" t="str">
            <v>Statut dossier</v>
          </cell>
          <cell r="BB5" t="str">
            <v>Mois</v>
          </cell>
          <cell r="BC5" t="str">
            <v>Année</v>
          </cell>
          <cell r="BD5" t="str">
            <v>Tarif abonnement</v>
          </cell>
          <cell r="BE5" t="str">
            <v>Création de carte</v>
          </cell>
          <cell r="BF5" t="str">
            <v>Mois résilié</v>
          </cell>
          <cell r="BG5" t="str">
            <v>Montant
Remboursé</v>
          </cell>
        </row>
        <row r="6">
          <cell r="A6">
            <v>228782</v>
          </cell>
          <cell r="B6" t="str">
            <v>MDL</v>
          </cell>
          <cell r="C6" t="str">
            <v>AHOUA</v>
          </cell>
          <cell r="D6" t="str">
            <v>SÉVERINE</v>
          </cell>
          <cell r="E6" t="str">
            <v>CSTAGN</v>
          </cell>
          <cell r="F6" t="str">
            <v>DT</v>
          </cell>
          <cell r="G6" t="str">
            <v>1-5</v>
          </cell>
          <cell r="H6" t="str">
            <v>6 RUE LOUIS ARMAND</v>
          </cell>
          <cell r="I6">
            <v>921220</v>
          </cell>
          <cell r="J6" t="str">
            <v>BRETIGNY SUR ORGE</v>
          </cell>
          <cell r="K6" t="str">
            <v>RGIF</v>
          </cell>
          <cell r="L6" t="str">
            <v>CGD 91</v>
          </cell>
          <cell r="M6" t="str">
            <v>2 rue Gutenberg</v>
          </cell>
          <cell r="N6">
            <v>91120</v>
          </cell>
          <cell r="O6" t="str">
            <v>Palaiseau</v>
          </cell>
          <cell r="P6">
            <v>42614</v>
          </cell>
          <cell r="Q6">
            <v>18490971</v>
          </cell>
          <cell r="R6">
            <v>827.2</v>
          </cell>
          <cell r="T6">
            <v>42005</v>
          </cell>
          <cell r="U6">
            <v>1</v>
          </cell>
          <cell r="V6">
            <v>2015</v>
          </cell>
          <cell r="AB6" t="str">
            <v xml:space="preserve"> </v>
          </cell>
          <cell r="AC6" t="str">
            <v xml:space="preserve"> </v>
          </cell>
          <cell r="AD6" t="str">
            <v xml:space="preserve"> </v>
          </cell>
          <cell r="AJ6" t="str">
            <v>01/2020</v>
          </cell>
          <cell r="AL6">
            <v>827.2</v>
          </cell>
          <cell r="AM6" t="str">
            <v>EN_COURS</v>
          </cell>
          <cell r="AN6" t="str">
            <v xml:space="preserve"> </v>
          </cell>
          <cell r="AO6" t="str">
            <v xml:space="preserve"> </v>
          </cell>
          <cell r="AP6" t="e">
            <v>#VALUE!</v>
          </cell>
          <cell r="AQ6" t="str">
            <v xml:space="preserve"> </v>
          </cell>
          <cell r="AR6">
            <v>827.2</v>
          </cell>
          <cell r="AS6" t="str">
            <v>CSTAGNDT</v>
          </cell>
          <cell r="AT6" t="str">
            <v xml:space="preserve"> </v>
          </cell>
          <cell r="AU6">
            <v>827.2</v>
          </cell>
          <cell r="AV6">
            <v>1</v>
          </cell>
          <cell r="AZ6" t="str">
            <v>1-5</v>
          </cell>
          <cell r="BA6" t="str">
            <v>EN_COURS</v>
          </cell>
          <cell r="BB6">
            <v>1</v>
          </cell>
          <cell r="BC6">
            <v>2015</v>
          </cell>
          <cell r="BD6">
            <v>827.2</v>
          </cell>
          <cell r="BE6">
            <v>0</v>
          </cell>
          <cell r="BF6" t="str">
            <v xml:space="preserve"> </v>
          </cell>
          <cell r="BG6">
            <v>0</v>
          </cell>
        </row>
        <row r="7">
          <cell r="A7">
            <v>309957</v>
          </cell>
          <cell r="B7" t="str">
            <v>MDC</v>
          </cell>
          <cell r="C7" t="str">
            <v>CHOUX</v>
          </cell>
          <cell r="D7" t="str">
            <v>SÉNIE</v>
          </cell>
          <cell r="E7" t="str">
            <v>SOG</v>
          </cell>
          <cell r="F7" t="str">
            <v>DT</v>
          </cell>
          <cell r="G7" t="str">
            <v>4-5</v>
          </cell>
          <cell r="H7" t="str">
            <v>5 RUE  JEAN PIERRE TIMBAUD</v>
          </cell>
          <cell r="I7">
            <v>78210</v>
          </cell>
          <cell r="J7" t="str">
            <v>SAINT CYR L'ECOLE</v>
          </cell>
          <cell r="K7" t="str">
            <v>RGIF</v>
          </cell>
          <cell r="L7" t="str">
            <v>CMGM</v>
          </cell>
          <cell r="M7" t="str">
            <v>BOULEVARD DU MARECHAL SOULT
VERSAILLES SATORY</v>
          </cell>
          <cell r="N7">
            <v>78000</v>
          </cell>
          <cell r="O7" t="str">
            <v>VERSAILLES</v>
          </cell>
          <cell r="Q7">
            <v>30957894</v>
          </cell>
          <cell r="R7">
            <v>717.2</v>
          </cell>
          <cell r="T7">
            <v>43101</v>
          </cell>
          <cell r="U7">
            <v>1</v>
          </cell>
          <cell r="V7">
            <v>2018</v>
          </cell>
          <cell r="AB7" t="str">
            <v xml:space="preserve"> </v>
          </cell>
          <cell r="AC7" t="str">
            <v xml:space="preserve"> </v>
          </cell>
          <cell r="AD7" t="str">
            <v xml:space="preserve"> </v>
          </cell>
          <cell r="AJ7" t="str">
            <v>01/2020</v>
          </cell>
          <cell r="AL7">
            <v>717.2</v>
          </cell>
          <cell r="AM7" t="str">
            <v>EN_COURS</v>
          </cell>
          <cell r="AN7" t="str">
            <v xml:space="preserve"> </v>
          </cell>
          <cell r="AO7" t="str">
            <v xml:space="preserve"> </v>
          </cell>
          <cell r="AP7" t="e">
            <v>#VALUE!</v>
          </cell>
          <cell r="AQ7" t="str">
            <v xml:space="preserve"> </v>
          </cell>
          <cell r="AR7">
            <v>717.2</v>
          </cell>
          <cell r="AS7" t="str">
            <v>SOGDT</v>
          </cell>
          <cell r="AT7" t="str">
            <v xml:space="preserve"> </v>
          </cell>
          <cell r="AU7">
            <v>717.2</v>
          </cell>
          <cell r="AV7">
            <v>1</v>
          </cell>
          <cell r="AZ7" t="str">
            <v>4-5</v>
          </cell>
          <cell r="BA7" t="str">
            <v>EN_COURS</v>
          </cell>
          <cell r="BB7">
            <v>1</v>
          </cell>
          <cell r="BC7">
            <v>2018</v>
          </cell>
          <cell r="BD7">
            <v>717.2</v>
          </cell>
          <cell r="BE7">
            <v>0</v>
          </cell>
          <cell r="BF7" t="str">
            <v xml:space="preserve"> </v>
          </cell>
          <cell r="BG7">
            <v>0</v>
          </cell>
        </row>
        <row r="8">
          <cell r="A8">
            <v>315910</v>
          </cell>
          <cell r="B8" t="str">
            <v>MDL</v>
          </cell>
          <cell r="C8" t="str">
            <v>GARAMPAZZI</v>
          </cell>
          <cell r="D8" t="str">
            <v>EMILIE</v>
          </cell>
          <cell r="E8" t="str">
            <v>CSTAGN</v>
          </cell>
          <cell r="F8" t="str">
            <v>DT</v>
          </cell>
          <cell r="G8" t="str">
            <v>4-5</v>
          </cell>
          <cell r="H8" t="str">
            <v>48 rue du Laitier</v>
          </cell>
          <cell r="I8">
            <v>95180</v>
          </cell>
          <cell r="J8" t="str">
            <v>MENUCOURT</v>
          </cell>
          <cell r="K8" t="str">
            <v>RGIF</v>
          </cell>
          <cell r="L8" t="str">
            <v>GGD 95</v>
          </cell>
          <cell r="M8" t="str">
            <v>1 av de la Palette</v>
          </cell>
          <cell r="N8">
            <v>95027</v>
          </cell>
          <cell r="O8" t="str">
            <v>CERGY</v>
          </cell>
          <cell r="Q8">
            <v>22215090</v>
          </cell>
          <cell r="R8">
            <v>717.2</v>
          </cell>
          <cell r="T8">
            <v>40544</v>
          </cell>
          <cell r="U8">
            <v>1</v>
          </cell>
          <cell r="V8">
            <v>2011</v>
          </cell>
          <cell r="AB8" t="str">
            <v xml:space="preserve"> </v>
          </cell>
          <cell r="AC8" t="str">
            <v xml:space="preserve"> </v>
          </cell>
          <cell r="AD8" t="str">
            <v xml:space="preserve"> </v>
          </cell>
          <cell r="AJ8" t="str">
            <v>01/2020</v>
          </cell>
          <cell r="AL8">
            <v>717.2</v>
          </cell>
          <cell r="AM8" t="str">
            <v>EN_COURS</v>
          </cell>
          <cell r="AN8" t="str">
            <v xml:space="preserve"> </v>
          </cell>
          <cell r="AO8" t="str">
            <v xml:space="preserve"> </v>
          </cell>
          <cell r="AP8" t="e">
            <v>#VALUE!</v>
          </cell>
          <cell r="AQ8" t="str">
            <v xml:space="preserve"> </v>
          </cell>
          <cell r="AR8">
            <v>717.2</v>
          </cell>
          <cell r="AS8" t="str">
            <v>CSTAGNDT</v>
          </cell>
          <cell r="AT8" t="str">
            <v xml:space="preserve"> </v>
          </cell>
          <cell r="AU8">
            <v>717.2</v>
          </cell>
          <cell r="AV8">
            <v>1</v>
          </cell>
          <cell r="AZ8" t="str">
            <v>4-5</v>
          </cell>
          <cell r="BA8" t="str">
            <v>EN_COURS</v>
          </cell>
          <cell r="BB8">
            <v>1</v>
          </cell>
          <cell r="BC8">
            <v>2011</v>
          </cell>
          <cell r="BD8">
            <v>717.2</v>
          </cell>
          <cell r="BE8">
            <v>0</v>
          </cell>
          <cell r="BF8" t="str">
            <v xml:space="preserve"> </v>
          </cell>
          <cell r="BG8">
            <v>0</v>
          </cell>
        </row>
        <row r="9">
          <cell r="A9">
            <v>388906</v>
          </cell>
          <cell r="B9" t="str">
            <v>GAV</v>
          </cell>
          <cell r="C9" t="str">
            <v>HEBERT</v>
          </cell>
          <cell r="D9" t="str">
            <v>OPHÉLIE</v>
          </cell>
          <cell r="E9" t="str">
            <v>GAV</v>
          </cell>
          <cell r="F9" t="str">
            <v>DT</v>
          </cell>
          <cell r="G9" t="str">
            <v>4-5</v>
          </cell>
          <cell r="H9" t="str">
            <v xml:space="preserve"> 5 BOULEVARD DE L’HAUTIL</v>
          </cell>
          <cell r="I9">
            <v>95027</v>
          </cell>
          <cell r="J9" t="str">
            <v>CERGY PONTOISE</v>
          </cell>
          <cell r="K9" t="str">
            <v>RGIF</v>
          </cell>
          <cell r="L9" t="str">
            <v>GGD 95</v>
          </cell>
          <cell r="M9" t="str">
            <v>31 RUE FRANÇOIS MITTERAND</v>
          </cell>
          <cell r="N9">
            <v>95430</v>
          </cell>
          <cell r="O9" t="str">
            <v>AUVERS SUR OISE</v>
          </cell>
          <cell r="Q9">
            <v>30215396</v>
          </cell>
          <cell r="R9">
            <v>717.2</v>
          </cell>
          <cell r="T9">
            <v>42736</v>
          </cell>
          <cell r="U9">
            <v>1</v>
          </cell>
          <cell r="V9">
            <v>2017</v>
          </cell>
          <cell r="AB9" t="str">
            <v xml:space="preserve"> </v>
          </cell>
          <cell r="AC9" t="str">
            <v xml:space="preserve"> </v>
          </cell>
          <cell r="AD9" t="str">
            <v xml:space="preserve"> </v>
          </cell>
          <cell r="AJ9" t="str">
            <v>01/2020</v>
          </cell>
          <cell r="AL9">
            <v>717.2</v>
          </cell>
          <cell r="AM9" t="str">
            <v>EN_COURS</v>
          </cell>
          <cell r="AR9">
            <v>717.2</v>
          </cell>
          <cell r="AS9" t="str">
            <v>GAVDT</v>
          </cell>
          <cell r="AT9" t="str">
            <v xml:space="preserve"> </v>
          </cell>
          <cell r="AU9">
            <v>717.2</v>
          </cell>
          <cell r="AV9">
            <v>1</v>
          </cell>
          <cell r="AZ9" t="str">
            <v>4-5</v>
          </cell>
          <cell r="BA9" t="str">
            <v>EN_COURS</v>
          </cell>
          <cell r="BB9">
            <v>1</v>
          </cell>
          <cell r="BC9">
            <v>2017</v>
          </cell>
          <cell r="BD9">
            <v>717.2</v>
          </cell>
          <cell r="BE9">
            <v>0</v>
          </cell>
          <cell r="BF9" t="str">
            <v xml:space="preserve"> </v>
          </cell>
          <cell r="BG9">
            <v>0</v>
          </cell>
        </row>
        <row r="10">
          <cell r="A10">
            <v>128512</v>
          </cell>
          <cell r="B10" t="str">
            <v>GND</v>
          </cell>
          <cell r="C10" t="str">
            <v>JOLY</v>
          </cell>
          <cell r="D10" t="str">
            <v>LAURENT</v>
          </cell>
          <cell r="E10" t="str">
            <v>SOG</v>
          </cell>
          <cell r="F10" t="str">
            <v>DT</v>
          </cell>
          <cell r="G10" t="str">
            <v>1-5</v>
          </cell>
          <cell r="H10" t="str">
            <v>07 RUE DU BOIS DES VALLEES</v>
          </cell>
          <cell r="I10">
            <v>92350</v>
          </cell>
          <cell r="J10" t="str">
            <v>LE PLESSIS ROBINSON</v>
          </cell>
          <cell r="K10" t="str">
            <v>RGIF</v>
          </cell>
          <cell r="L10" t="str">
            <v>SGINV</v>
          </cell>
          <cell r="M10" t="str">
            <v>129 RUE DE GRENELLE</v>
          </cell>
          <cell r="N10">
            <v>75326</v>
          </cell>
          <cell r="O10" t="str">
            <v>PARIS</v>
          </cell>
          <cell r="P10">
            <v>41275</v>
          </cell>
          <cell r="Q10">
            <v>20273450</v>
          </cell>
          <cell r="R10">
            <v>827.2</v>
          </cell>
          <cell r="T10">
            <v>41336</v>
          </cell>
          <cell r="U10">
            <v>3</v>
          </cell>
          <cell r="V10">
            <v>2013</v>
          </cell>
          <cell r="AB10" t="str">
            <v xml:space="preserve"> </v>
          </cell>
          <cell r="AC10" t="str">
            <v xml:space="preserve"> </v>
          </cell>
          <cell r="AD10" t="str">
            <v xml:space="preserve"> </v>
          </cell>
          <cell r="AJ10" t="str">
            <v>03/2020</v>
          </cell>
          <cell r="AL10">
            <v>827.2</v>
          </cell>
          <cell r="AM10" t="str">
            <v>EN_COURS</v>
          </cell>
          <cell r="AR10">
            <v>827.2</v>
          </cell>
          <cell r="AS10" t="str">
            <v>SOGDT</v>
          </cell>
          <cell r="AT10" t="str">
            <v xml:space="preserve"> </v>
          </cell>
          <cell r="AU10">
            <v>827.2</v>
          </cell>
          <cell r="AV10">
            <v>3</v>
          </cell>
          <cell r="AZ10" t="str">
            <v>1-5</v>
          </cell>
          <cell r="BA10" t="str">
            <v>EN_COURS</v>
          </cell>
          <cell r="BB10">
            <v>3</v>
          </cell>
          <cell r="BC10">
            <v>2013</v>
          </cell>
          <cell r="BD10">
            <v>827.2</v>
          </cell>
          <cell r="BE10">
            <v>0</v>
          </cell>
          <cell r="BF10" t="str">
            <v xml:space="preserve"> </v>
          </cell>
          <cell r="BG10">
            <v>0</v>
          </cell>
        </row>
        <row r="11">
          <cell r="A11">
            <v>312567</v>
          </cell>
          <cell r="B11" t="str">
            <v>GND</v>
          </cell>
          <cell r="C11" t="str">
            <v>KMIECKOWIAK</v>
          </cell>
          <cell r="D11" t="str">
            <v>ÉLODIE</v>
          </cell>
          <cell r="E11" t="str">
            <v>SOG</v>
          </cell>
          <cell r="F11" t="str">
            <v>RS</v>
          </cell>
          <cell r="G11" t="str">
            <v>1-5</v>
          </cell>
          <cell r="H11" t="str">
            <v>135 bd John Kenedy, apt 1</v>
          </cell>
          <cell r="I11">
            <v>91100</v>
          </cell>
          <cell r="J11" t="str">
            <v>CORBEIL ESSONES</v>
          </cell>
          <cell r="K11" t="str">
            <v>RGIF</v>
          </cell>
          <cell r="L11" t="str">
            <v>GGD 91</v>
          </cell>
          <cell r="M11" t="str">
            <v>11 RUE JEAN MALÉZIEUX</v>
          </cell>
          <cell r="N11">
            <v>91000</v>
          </cell>
          <cell r="O11" t="str">
            <v>EVRY</v>
          </cell>
          <cell r="P11">
            <v>42856</v>
          </cell>
          <cell r="Q11">
            <v>30939097</v>
          </cell>
          <cell r="R11">
            <v>827.2</v>
          </cell>
          <cell r="T11">
            <v>43101</v>
          </cell>
          <cell r="U11">
            <v>1</v>
          </cell>
          <cell r="V11">
            <v>2018</v>
          </cell>
          <cell r="AB11" t="str">
            <v xml:space="preserve"> </v>
          </cell>
          <cell r="AC11" t="str">
            <v xml:space="preserve"> </v>
          </cell>
          <cell r="AD11" t="str">
            <v xml:space="preserve"> </v>
          </cell>
          <cell r="AJ11" t="str">
            <v>01/2020</v>
          </cell>
          <cell r="AL11">
            <v>827.2</v>
          </cell>
          <cell r="AM11" t="str">
            <v>EN_COURS</v>
          </cell>
          <cell r="AN11" t="str">
            <v xml:space="preserve"> </v>
          </cell>
          <cell r="AO11" t="str">
            <v xml:space="preserve"> </v>
          </cell>
          <cell r="AP11" t="e">
            <v>#VALUE!</v>
          </cell>
          <cell r="AQ11" t="str">
            <v xml:space="preserve"> </v>
          </cell>
          <cell r="AR11">
            <v>827.2</v>
          </cell>
          <cell r="AS11" t="str">
            <v>SOGRS</v>
          </cell>
          <cell r="AT11" t="str">
            <v xml:space="preserve"> </v>
          </cell>
          <cell r="AU11">
            <v>827.2</v>
          </cell>
          <cell r="AV11">
            <v>1</v>
          </cell>
          <cell r="AZ11" t="str">
            <v>1-5</v>
          </cell>
          <cell r="BA11" t="str">
            <v>EN_COURS</v>
          </cell>
          <cell r="BB11">
            <v>1</v>
          </cell>
          <cell r="BC11">
            <v>2018</v>
          </cell>
          <cell r="BD11">
            <v>827.2</v>
          </cell>
          <cell r="BE11">
            <v>0</v>
          </cell>
          <cell r="BF11" t="str">
            <v xml:space="preserve"> </v>
          </cell>
          <cell r="BG11">
            <v>0</v>
          </cell>
        </row>
        <row r="12">
          <cell r="A12">
            <v>133224</v>
          </cell>
          <cell r="B12" t="str">
            <v>ADJ</v>
          </cell>
          <cell r="C12" t="str">
            <v>LEBLANC</v>
          </cell>
          <cell r="D12" t="str">
            <v>FRÉDÉRIC</v>
          </cell>
          <cell r="E12" t="str">
            <v>SOG</v>
          </cell>
          <cell r="F12" t="str">
            <v>RS</v>
          </cell>
          <cell r="G12" t="str">
            <v>1-5</v>
          </cell>
          <cell r="H12" t="str">
            <v>29 ALLÉE DES PLATANES</v>
          </cell>
          <cell r="I12">
            <v>94700</v>
          </cell>
          <cell r="J12" t="str">
            <v>MAISONS-ALFORT</v>
          </cell>
          <cell r="K12" t="str">
            <v>RGIF</v>
          </cell>
          <cell r="L12" t="str">
            <v>SAJ/GOS</v>
          </cell>
          <cell r="M12" t="str">
            <v>4 AV BUSTEAU</v>
          </cell>
          <cell r="N12">
            <v>94700</v>
          </cell>
          <cell r="O12" t="str">
            <v>MAISONS-ALFORT</v>
          </cell>
          <cell r="P12">
            <v>42217</v>
          </cell>
          <cell r="Q12">
            <v>22073250</v>
          </cell>
          <cell r="R12">
            <v>827.2</v>
          </cell>
          <cell r="T12">
            <v>40544</v>
          </cell>
          <cell r="U12">
            <v>1</v>
          </cell>
          <cell r="V12">
            <v>2011</v>
          </cell>
          <cell r="AB12" t="str">
            <v xml:space="preserve"> </v>
          </cell>
          <cell r="AC12" t="str">
            <v xml:space="preserve"> </v>
          </cell>
          <cell r="AD12" t="str">
            <v xml:space="preserve"> </v>
          </cell>
          <cell r="AJ12" t="str">
            <v>01/2020</v>
          </cell>
          <cell r="AL12">
            <v>827.2</v>
          </cell>
          <cell r="AM12" t="str">
            <v>EN_COURS</v>
          </cell>
          <cell r="AN12" t="str">
            <v xml:space="preserve"> </v>
          </cell>
          <cell r="AO12" t="str">
            <v xml:space="preserve"> </v>
          </cell>
          <cell r="AP12" t="e">
            <v>#VALUE!</v>
          </cell>
          <cell r="AQ12" t="str">
            <v xml:space="preserve"> </v>
          </cell>
          <cell r="AR12">
            <v>827.2</v>
          </cell>
          <cell r="AS12" t="str">
            <v>SOGRS</v>
          </cell>
          <cell r="AT12" t="str">
            <v xml:space="preserve"> </v>
          </cell>
          <cell r="AU12">
            <v>827.2</v>
          </cell>
          <cell r="AV12">
            <v>1</v>
          </cell>
          <cell r="AZ12" t="str">
            <v>1-5</v>
          </cell>
          <cell r="BA12" t="str">
            <v>EN_COURS</v>
          </cell>
          <cell r="BB12">
            <v>1</v>
          </cell>
          <cell r="BC12">
            <v>2011</v>
          </cell>
          <cell r="BD12">
            <v>827.2</v>
          </cell>
          <cell r="BE12">
            <v>0</v>
          </cell>
          <cell r="BF12" t="str">
            <v xml:space="preserve"> </v>
          </cell>
          <cell r="BG12">
            <v>0</v>
          </cell>
        </row>
        <row r="13">
          <cell r="A13">
            <v>151407</v>
          </cell>
          <cell r="B13" t="str">
            <v>ADC</v>
          </cell>
          <cell r="C13" t="str">
            <v>MENARD</v>
          </cell>
          <cell r="D13" t="str">
            <v>OLIVIER</v>
          </cell>
          <cell r="E13" t="str">
            <v>SOG</v>
          </cell>
          <cell r="F13" t="str">
            <v>RS</v>
          </cell>
          <cell r="G13" t="str">
            <v>1-5</v>
          </cell>
          <cell r="H13" t="str">
            <v>69 RUE GÉNÉRAL LECLERC</v>
          </cell>
          <cell r="I13">
            <v>77170</v>
          </cell>
          <cell r="J13" t="str">
            <v>BRIE-COMTE-ROBERT</v>
          </cell>
          <cell r="K13" t="str">
            <v>RGIF</v>
          </cell>
          <cell r="L13" t="str">
            <v>GIR 77</v>
          </cell>
          <cell r="M13" t="str">
            <v>892 AV JEAN JAURES</v>
          </cell>
          <cell r="N13">
            <v>77550</v>
          </cell>
          <cell r="O13" t="str">
            <v>MOISSY CRAMAYEL</v>
          </cell>
          <cell r="Q13">
            <v>30949121</v>
          </cell>
          <cell r="R13">
            <v>827.2</v>
          </cell>
          <cell r="T13">
            <v>43101</v>
          </cell>
          <cell r="U13">
            <v>1</v>
          </cell>
          <cell r="V13">
            <v>2018</v>
          </cell>
          <cell r="AB13" t="str">
            <v xml:space="preserve"> </v>
          </cell>
          <cell r="AC13" t="str">
            <v xml:space="preserve"> </v>
          </cell>
          <cell r="AD13" t="str">
            <v xml:space="preserve"> </v>
          </cell>
          <cell r="AJ13" t="str">
            <v>01/2020</v>
          </cell>
          <cell r="AL13">
            <v>827.2</v>
          </cell>
          <cell r="AM13" t="str">
            <v>EN_COURS</v>
          </cell>
          <cell r="AN13" t="str">
            <v xml:space="preserve"> </v>
          </cell>
          <cell r="AO13" t="str">
            <v xml:space="preserve"> </v>
          </cell>
          <cell r="AP13" t="e">
            <v>#VALUE!</v>
          </cell>
          <cell r="AQ13" t="str">
            <v xml:space="preserve"> </v>
          </cell>
          <cell r="AR13">
            <v>827.2</v>
          </cell>
          <cell r="AS13" t="str">
            <v>SOGRS</v>
          </cell>
          <cell r="AT13" t="str">
            <v xml:space="preserve"> </v>
          </cell>
          <cell r="AU13">
            <v>827.2</v>
          </cell>
          <cell r="AV13">
            <v>1</v>
          </cell>
          <cell r="AZ13" t="str">
            <v>1-5</v>
          </cell>
          <cell r="BA13" t="str">
            <v>EN_COURS</v>
          </cell>
          <cell r="BB13">
            <v>1</v>
          </cell>
          <cell r="BC13">
            <v>2018</v>
          </cell>
          <cell r="BD13">
            <v>827.2</v>
          </cell>
          <cell r="BE13">
            <v>0</v>
          </cell>
          <cell r="BF13" t="str">
            <v xml:space="preserve"> </v>
          </cell>
          <cell r="BG13">
            <v>0</v>
          </cell>
        </row>
        <row r="14">
          <cell r="A14">
            <v>149075</v>
          </cell>
          <cell r="B14" t="str">
            <v>ADJ</v>
          </cell>
          <cell r="C14" t="str">
            <v>MESSEN</v>
          </cell>
          <cell r="D14" t="str">
            <v>MARIE-CLAUDE</v>
          </cell>
          <cell r="E14" t="str">
            <v>SOG</v>
          </cell>
          <cell r="F14" t="str">
            <v>RS</v>
          </cell>
          <cell r="G14" t="str">
            <v>1-5</v>
          </cell>
          <cell r="H14" t="str">
            <v>4 AV BUSTEAU</v>
          </cell>
          <cell r="I14">
            <v>94700</v>
          </cell>
          <cell r="J14" t="str">
            <v>MAISONS-ALFORT</v>
          </cell>
          <cell r="K14" t="str">
            <v>RGIF</v>
          </cell>
          <cell r="L14" t="str">
            <v>GGD 91</v>
          </cell>
          <cell r="M14" t="str">
            <v>2 rue Gutenberg</v>
          </cell>
          <cell r="N14">
            <v>91220</v>
          </cell>
          <cell r="O14" t="str">
            <v>BRETIGNY SUR ORGE</v>
          </cell>
          <cell r="P14">
            <v>42248</v>
          </cell>
          <cell r="Q14">
            <v>27864572</v>
          </cell>
          <cell r="R14">
            <v>827.2</v>
          </cell>
          <cell r="T14">
            <v>42005</v>
          </cell>
          <cell r="U14">
            <v>1</v>
          </cell>
          <cell r="V14">
            <v>2015</v>
          </cell>
          <cell r="AB14" t="str">
            <v xml:space="preserve"> </v>
          </cell>
          <cell r="AC14" t="str">
            <v xml:space="preserve"> </v>
          </cell>
          <cell r="AD14" t="str">
            <v xml:space="preserve"> </v>
          </cell>
          <cell r="AJ14" t="str">
            <v>01/2020</v>
          </cell>
          <cell r="AL14">
            <v>827.2</v>
          </cell>
          <cell r="AM14" t="str">
            <v>EN_COURS</v>
          </cell>
          <cell r="AN14" t="str">
            <v xml:space="preserve"> </v>
          </cell>
          <cell r="AO14" t="str">
            <v xml:space="preserve"> </v>
          </cell>
          <cell r="AP14" t="e">
            <v>#VALUE!</v>
          </cell>
          <cell r="AQ14" t="str">
            <v xml:space="preserve"> </v>
          </cell>
          <cell r="AR14">
            <v>827.2</v>
          </cell>
          <cell r="AS14" t="str">
            <v>SOGRS</v>
          </cell>
          <cell r="AT14" t="str">
            <v xml:space="preserve"> </v>
          </cell>
          <cell r="AU14">
            <v>827.2</v>
          </cell>
          <cell r="AV14">
            <v>1</v>
          </cell>
          <cell r="AZ14" t="str">
            <v>1-5</v>
          </cell>
          <cell r="BA14" t="str">
            <v>EN_COURS</v>
          </cell>
          <cell r="BB14">
            <v>1</v>
          </cell>
          <cell r="BC14">
            <v>2015</v>
          </cell>
          <cell r="BD14">
            <v>827.2</v>
          </cell>
          <cell r="BE14">
            <v>0</v>
          </cell>
          <cell r="BF14" t="str">
            <v xml:space="preserve"> </v>
          </cell>
          <cell r="BG14">
            <v>0</v>
          </cell>
        </row>
        <row r="15">
          <cell r="A15">
            <v>363476</v>
          </cell>
          <cell r="B15" t="str">
            <v>MDL</v>
          </cell>
          <cell r="C15" t="str">
            <v>USSEREAU</v>
          </cell>
          <cell r="D15" t="str">
            <v>PRISCILLA</v>
          </cell>
          <cell r="E15" t="str">
            <v>CSTAGN</v>
          </cell>
          <cell r="F15" t="str">
            <v>DT</v>
          </cell>
          <cell r="G15" t="str">
            <v>3-4</v>
          </cell>
          <cell r="H15" t="str">
            <v>3 RUE DU PARC</v>
          </cell>
          <cell r="I15">
            <v>94500</v>
          </cell>
          <cell r="J15" t="str">
            <v>CHAMPIGY SUR MARNE</v>
          </cell>
          <cell r="K15" t="str">
            <v>RGIF</v>
          </cell>
          <cell r="L15" t="str">
            <v>BGPM</v>
          </cell>
          <cell r="M15" t="str">
            <v>4 AV BUSTEAU</v>
          </cell>
          <cell r="N15">
            <v>94700</v>
          </cell>
          <cell r="O15" t="str">
            <v>MAISONS-ALFORT</v>
          </cell>
          <cell r="Q15">
            <v>30961381</v>
          </cell>
          <cell r="R15">
            <v>734.8</v>
          </cell>
          <cell r="T15">
            <v>43101</v>
          </cell>
          <cell r="U15">
            <v>1</v>
          </cell>
          <cell r="V15">
            <v>2018</v>
          </cell>
          <cell r="AB15" t="str">
            <v xml:space="preserve"> </v>
          </cell>
          <cell r="AC15" t="str">
            <v xml:space="preserve"> </v>
          </cell>
          <cell r="AD15" t="str">
            <v xml:space="preserve"> </v>
          </cell>
          <cell r="AF15">
            <v>43800</v>
          </cell>
          <cell r="AG15" t="str">
            <v>COMSOPGN</v>
          </cell>
          <cell r="AH15" t="str">
            <v>A TRANSFERER AU 9001423 demande faite le 27/03/2019</v>
          </cell>
          <cell r="AJ15" t="str">
            <v>01/2020</v>
          </cell>
          <cell r="AL15">
            <v>734.8</v>
          </cell>
          <cell r="AM15" t="str">
            <v>A_TRANSFERER</v>
          </cell>
          <cell r="AN15" t="str">
            <v xml:space="preserve"> </v>
          </cell>
          <cell r="AO15" t="str">
            <v xml:space="preserve"> </v>
          </cell>
          <cell r="AP15" t="e">
            <v>#VALUE!</v>
          </cell>
          <cell r="AQ15" t="str">
            <v xml:space="preserve"> </v>
          </cell>
          <cell r="AR15">
            <v>734.8</v>
          </cell>
          <cell r="AS15" t="str">
            <v>CSTAGNDT</v>
          </cell>
          <cell r="AT15" t="str">
            <v xml:space="preserve"> </v>
          </cell>
          <cell r="AU15">
            <v>734.8</v>
          </cell>
          <cell r="AV15">
            <v>1</v>
          </cell>
          <cell r="AZ15" t="str">
            <v>3-4</v>
          </cell>
          <cell r="BA15" t="str">
            <v>A_TRANSFERER</v>
          </cell>
          <cell r="BB15">
            <v>1</v>
          </cell>
          <cell r="BC15">
            <v>2018</v>
          </cell>
          <cell r="BD15">
            <v>734.8</v>
          </cell>
          <cell r="BE15">
            <v>0</v>
          </cell>
          <cell r="BF15" t="str">
            <v xml:space="preserve"> </v>
          </cell>
          <cell r="BG15">
            <v>0</v>
          </cell>
        </row>
        <row r="16">
          <cell r="A16">
            <v>323056</v>
          </cell>
          <cell r="B16" t="str">
            <v>MDL</v>
          </cell>
          <cell r="C16" t="str">
            <v>BACQUEYRISSES</v>
          </cell>
          <cell r="D16" t="str">
            <v>JULIEN</v>
          </cell>
          <cell r="E16" t="str">
            <v>CSTAGN</v>
          </cell>
          <cell r="F16" t="str">
            <v>DT</v>
          </cell>
          <cell r="G16" t="str">
            <v>1-5</v>
          </cell>
          <cell r="H16" t="str">
            <v>63 RUE HOCHE</v>
          </cell>
          <cell r="I16">
            <v>93100</v>
          </cell>
          <cell r="J16" t="str">
            <v>MONTREUIL</v>
          </cell>
          <cell r="K16" t="str">
            <v>RGIF</v>
          </cell>
          <cell r="L16" t="str">
            <v>CSAG 94</v>
          </cell>
          <cell r="M16" t="str">
            <v>4 AV BUSTEAU</v>
          </cell>
          <cell r="N16">
            <v>94700</v>
          </cell>
          <cell r="O16" t="str">
            <v>MAISONS-ALFORT</v>
          </cell>
          <cell r="Q16">
            <v>20671512</v>
          </cell>
          <cell r="R16">
            <v>827.2</v>
          </cell>
          <cell r="T16">
            <v>40575</v>
          </cell>
          <cell r="U16">
            <v>2</v>
          </cell>
          <cell r="V16">
            <v>2011</v>
          </cell>
          <cell r="AB16" t="str">
            <v xml:space="preserve"> </v>
          </cell>
          <cell r="AC16" t="str">
            <v xml:space="preserve"> </v>
          </cell>
          <cell r="AD16" t="str">
            <v xml:space="preserve"> </v>
          </cell>
          <cell r="AJ16" t="str">
            <v>02/2020</v>
          </cell>
          <cell r="AL16">
            <v>827.2</v>
          </cell>
          <cell r="AM16" t="str">
            <v>EN_COURS</v>
          </cell>
          <cell r="AN16" t="str">
            <v xml:space="preserve"> </v>
          </cell>
          <cell r="AO16" t="str">
            <v xml:space="preserve"> </v>
          </cell>
          <cell r="AP16" t="e">
            <v>#VALUE!</v>
          </cell>
          <cell r="AQ16" t="str">
            <v xml:space="preserve"> </v>
          </cell>
          <cell r="AR16">
            <v>827.2</v>
          </cell>
          <cell r="AS16" t="str">
            <v>CSTAGNDT</v>
          </cell>
          <cell r="AT16" t="str">
            <v xml:space="preserve"> </v>
          </cell>
          <cell r="AU16">
            <v>827.2</v>
          </cell>
          <cell r="AV16">
            <v>2</v>
          </cell>
          <cell r="AZ16" t="str">
            <v>1-5</v>
          </cell>
          <cell r="BA16" t="str">
            <v>EN_COURS</v>
          </cell>
          <cell r="BB16">
            <v>2</v>
          </cell>
          <cell r="BC16">
            <v>2011</v>
          </cell>
          <cell r="BD16">
            <v>827.2</v>
          </cell>
          <cell r="BE16">
            <v>0</v>
          </cell>
          <cell r="BF16" t="str">
            <v xml:space="preserve"> </v>
          </cell>
          <cell r="BG16">
            <v>0</v>
          </cell>
        </row>
        <row r="17">
          <cell r="A17">
            <v>134867</v>
          </cell>
          <cell r="B17" t="str">
            <v>GND</v>
          </cell>
          <cell r="C17" t="str">
            <v>BARBU</v>
          </cell>
          <cell r="D17" t="str">
            <v>FERNAND</v>
          </cell>
          <cell r="E17" t="str">
            <v>SOG</v>
          </cell>
          <cell r="F17" t="str">
            <v>DT</v>
          </cell>
          <cell r="G17" t="str">
            <v>1-5</v>
          </cell>
          <cell r="H17" t="str">
            <v>84 AVENUE BUSTEAU</v>
          </cell>
          <cell r="I17">
            <v>94700</v>
          </cell>
          <cell r="J17" t="str">
            <v>MAISONS-ALFORT</v>
          </cell>
          <cell r="K17" t="str">
            <v>RGIF</v>
          </cell>
          <cell r="L17" t="str">
            <v>ESA</v>
          </cell>
          <cell r="M17" t="str">
            <v>PSGIC</v>
          </cell>
          <cell r="N17">
            <v>75000</v>
          </cell>
          <cell r="O17" t="str">
            <v>PARIS</v>
          </cell>
          <cell r="Q17">
            <v>19267990</v>
          </cell>
          <cell r="R17">
            <v>827.2</v>
          </cell>
          <cell r="T17">
            <v>40210</v>
          </cell>
          <cell r="U17">
            <v>2</v>
          </cell>
          <cell r="V17">
            <v>2010</v>
          </cell>
          <cell r="AA17">
            <v>43862</v>
          </cell>
          <cell r="AB17">
            <v>1</v>
          </cell>
          <cell r="AC17">
            <v>2</v>
          </cell>
          <cell r="AD17">
            <v>2020</v>
          </cell>
          <cell r="AE17">
            <v>827.2</v>
          </cell>
          <cell r="AF17">
            <v>43832</v>
          </cell>
          <cell r="AG17" t="str">
            <v>CONSOPGN</v>
          </cell>
          <cell r="AJ17" t="str">
            <v>02/2020</v>
          </cell>
          <cell r="AL17" t="str">
            <v xml:space="preserve"> </v>
          </cell>
          <cell r="AM17" t="str">
            <v>T</v>
          </cell>
          <cell r="AN17" t="str">
            <v xml:space="preserve"> </v>
          </cell>
          <cell r="AO17" t="str">
            <v xml:space="preserve"> </v>
          </cell>
          <cell r="AP17">
            <v>0</v>
          </cell>
          <cell r="AQ17" t="str">
            <v>1</v>
          </cell>
          <cell r="AR17" t="str">
            <v xml:space="preserve"> </v>
          </cell>
          <cell r="AS17" t="str">
            <v xml:space="preserve"> </v>
          </cell>
          <cell r="AT17" t="str">
            <v xml:space="preserve"> </v>
          </cell>
          <cell r="AU17">
            <v>827.2</v>
          </cell>
          <cell r="AV17" t="str">
            <v xml:space="preserve"> </v>
          </cell>
          <cell r="AZ17" t="str">
            <v>1-5</v>
          </cell>
          <cell r="BA17" t="str">
            <v>T</v>
          </cell>
          <cell r="BB17">
            <v>2</v>
          </cell>
          <cell r="BC17">
            <v>2010</v>
          </cell>
          <cell r="BD17">
            <v>827.2</v>
          </cell>
          <cell r="BE17">
            <v>0</v>
          </cell>
          <cell r="BF17">
            <v>2</v>
          </cell>
          <cell r="BG17">
            <v>827.2</v>
          </cell>
        </row>
        <row r="18">
          <cell r="A18">
            <v>156532</v>
          </cell>
          <cell r="B18" t="str">
            <v>GND</v>
          </cell>
          <cell r="C18" t="str">
            <v>BAUME</v>
          </cell>
          <cell r="D18" t="str">
            <v>SEBASTIEN</v>
          </cell>
          <cell r="E18" t="str">
            <v>SOG</v>
          </cell>
          <cell r="F18" t="str">
            <v>DT</v>
          </cell>
          <cell r="G18" t="str">
            <v>1-5</v>
          </cell>
          <cell r="H18" t="str">
            <v>29 ALLEE DES PLATANES</v>
          </cell>
          <cell r="I18">
            <v>94700</v>
          </cell>
          <cell r="J18" t="str">
            <v>MAISONS-ALFORT</v>
          </cell>
          <cell r="K18" t="str">
            <v>RGIF</v>
          </cell>
          <cell r="L18" t="str">
            <v>ESA</v>
          </cell>
          <cell r="M18" t="str">
            <v>PSGIC</v>
          </cell>
          <cell r="N18">
            <v>75000</v>
          </cell>
          <cell r="O18" t="str">
            <v>PARIS</v>
          </cell>
          <cell r="Q18">
            <v>19683314</v>
          </cell>
          <cell r="R18">
            <v>827.2</v>
          </cell>
          <cell r="T18">
            <v>40210</v>
          </cell>
          <cell r="U18">
            <v>2</v>
          </cell>
          <cell r="V18">
            <v>2010</v>
          </cell>
          <cell r="AA18">
            <v>43862</v>
          </cell>
          <cell r="AB18">
            <v>1</v>
          </cell>
          <cell r="AC18">
            <v>2</v>
          </cell>
          <cell r="AD18">
            <v>2020</v>
          </cell>
          <cell r="AE18">
            <v>827.2</v>
          </cell>
          <cell r="AF18">
            <v>43832</v>
          </cell>
          <cell r="AG18" t="str">
            <v>COMSOPGN</v>
          </cell>
          <cell r="AJ18" t="str">
            <v>02/2020</v>
          </cell>
          <cell r="AL18" t="str">
            <v xml:space="preserve"> </v>
          </cell>
          <cell r="AM18" t="str">
            <v>T</v>
          </cell>
          <cell r="AN18" t="str">
            <v xml:space="preserve"> </v>
          </cell>
          <cell r="AO18" t="str">
            <v xml:space="preserve"> </v>
          </cell>
          <cell r="AP18">
            <v>0</v>
          </cell>
          <cell r="AQ18" t="str">
            <v>1</v>
          </cell>
          <cell r="AR18" t="str">
            <v xml:space="preserve"> </v>
          </cell>
          <cell r="AS18" t="str">
            <v xml:space="preserve"> </v>
          </cell>
          <cell r="AT18" t="str">
            <v xml:space="preserve"> </v>
          </cell>
          <cell r="AU18">
            <v>827.2</v>
          </cell>
          <cell r="AV18" t="str">
            <v xml:space="preserve"> </v>
          </cell>
          <cell r="AZ18" t="str">
            <v>1-5</v>
          </cell>
          <cell r="BA18" t="str">
            <v>T</v>
          </cell>
          <cell r="BB18">
            <v>2</v>
          </cell>
          <cell r="BC18">
            <v>2010</v>
          </cell>
          <cell r="BD18">
            <v>827.2</v>
          </cell>
          <cell r="BE18">
            <v>0</v>
          </cell>
          <cell r="BF18">
            <v>2</v>
          </cell>
          <cell r="BG18">
            <v>827.2</v>
          </cell>
        </row>
        <row r="19">
          <cell r="A19">
            <v>183006</v>
          </cell>
          <cell r="B19" t="str">
            <v>CDT</v>
          </cell>
          <cell r="C19" t="str">
            <v>BESSON</v>
          </cell>
          <cell r="D19" t="str">
            <v>PATRICK</v>
          </cell>
          <cell r="E19" t="str">
            <v>OCTA</v>
          </cell>
          <cell r="F19" t="str">
            <v>DT</v>
          </cell>
          <cell r="G19" t="str">
            <v>4-5</v>
          </cell>
          <cell r="H19" t="str">
            <v>6 RUE SAINT POL ROUX</v>
          </cell>
          <cell r="I19">
            <v>78280</v>
          </cell>
          <cell r="J19" t="str">
            <v>GUYANCOURT</v>
          </cell>
          <cell r="K19" t="str">
            <v>GIGN</v>
          </cell>
          <cell r="L19" t="str">
            <v>EMSF</v>
          </cell>
          <cell r="M19" t="str">
            <v>RUE DE L'ETANG DU DESERT</v>
          </cell>
          <cell r="N19">
            <v>78000</v>
          </cell>
          <cell r="O19" t="str">
            <v>VERSAILLES</v>
          </cell>
          <cell r="P19">
            <v>41852</v>
          </cell>
          <cell r="Q19">
            <v>30251729</v>
          </cell>
          <cell r="R19">
            <v>717.2</v>
          </cell>
          <cell r="T19">
            <v>42767</v>
          </cell>
          <cell r="U19">
            <v>2</v>
          </cell>
          <cell r="V19">
            <v>2017</v>
          </cell>
          <cell r="AB19" t="str">
            <v xml:space="preserve"> </v>
          </cell>
          <cell r="AC19" t="str">
            <v xml:space="preserve"> </v>
          </cell>
          <cell r="AD19" t="str">
            <v xml:space="preserve"> </v>
          </cell>
          <cell r="AJ19" t="str">
            <v>02/2020</v>
          </cell>
          <cell r="AL19">
            <v>717.2</v>
          </cell>
          <cell r="AM19" t="str">
            <v>EN_COURS</v>
          </cell>
          <cell r="AN19" t="str">
            <v xml:space="preserve"> </v>
          </cell>
          <cell r="AO19" t="str">
            <v xml:space="preserve"> </v>
          </cell>
          <cell r="AP19" t="e">
            <v>#VALUE!</v>
          </cell>
          <cell r="AQ19" t="str">
            <v xml:space="preserve"> </v>
          </cell>
          <cell r="AR19">
            <v>717.2</v>
          </cell>
          <cell r="AS19" t="str">
            <v>OCTADT</v>
          </cell>
          <cell r="AT19" t="str">
            <v>GIGN</v>
          </cell>
          <cell r="AU19">
            <v>717.2</v>
          </cell>
          <cell r="AV19">
            <v>2</v>
          </cell>
          <cell r="AZ19" t="str">
            <v>4-5</v>
          </cell>
          <cell r="BA19" t="str">
            <v>EN_COURS</v>
          </cell>
          <cell r="BB19">
            <v>2</v>
          </cell>
          <cell r="BC19">
            <v>2017</v>
          </cell>
          <cell r="BD19">
            <v>717.2</v>
          </cell>
          <cell r="BE19">
            <v>0</v>
          </cell>
          <cell r="BF19" t="str">
            <v xml:space="preserve"> </v>
          </cell>
          <cell r="BG19">
            <v>0</v>
          </cell>
        </row>
        <row r="20">
          <cell r="A20">
            <v>167398</v>
          </cell>
          <cell r="B20" t="str">
            <v>MDC</v>
          </cell>
          <cell r="C20" t="str">
            <v>COVA</v>
          </cell>
          <cell r="D20" t="str">
            <v>VINCENT</v>
          </cell>
          <cell r="E20" t="str">
            <v>SOG</v>
          </cell>
          <cell r="F20" t="str">
            <v>DT</v>
          </cell>
          <cell r="G20" t="str">
            <v>1-5</v>
          </cell>
          <cell r="H20" t="str">
            <v>76 AVENUE BUSTEAU</v>
          </cell>
          <cell r="I20">
            <v>94700</v>
          </cell>
          <cell r="J20" t="str">
            <v>MAISONS-ALFORT</v>
          </cell>
          <cell r="K20" t="str">
            <v>RGIF</v>
          </cell>
          <cell r="L20" t="str">
            <v>SGINV</v>
          </cell>
          <cell r="M20" t="str">
            <v>HNI
129 RUE DE GRENELLE</v>
          </cell>
          <cell r="N20">
            <v>75007</v>
          </cell>
          <cell r="O20" t="str">
            <v>PARIS</v>
          </cell>
          <cell r="P20">
            <v>41275</v>
          </cell>
          <cell r="Q20">
            <v>15441544</v>
          </cell>
          <cell r="R20">
            <v>827.2</v>
          </cell>
          <cell r="T20">
            <v>40971</v>
          </cell>
          <cell r="U20">
            <v>3</v>
          </cell>
          <cell r="V20">
            <v>2012</v>
          </cell>
          <cell r="AB20" t="str">
            <v xml:space="preserve"> </v>
          </cell>
          <cell r="AC20" t="str">
            <v xml:space="preserve"> </v>
          </cell>
          <cell r="AD20" t="str">
            <v xml:space="preserve"> </v>
          </cell>
          <cell r="AJ20" t="str">
            <v>03/2020</v>
          </cell>
          <cell r="AL20">
            <v>827.2</v>
          </cell>
          <cell r="AM20" t="str">
            <v>EN_COURS</v>
          </cell>
          <cell r="AR20">
            <v>827.2</v>
          </cell>
          <cell r="AS20" t="str">
            <v>SOGDT</v>
          </cell>
          <cell r="AT20" t="str">
            <v xml:space="preserve"> </v>
          </cell>
          <cell r="AU20">
            <v>827.2</v>
          </cell>
          <cell r="AV20">
            <v>3</v>
          </cell>
          <cell r="AZ20" t="str">
            <v>1-5</v>
          </cell>
          <cell r="BA20" t="str">
            <v>EN_COURS</v>
          </cell>
          <cell r="BB20">
            <v>3</v>
          </cell>
          <cell r="BC20">
            <v>2012</v>
          </cell>
          <cell r="BD20">
            <v>827.2</v>
          </cell>
          <cell r="BE20">
            <v>0</v>
          </cell>
          <cell r="BF20" t="str">
            <v xml:space="preserve"> </v>
          </cell>
          <cell r="BG20">
            <v>0</v>
          </cell>
        </row>
        <row r="21">
          <cell r="A21">
            <v>145303</v>
          </cell>
          <cell r="B21" t="str">
            <v>GND</v>
          </cell>
          <cell r="C21" t="str">
            <v>D'ORIA</v>
          </cell>
          <cell r="D21" t="str">
            <v>LAURENT</v>
          </cell>
          <cell r="E21" t="str">
            <v>SOG</v>
          </cell>
          <cell r="F21" t="str">
            <v>DT</v>
          </cell>
          <cell r="G21" t="str">
            <v>1-5</v>
          </cell>
          <cell r="H21" t="str">
            <v>68 AVENUE BUSTEAU</v>
          </cell>
          <cell r="I21">
            <v>94700</v>
          </cell>
          <cell r="J21" t="str">
            <v>MAISONS-ALFORT</v>
          </cell>
          <cell r="K21" t="str">
            <v>RGIF</v>
          </cell>
          <cell r="L21" t="str">
            <v>ESA</v>
          </cell>
          <cell r="M21" t="str">
            <v>PSGIC</v>
          </cell>
          <cell r="O21" t="str">
            <v>PARIS</v>
          </cell>
          <cell r="Q21">
            <v>19683760</v>
          </cell>
          <cell r="R21">
            <v>827.2</v>
          </cell>
          <cell r="T21">
            <v>40575</v>
          </cell>
          <cell r="U21">
            <v>2</v>
          </cell>
          <cell r="V21">
            <v>2011</v>
          </cell>
          <cell r="AA21">
            <v>43862</v>
          </cell>
          <cell r="AB21">
            <v>1</v>
          </cell>
          <cell r="AC21">
            <v>2</v>
          </cell>
          <cell r="AD21">
            <v>2020</v>
          </cell>
          <cell r="AE21">
            <v>827.2</v>
          </cell>
          <cell r="AF21">
            <v>43832</v>
          </cell>
          <cell r="AG21" t="str">
            <v>COMSOPGN</v>
          </cell>
          <cell r="AJ21" t="str">
            <v>02/2020</v>
          </cell>
          <cell r="AL21" t="str">
            <v xml:space="preserve"> </v>
          </cell>
          <cell r="AM21" t="str">
            <v>T</v>
          </cell>
          <cell r="AR21" t="str">
            <v xml:space="preserve"> </v>
          </cell>
          <cell r="AS21" t="str">
            <v xml:space="preserve"> </v>
          </cell>
          <cell r="AT21" t="str">
            <v xml:space="preserve"> </v>
          </cell>
          <cell r="AU21">
            <v>827.2</v>
          </cell>
          <cell r="AV21" t="str">
            <v xml:space="preserve"> </v>
          </cell>
          <cell r="AZ21" t="str">
            <v>1-5</v>
          </cell>
          <cell r="BA21" t="str">
            <v>T</v>
          </cell>
          <cell r="BB21">
            <v>2</v>
          </cell>
          <cell r="BC21">
            <v>2011</v>
          </cell>
          <cell r="BD21">
            <v>827.2</v>
          </cell>
          <cell r="BE21">
            <v>0</v>
          </cell>
          <cell r="BF21">
            <v>2</v>
          </cell>
          <cell r="BG21">
            <v>827.2</v>
          </cell>
        </row>
        <row r="22">
          <cell r="A22">
            <v>349574</v>
          </cell>
          <cell r="B22" t="str">
            <v>GND</v>
          </cell>
          <cell r="C22" t="str">
            <v>DEZERT</v>
          </cell>
          <cell r="D22" t="str">
            <v>CLÉMENT</v>
          </cell>
          <cell r="E22" t="str">
            <v>SOG</v>
          </cell>
          <cell r="F22" t="str">
            <v>RS</v>
          </cell>
          <cell r="G22" t="str">
            <v>1-5</v>
          </cell>
          <cell r="H22" t="str">
            <v>5 RUE JEAN MALÉZIEUX</v>
          </cell>
          <cell r="I22">
            <v>91000</v>
          </cell>
          <cell r="J22" t="str">
            <v>EVRY</v>
          </cell>
          <cell r="K22" t="str">
            <v>RGIF</v>
          </cell>
          <cell r="L22" t="str">
            <v>CDOS 91</v>
          </cell>
          <cell r="M22" t="str">
            <v>11 RUE JEAN MALÉZIEUX</v>
          </cell>
          <cell r="N22">
            <v>91000</v>
          </cell>
          <cell r="O22" t="str">
            <v>EVRY</v>
          </cell>
          <cell r="Q22">
            <v>30221670</v>
          </cell>
          <cell r="R22">
            <v>827.2</v>
          </cell>
          <cell r="T22">
            <v>42767</v>
          </cell>
          <cell r="U22">
            <v>2</v>
          </cell>
          <cell r="V22">
            <v>2017</v>
          </cell>
          <cell r="AB22" t="str">
            <v xml:space="preserve"> </v>
          </cell>
          <cell r="AC22" t="str">
            <v xml:space="preserve"> </v>
          </cell>
          <cell r="AD22" t="str">
            <v xml:space="preserve"> </v>
          </cell>
          <cell r="AJ22" t="str">
            <v>02/2020</v>
          </cell>
          <cell r="AL22">
            <v>827.2</v>
          </cell>
          <cell r="AM22" t="str">
            <v>EN_COURS</v>
          </cell>
          <cell r="AN22" t="str">
            <v xml:space="preserve"> </v>
          </cell>
          <cell r="AO22" t="str">
            <v xml:space="preserve"> </v>
          </cell>
          <cell r="AP22" t="e">
            <v>#VALUE!</v>
          </cell>
          <cell r="AQ22" t="str">
            <v xml:space="preserve"> </v>
          </cell>
          <cell r="AR22">
            <v>827.2</v>
          </cell>
          <cell r="AS22" t="str">
            <v>SOGRS</v>
          </cell>
          <cell r="AT22" t="str">
            <v xml:space="preserve"> </v>
          </cell>
          <cell r="AU22">
            <v>827.2</v>
          </cell>
          <cell r="AV22">
            <v>2</v>
          </cell>
          <cell r="AZ22" t="str">
            <v>1-5</v>
          </cell>
          <cell r="BA22" t="str">
            <v>EN_COURS</v>
          </cell>
          <cell r="BB22">
            <v>2</v>
          </cell>
          <cell r="BC22">
            <v>2017</v>
          </cell>
          <cell r="BD22">
            <v>827.2</v>
          </cell>
          <cell r="BE22">
            <v>0</v>
          </cell>
          <cell r="BF22" t="str">
            <v xml:space="preserve"> </v>
          </cell>
          <cell r="BG22">
            <v>0</v>
          </cell>
        </row>
        <row r="23">
          <cell r="A23">
            <v>177524</v>
          </cell>
          <cell r="B23" t="str">
            <v>GND</v>
          </cell>
          <cell r="C23" t="str">
            <v>DUHAYON</v>
          </cell>
          <cell r="D23" t="str">
            <v>VINCENT</v>
          </cell>
          <cell r="E23" t="str">
            <v>SOG</v>
          </cell>
          <cell r="F23" t="str">
            <v>DT</v>
          </cell>
          <cell r="G23" t="str">
            <v>1-5</v>
          </cell>
          <cell r="H23" t="str">
            <v>6 QUARTIER RUE DU 18 JUIN 1940</v>
          </cell>
          <cell r="I23">
            <v>94700</v>
          </cell>
          <cell r="J23" t="str">
            <v>MAISONS-ALFORT</v>
          </cell>
          <cell r="K23" t="str">
            <v>RGIF</v>
          </cell>
          <cell r="L23" t="str">
            <v>ESA</v>
          </cell>
          <cell r="M23" t="str">
            <v>PSGIC</v>
          </cell>
          <cell r="O23" t="str">
            <v>PARIS</v>
          </cell>
          <cell r="Q23">
            <v>19268015</v>
          </cell>
          <cell r="R23">
            <v>827.2</v>
          </cell>
          <cell r="T23">
            <v>40575</v>
          </cell>
          <cell r="U23">
            <v>2</v>
          </cell>
          <cell r="V23">
            <v>2011</v>
          </cell>
          <cell r="AA23">
            <v>43862</v>
          </cell>
          <cell r="AB23">
            <v>1</v>
          </cell>
          <cell r="AC23">
            <v>2</v>
          </cell>
          <cell r="AD23">
            <v>2020</v>
          </cell>
          <cell r="AE23">
            <v>827.2</v>
          </cell>
          <cell r="AF23">
            <v>43832</v>
          </cell>
          <cell r="AG23" t="str">
            <v>COMSOPGN</v>
          </cell>
          <cell r="AJ23" t="str">
            <v>02/2020</v>
          </cell>
          <cell r="AL23" t="str">
            <v xml:space="preserve"> </v>
          </cell>
          <cell r="AM23" t="str">
            <v>T</v>
          </cell>
          <cell r="AN23" t="str">
            <v xml:space="preserve"> </v>
          </cell>
          <cell r="AO23" t="str">
            <v xml:space="preserve"> </v>
          </cell>
          <cell r="AP23">
            <v>0</v>
          </cell>
          <cell r="AQ23" t="str">
            <v>1</v>
          </cell>
          <cell r="AR23" t="str">
            <v xml:space="preserve"> </v>
          </cell>
          <cell r="AS23" t="str">
            <v xml:space="preserve"> </v>
          </cell>
          <cell r="AT23" t="str">
            <v xml:space="preserve"> </v>
          </cell>
          <cell r="AU23">
            <v>827.2</v>
          </cell>
          <cell r="AV23" t="str">
            <v xml:space="preserve"> </v>
          </cell>
          <cell r="AZ23" t="str">
            <v>1-5</v>
          </cell>
          <cell r="BA23" t="str">
            <v>T</v>
          </cell>
          <cell r="BB23">
            <v>2</v>
          </cell>
          <cell r="BC23">
            <v>2011</v>
          </cell>
          <cell r="BD23">
            <v>827.2</v>
          </cell>
          <cell r="BE23">
            <v>0</v>
          </cell>
          <cell r="BF23">
            <v>2</v>
          </cell>
          <cell r="BG23">
            <v>827.2</v>
          </cell>
        </row>
        <row r="24">
          <cell r="A24">
            <v>224127</v>
          </cell>
          <cell r="B24" t="str">
            <v>MDL</v>
          </cell>
          <cell r="C24" t="str">
            <v>EL MARZOUKI</v>
          </cell>
          <cell r="D24" t="str">
            <v>NADIA</v>
          </cell>
          <cell r="E24" t="str">
            <v>CSTAGN</v>
          </cell>
          <cell r="F24" t="str">
            <v>DT</v>
          </cell>
          <cell r="G24" t="str">
            <v>1-5</v>
          </cell>
          <cell r="H24" t="str">
            <v>58 BOULEVARD MASSENA</v>
          </cell>
          <cell r="I24">
            <v>75013</v>
          </cell>
          <cell r="J24" t="str">
            <v>PARIS</v>
          </cell>
          <cell r="K24" t="str">
            <v>RGIF</v>
          </cell>
          <cell r="L24" t="str">
            <v>BGPM</v>
          </cell>
          <cell r="M24" t="str">
            <v>4 AV BUSTEAU</v>
          </cell>
          <cell r="N24">
            <v>94700</v>
          </cell>
          <cell r="O24" t="str">
            <v>MAISONS-ALFORT</v>
          </cell>
          <cell r="Q24">
            <v>18512915</v>
          </cell>
          <cell r="R24">
            <v>827.2</v>
          </cell>
          <cell r="T24">
            <v>39479</v>
          </cell>
          <cell r="U24">
            <v>2</v>
          </cell>
          <cell r="V24">
            <v>2008</v>
          </cell>
          <cell r="AB24" t="str">
            <v xml:space="preserve"> </v>
          </cell>
          <cell r="AC24" t="str">
            <v xml:space="preserve"> </v>
          </cell>
          <cell r="AD24" t="str">
            <v xml:space="preserve"> </v>
          </cell>
          <cell r="AJ24" t="str">
            <v>02/2020</v>
          </cell>
          <cell r="AL24">
            <v>827.2</v>
          </cell>
          <cell r="AM24" t="str">
            <v>EN_COURS</v>
          </cell>
          <cell r="AN24" t="str">
            <v xml:space="preserve"> </v>
          </cell>
          <cell r="AO24" t="str">
            <v xml:space="preserve"> </v>
          </cell>
          <cell r="AP24" t="e">
            <v>#VALUE!</v>
          </cell>
          <cell r="AQ24" t="str">
            <v xml:space="preserve"> </v>
          </cell>
          <cell r="AR24">
            <v>827.2</v>
          </cell>
          <cell r="AS24" t="str">
            <v>CSTAGNDT</v>
          </cell>
          <cell r="AT24" t="str">
            <v xml:space="preserve"> </v>
          </cell>
          <cell r="AU24">
            <v>827.2</v>
          </cell>
          <cell r="AV24">
            <v>2</v>
          </cell>
          <cell r="AZ24" t="str">
            <v>1-5</v>
          </cell>
          <cell r="BA24" t="str">
            <v>EN_COURS</v>
          </cell>
          <cell r="BB24">
            <v>2</v>
          </cell>
          <cell r="BC24">
            <v>2008</v>
          </cell>
          <cell r="BD24">
            <v>827.2</v>
          </cell>
          <cell r="BE24">
            <v>0</v>
          </cell>
          <cell r="BF24" t="str">
            <v xml:space="preserve"> </v>
          </cell>
          <cell r="BG24">
            <v>0</v>
          </cell>
        </row>
        <row r="25">
          <cell r="A25">
            <v>352699</v>
          </cell>
          <cell r="B25" t="str">
            <v>LNT</v>
          </cell>
          <cell r="C25" t="str">
            <v>FAURE</v>
          </cell>
          <cell r="D25" t="str">
            <v>SEVERINE</v>
          </cell>
          <cell r="E25" t="str">
            <v>OCTA</v>
          </cell>
          <cell r="F25" t="str">
            <v>DT</v>
          </cell>
          <cell r="G25" t="str">
            <v>1-5</v>
          </cell>
          <cell r="H25" t="str">
            <v>12 IMPASSE DELEPINE</v>
          </cell>
          <cell r="I25">
            <v>75011</v>
          </cell>
          <cell r="J25" t="str">
            <v>PARIS</v>
          </cell>
          <cell r="K25" t="str">
            <v>RGIF</v>
          </cell>
          <cell r="L25" t="str">
            <v>COR 94</v>
          </cell>
          <cell r="M25" t="str">
            <v>4 AV BUSTEAU</v>
          </cell>
          <cell r="N25">
            <v>94700</v>
          </cell>
          <cell r="O25" t="str">
            <v>MAISONS-ALFORT</v>
          </cell>
          <cell r="Q25">
            <v>23255713</v>
          </cell>
          <cell r="R25">
            <v>827.2</v>
          </cell>
          <cell r="T25">
            <v>40940</v>
          </cell>
          <cell r="U25">
            <v>2</v>
          </cell>
          <cell r="V25">
            <v>2012</v>
          </cell>
          <cell r="AB25" t="str">
            <v xml:space="preserve"> </v>
          </cell>
          <cell r="AC25" t="str">
            <v xml:space="preserve"> </v>
          </cell>
          <cell r="AD25" t="str">
            <v xml:space="preserve"> </v>
          </cell>
          <cell r="AJ25" t="str">
            <v>02/2020</v>
          </cell>
          <cell r="AL25">
            <v>827.2</v>
          </cell>
          <cell r="AM25" t="str">
            <v>EN_COURS</v>
          </cell>
          <cell r="AN25" t="str">
            <v xml:space="preserve"> </v>
          </cell>
          <cell r="AO25" t="str">
            <v xml:space="preserve"> </v>
          </cell>
          <cell r="AP25" t="e">
            <v>#VALUE!</v>
          </cell>
          <cell r="AQ25" t="str">
            <v xml:space="preserve"> </v>
          </cell>
          <cell r="AR25">
            <v>827.2</v>
          </cell>
          <cell r="AS25" t="str">
            <v>OCTADT</v>
          </cell>
          <cell r="AT25" t="str">
            <v xml:space="preserve"> </v>
          </cell>
          <cell r="AU25">
            <v>827.2</v>
          </cell>
          <cell r="AV25">
            <v>2</v>
          </cell>
          <cell r="AZ25" t="str">
            <v>1-5</v>
          </cell>
          <cell r="BA25" t="str">
            <v>EN_COURS</v>
          </cell>
          <cell r="BB25">
            <v>2</v>
          </cell>
          <cell r="BC25">
            <v>2012</v>
          </cell>
          <cell r="BD25">
            <v>827.2</v>
          </cell>
          <cell r="BE25">
            <v>0</v>
          </cell>
          <cell r="BF25" t="str">
            <v xml:space="preserve"> </v>
          </cell>
          <cell r="BG25">
            <v>0</v>
          </cell>
        </row>
        <row r="26">
          <cell r="A26">
            <v>264423</v>
          </cell>
          <cell r="B26" t="str">
            <v>CNE</v>
          </cell>
          <cell r="C26" t="str">
            <v>GOMOT</v>
          </cell>
          <cell r="D26" t="str">
            <v>JONATHAN</v>
          </cell>
          <cell r="E26" t="str">
            <v>OCTA</v>
          </cell>
          <cell r="F26" t="str">
            <v>DT</v>
          </cell>
          <cell r="G26" t="str">
            <v>1-5</v>
          </cell>
          <cell r="H26" t="str">
            <v>42 RUE DU GENERAL EXELMANS</v>
          </cell>
          <cell r="I26">
            <v>78140</v>
          </cell>
          <cell r="J26" t="str">
            <v>VELIZY VILLACOUBLAY</v>
          </cell>
          <cell r="K26" t="str">
            <v>GIGN</v>
          </cell>
          <cell r="L26" t="str">
            <v>SBAF</v>
          </cell>
          <cell r="M26" t="str">
            <v>RUE DE L'ETANG DU DESERT</v>
          </cell>
          <cell r="N26">
            <v>78000</v>
          </cell>
          <cell r="O26" t="str">
            <v>VERSAILLES</v>
          </cell>
          <cell r="P26">
            <v>42217</v>
          </cell>
          <cell r="Q26">
            <v>30251728</v>
          </cell>
          <cell r="R26">
            <v>827.2</v>
          </cell>
          <cell r="T26">
            <v>42767</v>
          </cell>
          <cell r="U26">
            <v>2</v>
          </cell>
          <cell r="V26">
            <v>2017</v>
          </cell>
          <cell r="AA26">
            <v>43862</v>
          </cell>
          <cell r="AB26">
            <v>1</v>
          </cell>
          <cell r="AC26">
            <v>2</v>
          </cell>
          <cell r="AD26">
            <v>2020</v>
          </cell>
          <cell r="AE26">
            <v>827.2</v>
          </cell>
          <cell r="AH26" t="str">
            <v>NE SE SERT PLUS DE SON PASS</v>
          </cell>
          <cell r="AJ26" t="str">
            <v>02/2020</v>
          </cell>
          <cell r="AL26" t="str">
            <v xml:space="preserve"> </v>
          </cell>
          <cell r="AM26" t="str">
            <v>T</v>
          </cell>
          <cell r="AR26" t="str">
            <v xml:space="preserve"> </v>
          </cell>
          <cell r="AS26" t="str">
            <v xml:space="preserve"> </v>
          </cell>
          <cell r="AT26" t="str">
            <v>GIGN</v>
          </cell>
          <cell r="AU26">
            <v>827.2</v>
          </cell>
          <cell r="AV26" t="str">
            <v xml:space="preserve"> </v>
          </cell>
          <cell r="AZ26" t="str">
            <v>1-5</v>
          </cell>
          <cell r="BA26" t="str">
            <v>T</v>
          </cell>
          <cell r="BB26">
            <v>2</v>
          </cell>
          <cell r="BC26">
            <v>2017</v>
          </cell>
          <cell r="BD26">
            <v>827.2</v>
          </cell>
          <cell r="BE26">
            <v>0</v>
          </cell>
          <cell r="BF26">
            <v>2</v>
          </cell>
          <cell r="BG26">
            <v>827.2</v>
          </cell>
        </row>
        <row r="27">
          <cell r="A27">
            <v>203001</v>
          </cell>
          <cell r="B27" t="str">
            <v>MDL</v>
          </cell>
          <cell r="C27" t="str">
            <v>GRANDIDIER</v>
          </cell>
          <cell r="D27" t="str">
            <v>PASCAL</v>
          </cell>
          <cell r="E27" t="str">
            <v>CSTAGN</v>
          </cell>
          <cell r="F27" t="str">
            <v>DT</v>
          </cell>
          <cell r="G27" t="str">
            <v>1-5</v>
          </cell>
          <cell r="H27" t="str">
            <v>4 RUE DU CANAL</v>
          </cell>
          <cell r="I27">
            <v>94410</v>
          </cell>
          <cell r="J27" t="str">
            <v>SAINT MAURICE</v>
          </cell>
          <cell r="K27" t="str">
            <v>RGIF</v>
          </cell>
          <cell r="L27" t="str">
            <v>SAJ</v>
          </cell>
          <cell r="M27" t="str">
            <v>4 AV BUSTEAU</v>
          </cell>
          <cell r="N27">
            <v>94700</v>
          </cell>
          <cell r="O27" t="str">
            <v>MAISONS-ALFORT</v>
          </cell>
          <cell r="P27">
            <v>40667</v>
          </cell>
          <cell r="Q27">
            <v>16755902</v>
          </cell>
          <cell r="R27">
            <v>827.2</v>
          </cell>
          <cell r="T27">
            <v>39539</v>
          </cell>
          <cell r="U27">
            <v>4</v>
          </cell>
          <cell r="V27">
            <v>2008</v>
          </cell>
          <cell r="X27">
            <v>5</v>
          </cell>
          <cell r="Y27" t="str">
            <v>3-4</v>
          </cell>
          <cell r="AB27" t="str">
            <v xml:space="preserve"> </v>
          </cell>
          <cell r="AC27" t="str">
            <v xml:space="preserve"> </v>
          </cell>
          <cell r="AD27" t="str">
            <v xml:space="preserve"> </v>
          </cell>
          <cell r="AH27" t="str">
            <v>21/04/2020 demander à navigo de rembourser depuis mai 2019 car le changement de zone n’a pas été pris en compte
Doit 159.20</v>
          </cell>
          <cell r="AJ27" t="str">
            <v>04/2020</v>
          </cell>
          <cell r="AL27">
            <v>827.2</v>
          </cell>
          <cell r="AM27" t="str">
            <v>EN_COURS</v>
          </cell>
          <cell r="AN27">
            <v>75.2</v>
          </cell>
          <cell r="AO27" t="e">
            <v>#VALUE!</v>
          </cell>
          <cell r="AP27" t="e">
            <v>#VALUE!</v>
          </cell>
          <cell r="AQ27" t="str">
            <v xml:space="preserve"> </v>
          </cell>
          <cell r="AR27">
            <v>827.2</v>
          </cell>
          <cell r="AS27" t="str">
            <v>CSTAGNDT</v>
          </cell>
          <cell r="AT27" t="str">
            <v xml:space="preserve"> </v>
          </cell>
          <cell r="AU27">
            <v>827.2</v>
          </cell>
          <cell r="AV27">
            <v>4</v>
          </cell>
          <cell r="AZ27" t="str">
            <v>1-5</v>
          </cell>
          <cell r="BA27" t="str">
            <v>EN_COURS</v>
          </cell>
          <cell r="BB27">
            <v>4</v>
          </cell>
          <cell r="BC27">
            <v>2008</v>
          </cell>
          <cell r="BD27">
            <v>827.2</v>
          </cell>
          <cell r="BE27">
            <v>0</v>
          </cell>
          <cell r="BF27" t="str">
            <v xml:space="preserve"> </v>
          </cell>
          <cell r="BG27">
            <v>0</v>
          </cell>
        </row>
        <row r="28">
          <cell r="A28">
            <v>321368</v>
          </cell>
          <cell r="B28" t="str">
            <v>MDL</v>
          </cell>
          <cell r="C28" t="str">
            <v>HERAMBERT</v>
          </cell>
          <cell r="D28" t="str">
            <v>ROXANE</v>
          </cell>
          <cell r="E28" t="str">
            <v>CSTAGN</v>
          </cell>
          <cell r="F28" t="str">
            <v>DT</v>
          </cell>
          <cell r="G28" t="str">
            <v>1-5</v>
          </cell>
          <cell r="H28" t="str">
            <v>89 AVENUE PIERRE CURIE</v>
          </cell>
          <cell r="I28">
            <v>78210</v>
          </cell>
          <cell r="J28" t="str">
            <v>SAINT CYR L'ECOLE</v>
          </cell>
          <cell r="K28" t="str">
            <v>RGIF</v>
          </cell>
          <cell r="L28" t="str">
            <v>GIGN</v>
          </cell>
          <cell r="M28" t="str">
            <v>RUE DE L'ETANG DU DESERT</v>
          </cell>
          <cell r="N28">
            <v>78000</v>
          </cell>
          <cell r="O28" t="str">
            <v>VERSAILLES</v>
          </cell>
          <cell r="P28">
            <v>43359</v>
          </cell>
          <cell r="Q28">
            <v>29401528</v>
          </cell>
          <cell r="R28">
            <v>827.2</v>
          </cell>
          <cell r="T28">
            <v>42432</v>
          </cell>
          <cell r="U28">
            <v>3</v>
          </cell>
          <cell r="V28">
            <v>2016</v>
          </cell>
          <cell r="AB28" t="str">
            <v xml:space="preserve"> </v>
          </cell>
          <cell r="AC28" t="str">
            <v xml:space="preserve"> </v>
          </cell>
          <cell r="AD28" t="str">
            <v xml:space="preserve"> </v>
          </cell>
          <cell r="AJ28" t="str">
            <v>03/2020</v>
          </cell>
          <cell r="AL28">
            <v>827.2</v>
          </cell>
          <cell r="AM28" t="str">
            <v>EN_COURS</v>
          </cell>
          <cell r="AN28" t="str">
            <v xml:space="preserve"> </v>
          </cell>
          <cell r="AO28" t="str">
            <v xml:space="preserve"> </v>
          </cell>
          <cell r="AP28" t="e">
            <v>#VALUE!</v>
          </cell>
          <cell r="AQ28" t="str">
            <v xml:space="preserve"> </v>
          </cell>
          <cell r="AR28">
            <v>827.2</v>
          </cell>
          <cell r="AS28" t="str">
            <v>CSTAGNDT</v>
          </cell>
          <cell r="AT28" t="str">
            <v xml:space="preserve"> </v>
          </cell>
          <cell r="AU28">
            <v>827.2</v>
          </cell>
          <cell r="AV28">
            <v>3</v>
          </cell>
          <cell r="BA28" t="str">
            <v>EN_COURS</v>
          </cell>
          <cell r="BB28">
            <v>3</v>
          </cell>
          <cell r="BC28">
            <v>2016</v>
          </cell>
          <cell r="BD28">
            <v>827.2</v>
          </cell>
          <cell r="BE28">
            <v>0</v>
          </cell>
          <cell r="BF28" t="str">
            <v xml:space="preserve"> </v>
          </cell>
          <cell r="BG28">
            <v>0</v>
          </cell>
        </row>
        <row r="29">
          <cell r="A29">
            <v>149419</v>
          </cell>
          <cell r="B29" t="str">
            <v>MDC</v>
          </cell>
          <cell r="C29" t="str">
            <v>ISSARTEL</v>
          </cell>
          <cell r="D29" t="str">
            <v>FRANCK</v>
          </cell>
          <cell r="E29" t="str">
            <v>SOG</v>
          </cell>
          <cell r="F29" t="str">
            <v>DT</v>
          </cell>
          <cell r="G29" t="str">
            <v>1-5</v>
          </cell>
          <cell r="H29" t="str">
            <v>6 TER – RUE DU 18 JUIN 1940</v>
          </cell>
          <cell r="I29">
            <v>94700</v>
          </cell>
          <cell r="J29" t="str">
            <v>MAISONS-ALFORT</v>
          </cell>
          <cell r="K29" t="str">
            <v>RGIF</v>
          </cell>
          <cell r="L29" t="str">
            <v>ESA</v>
          </cell>
          <cell r="M29" t="str">
            <v>4 AV BUSTEAU</v>
          </cell>
          <cell r="N29">
            <v>94700</v>
          </cell>
          <cell r="O29" t="str">
            <v>MAISONS-ALFORT</v>
          </cell>
          <cell r="Q29">
            <v>19746036</v>
          </cell>
          <cell r="R29">
            <v>827.2</v>
          </cell>
          <cell r="T29">
            <v>40575</v>
          </cell>
          <cell r="U29">
            <v>2</v>
          </cell>
          <cell r="V29">
            <v>2011</v>
          </cell>
          <cell r="AA29">
            <v>43862</v>
          </cell>
          <cell r="AB29">
            <v>1</v>
          </cell>
          <cell r="AC29">
            <v>2</v>
          </cell>
          <cell r="AD29">
            <v>2020</v>
          </cell>
          <cell r="AE29">
            <v>827.2</v>
          </cell>
          <cell r="AF29">
            <v>43832</v>
          </cell>
          <cell r="AG29" t="str">
            <v>CONSOMGN</v>
          </cell>
          <cell r="AJ29" t="str">
            <v>02/2020</v>
          </cell>
          <cell r="AL29" t="str">
            <v xml:space="preserve"> </v>
          </cell>
          <cell r="AM29" t="str">
            <v>T</v>
          </cell>
          <cell r="AN29" t="str">
            <v xml:space="preserve"> </v>
          </cell>
          <cell r="AO29" t="str">
            <v xml:space="preserve"> </v>
          </cell>
          <cell r="AP29">
            <v>0</v>
          </cell>
          <cell r="AQ29" t="str">
            <v>1</v>
          </cell>
          <cell r="AR29" t="str">
            <v xml:space="preserve"> </v>
          </cell>
          <cell r="AS29" t="str">
            <v xml:space="preserve"> </v>
          </cell>
          <cell r="AT29" t="str">
            <v xml:space="preserve"> </v>
          </cell>
          <cell r="AU29">
            <v>827.2</v>
          </cell>
          <cell r="AV29" t="str">
            <v xml:space="preserve"> </v>
          </cell>
          <cell r="BA29" t="str">
            <v>T</v>
          </cell>
          <cell r="BB29">
            <v>2</v>
          </cell>
          <cell r="BC29">
            <v>2011</v>
          </cell>
          <cell r="BD29">
            <v>827.2</v>
          </cell>
          <cell r="BE29">
            <v>0</v>
          </cell>
          <cell r="BF29">
            <v>2</v>
          </cell>
          <cell r="BG29">
            <v>827.2</v>
          </cell>
        </row>
        <row r="30">
          <cell r="A30">
            <v>156600</v>
          </cell>
          <cell r="B30" t="str">
            <v>GND</v>
          </cell>
          <cell r="C30" t="str">
            <v>JEANNE</v>
          </cell>
          <cell r="D30" t="str">
            <v>LAURENT</v>
          </cell>
          <cell r="E30" t="str">
            <v>SOG</v>
          </cell>
          <cell r="F30" t="str">
            <v>DT</v>
          </cell>
          <cell r="G30" t="str">
            <v>1-5</v>
          </cell>
          <cell r="H30" t="str">
            <v>LOGT 002 11 ALLEE VAUBAN</v>
          </cell>
          <cell r="I30">
            <v>92130</v>
          </cell>
          <cell r="J30" t="str">
            <v>ISSY LES MOULINEAUX</v>
          </cell>
          <cell r="K30" t="str">
            <v>RGIF</v>
          </cell>
          <cell r="L30" t="str">
            <v>MGM 94</v>
          </cell>
          <cell r="M30" t="str">
            <v>4 AV BUSTEAU</v>
          </cell>
          <cell r="N30">
            <v>94700</v>
          </cell>
          <cell r="O30" t="str">
            <v>MAISONS-ALFORT</v>
          </cell>
          <cell r="P30">
            <v>40148</v>
          </cell>
          <cell r="Q30">
            <v>16686087</v>
          </cell>
          <cell r="R30">
            <v>827.2</v>
          </cell>
          <cell r="T30">
            <v>40575</v>
          </cell>
          <cell r="U30">
            <v>2</v>
          </cell>
          <cell r="V30">
            <v>2011</v>
          </cell>
          <cell r="AB30" t="str">
            <v xml:space="preserve"> </v>
          </cell>
          <cell r="AC30" t="str">
            <v xml:space="preserve"> </v>
          </cell>
          <cell r="AD30" t="str">
            <v xml:space="preserve"> </v>
          </cell>
          <cell r="AJ30" t="str">
            <v>02/2020</v>
          </cell>
          <cell r="AL30">
            <v>827.2</v>
          </cell>
          <cell r="AM30" t="str">
            <v>EN_COURS</v>
          </cell>
          <cell r="AN30" t="str">
            <v xml:space="preserve"> </v>
          </cell>
          <cell r="AO30" t="str">
            <v xml:space="preserve"> </v>
          </cell>
          <cell r="AP30" t="e">
            <v>#VALUE!</v>
          </cell>
          <cell r="AQ30" t="str">
            <v xml:space="preserve"> </v>
          </cell>
          <cell r="AR30">
            <v>827.2</v>
          </cell>
          <cell r="AS30" t="str">
            <v>SOGDT</v>
          </cell>
          <cell r="AT30" t="str">
            <v xml:space="preserve"> </v>
          </cell>
          <cell r="AU30">
            <v>827.2</v>
          </cell>
          <cell r="AV30">
            <v>2</v>
          </cell>
          <cell r="BA30" t="str">
            <v>EN_COURS</v>
          </cell>
          <cell r="BB30">
            <v>2</v>
          </cell>
          <cell r="BC30">
            <v>2011</v>
          </cell>
          <cell r="BD30">
            <v>827.2</v>
          </cell>
          <cell r="BE30">
            <v>0</v>
          </cell>
          <cell r="BF30" t="str">
            <v xml:space="preserve"> </v>
          </cell>
          <cell r="BG30">
            <v>0</v>
          </cell>
        </row>
        <row r="31">
          <cell r="A31">
            <v>179370</v>
          </cell>
          <cell r="B31" t="str">
            <v>GND</v>
          </cell>
          <cell r="C31" t="str">
            <v>LE DUC</v>
          </cell>
          <cell r="D31" t="str">
            <v>CÉCILE</v>
          </cell>
          <cell r="E31" t="str">
            <v>SOG</v>
          </cell>
          <cell r="F31" t="str">
            <v>DT</v>
          </cell>
          <cell r="G31" t="str">
            <v>1-5</v>
          </cell>
          <cell r="H31" t="str">
            <v>9B RUE DU PANORAMA</v>
          </cell>
          <cell r="I31">
            <v>78100</v>
          </cell>
          <cell r="J31" t="str">
            <v>SAINT EN LAYE</v>
          </cell>
          <cell r="K31" t="str">
            <v>RGIF</v>
          </cell>
          <cell r="L31" t="str">
            <v>DAE 94</v>
          </cell>
          <cell r="M31" t="str">
            <v>4 AV BUSTEAU</v>
          </cell>
          <cell r="N31">
            <v>94700</v>
          </cell>
          <cell r="O31" t="str">
            <v>MAISONS-ALFORT</v>
          </cell>
          <cell r="P31">
            <v>42248</v>
          </cell>
          <cell r="Q31">
            <v>637656</v>
          </cell>
          <cell r="R31">
            <v>827.2</v>
          </cell>
          <cell r="T31">
            <v>38384</v>
          </cell>
          <cell r="U31">
            <v>2</v>
          </cell>
          <cell r="V31">
            <v>2005</v>
          </cell>
          <cell r="AB31" t="str">
            <v xml:space="preserve"> </v>
          </cell>
          <cell r="AC31" t="str">
            <v xml:space="preserve"> </v>
          </cell>
          <cell r="AD31" t="str">
            <v xml:space="preserve"> </v>
          </cell>
          <cell r="AH31" t="str">
            <v>23/04/2020 2ème relance par mail</v>
          </cell>
          <cell r="AJ31" t="str">
            <v>02/2020</v>
          </cell>
          <cell r="AL31">
            <v>827.2</v>
          </cell>
          <cell r="AM31" t="str">
            <v>A_VERIFIER</v>
          </cell>
          <cell r="AN31" t="str">
            <v xml:space="preserve"> </v>
          </cell>
          <cell r="AO31" t="str">
            <v xml:space="preserve"> </v>
          </cell>
          <cell r="AP31" t="e">
            <v>#VALUE!</v>
          </cell>
          <cell r="AQ31" t="str">
            <v xml:space="preserve"> </v>
          </cell>
          <cell r="AR31">
            <v>827.2</v>
          </cell>
          <cell r="AS31" t="str">
            <v>SOGDT</v>
          </cell>
          <cell r="AT31" t="str">
            <v xml:space="preserve"> </v>
          </cell>
          <cell r="AU31">
            <v>827.2</v>
          </cell>
          <cell r="AV31">
            <v>2</v>
          </cell>
          <cell r="BA31" t="str">
            <v>A_VERIFIER</v>
          </cell>
          <cell r="BB31">
            <v>2</v>
          </cell>
          <cell r="BC31">
            <v>2005</v>
          </cell>
          <cell r="BD31">
            <v>827.2</v>
          </cell>
          <cell r="BE31">
            <v>0</v>
          </cell>
          <cell r="BF31" t="str">
            <v xml:space="preserve"> </v>
          </cell>
          <cell r="BG31">
            <v>0</v>
          </cell>
        </row>
        <row r="32">
          <cell r="A32">
            <v>137449</v>
          </cell>
          <cell r="B32" t="str">
            <v>ADC</v>
          </cell>
          <cell r="C32" t="str">
            <v>LE TOQUIN</v>
          </cell>
          <cell r="D32" t="str">
            <v>CHRISTOPHE</v>
          </cell>
          <cell r="E32" t="str">
            <v>SOG</v>
          </cell>
          <cell r="F32" t="str">
            <v>DT</v>
          </cell>
          <cell r="G32" t="str">
            <v>4-5</v>
          </cell>
          <cell r="H32" t="str">
            <v>2 AVENUE JEAN JAURES</v>
          </cell>
          <cell r="I32">
            <v>95330</v>
          </cell>
          <cell r="J32" t="str">
            <v>DOMONT</v>
          </cell>
          <cell r="K32" t="str">
            <v>RGIF</v>
          </cell>
          <cell r="L32" t="str">
            <v>CB BTA</v>
          </cell>
          <cell r="M32" t="str">
            <v>RUE PARMENTIER</v>
          </cell>
          <cell r="N32">
            <v>95560</v>
          </cell>
          <cell r="O32" t="str">
            <v>MONSOULT</v>
          </cell>
          <cell r="Q32">
            <v>30249735</v>
          </cell>
          <cell r="R32">
            <v>717.2</v>
          </cell>
          <cell r="T32">
            <v>42767</v>
          </cell>
          <cell r="U32">
            <v>2</v>
          </cell>
          <cell r="V32">
            <v>2017</v>
          </cell>
          <cell r="AA32">
            <v>43891</v>
          </cell>
          <cell r="AB32">
            <v>1</v>
          </cell>
          <cell r="AC32">
            <v>3</v>
          </cell>
          <cell r="AD32">
            <v>2020</v>
          </cell>
          <cell r="AE32">
            <v>652</v>
          </cell>
          <cell r="AH32" t="str">
            <v>Demeure dans la caserne</v>
          </cell>
          <cell r="AJ32" t="str">
            <v>02/2020</v>
          </cell>
          <cell r="AL32">
            <v>717.2</v>
          </cell>
          <cell r="AM32" t="str">
            <v>T</v>
          </cell>
          <cell r="AN32" t="str">
            <v xml:space="preserve"> </v>
          </cell>
          <cell r="AO32" t="str">
            <v xml:space="preserve"> </v>
          </cell>
          <cell r="AP32">
            <v>65.2</v>
          </cell>
          <cell r="AQ32" t="str">
            <v>1</v>
          </cell>
          <cell r="AR32" t="str">
            <v xml:space="preserve"> </v>
          </cell>
          <cell r="AS32" t="str">
            <v xml:space="preserve"> </v>
          </cell>
          <cell r="AT32" t="str">
            <v xml:space="preserve"> </v>
          </cell>
          <cell r="AU32">
            <v>717.2</v>
          </cell>
          <cell r="AV32" t="str">
            <v xml:space="preserve"> </v>
          </cell>
          <cell r="BA32" t="str">
            <v>T</v>
          </cell>
          <cell r="BB32">
            <v>2</v>
          </cell>
          <cell r="BC32">
            <v>2017</v>
          </cell>
          <cell r="BD32">
            <v>717.2</v>
          </cell>
          <cell r="BE32">
            <v>0</v>
          </cell>
          <cell r="BF32">
            <v>3</v>
          </cell>
          <cell r="BG32">
            <v>652</v>
          </cell>
        </row>
        <row r="33">
          <cell r="A33">
            <v>215694</v>
          </cell>
          <cell r="B33" t="str">
            <v>MDC</v>
          </cell>
          <cell r="C33" t="str">
            <v>LEGUELINEL</v>
          </cell>
          <cell r="D33" t="str">
            <v>CELINE</v>
          </cell>
          <cell r="E33" t="str">
            <v>CSTAGN</v>
          </cell>
          <cell r="F33" t="str">
            <v>RS</v>
          </cell>
          <cell r="G33" t="str">
            <v>1-5</v>
          </cell>
          <cell r="H33" t="str">
            <v>82 RUE FAUBOURG POISSONIERE</v>
          </cell>
          <cell r="I33">
            <v>75010</v>
          </cell>
          <cell r="J33" t="str">
            <v>PARIS</v>
          </cell>
          <cell r="K33" t="str">
            <v>RGIF</v>
          </cell>
          <cell r="L33" t="str">
            <v>CIR 75</v>
          </cell>
          <cell r="M33" t="str">
            <v>12 PLACE DE LA RÉPUBLIQUE</v>
          </cell>
          <cell r="N33">
            <v>75010</v>
          </cell>
          <cell r="O33" t="str">
            <v>PARIS</v>
          </cell>
          <cell r="R33">
            <v>827.2</v>
          </cell>
          <cell r="U33" t="str">
            <v xml:space="preserve"> </v>
          </cell>
          <cell r="V33" t="str">
            <v xml:space="preserve"> </v>
          </cell>
          <cell r="AB33" t="str">
            <v xml:space="preserve"> </v>
          </cell>
          <cell r="AC33" t="str">
            <v xml:space="preserve"> </v>
          </cell>
          <cell r="AD33" t="str">
            <v xml:space="preserve"> </v>
          </cell>
          <cell r="AL33" t="str">
            <v xml:space="preserve"> </v>
          </cell>
          <cell r="AM33" t="str">
            <v>A_VERIFIER</v>
          </cell>
          <cell r="AN33" t="str">
            <v xml:space="preserve"> </v>
          </cell>
          <cell r="AO33" t="str">
            <v xml:space="preserve"> </v>
          </cell>
          <cell r="AP33" t="e">
            <v>#VALUE!</v>
          </cell>
          <cell r="AQ33" t="str">
            <v xml:space="preserve"> </v>
          </cell>
          <cell r="AR33">
            <v>827.2</v>
          </cell>
          <cell r="AS33" t="str">
            <v>CSTAGNRS</v>
          </cell>
          <cell r="AT33" t="str">
            <v xml:space="preserve"> </v>
          </cell>
          <cell r="AU33">
            <v>827.2</v>
          </cell>
          <cell r="AV33" t="str">
            <v xml:space="preserve"> </v>
          </cell>
          <cell r="BA33" t="str">
            <v>A_VERIFIER</v>
          </cell>
          <cell r="BB33" t="str">
            <v xml:space="preserve"> </v>
          </cell>
          <cell r="BC33" t="str">
            <v xml:space="preserve"> </v>
          </cell>
          <cell r="BD33">
            <v>827.2</v>
          </cell>
          <cell r="BE33">
            <v>0</v>
          </cell>
          <cell r="BF33" t="str">
            <v xml:space="preserve"> </v>
          </cell>
          <cell r="BG33">
            <v>0</v>
          </cell>
        </row>
        <row r="34">
          <cell r="A34">
            <v>144700</v>
          </cell>
          <cell r="B34" t="str">
            <v>ADJ</v>
          </cell>
          <cell r="C34" t="str">
            <v>LOUTZ</v>
          </cell>
          <cell r="D34" t="str">
            <v>DIDIER</v>
          </cell>
          <cell r="E34" t="str">
            <v>SOG</v>
          </cell>
          <cell r="F34" t="str">
            <v>DT</v>
          </cell>
          <cell r="G34" t="str">
            <v>1-5</v>
          </cell>
          <cell r="H34" t="str">
            <v xml:space="preserve">10 RUE JEAN VEBER  </v>
          </cell>
          <cell r="I34">
            <v>75020</v>
          </cell>
          <cell r="J34" t="str">
            <v>PARIS</v>
          </cell>
          <cell r="K34" t="str">
            <v>RGIF</v>
          </cell>
          <cell r="L34" t="str">
            <v>DAE 94</v>
          </cell>
          <cell r="M34" t="str">
            <v>4 AV BUSTEAU</v>
          </cell>
          <cell r="N34">
            <v>94700</v>
          </cell>
          <cell r="O34" t="str">
            <v>MAISONS-ALFORT</v>
          </cell>
          <cell r="P34">
            <v>42248</v>
          </cell>
          <cell r="Q34">
            <v>19428521</v>
          </cell>
          <cell r="R34">
            <v>827.2</v>
          </cell>
          <cell r="T34">
            <v>40210</v>
          </cell>
          <cell r="U34">
            <v>2</v>
          </cell>
          <cell r="V34">
            <v>2010</v>
          </cell>
          <cell r="AB34" t="str">
            <v xml:space="preserve"> </v>
          </cell>
          <cell r="AC34" t="str">
            <v xml:space="preserve"> </v>
          </cell>
          <cell r="AD34" t="str">
            <v xml:space="preserve"> </v>
          </cell>
          <cell r="AJ34" t="str">
            <v>02/2020</v>
          </cell>
          <cell r="AL34">
            <v>827.2</v>
          </cell>
          <cell r="AM34" t="str">
            <v>EN_COURS</v>
          </cell>
          <cell r="AN34" t="str">
            <v xml:space="preserve"> </v>
          </cell>
          <cell r="AO34" t="str">
            <v xml:space="preserve"> </v>
          </cell>
          <cell r="AP34" t="e">
            <v>#VALUE!</v>
          </cell>
          <cell r="AQ34" t="str">
            <v xml:space="preserve"> </v>
          </cell>
          <cell r="AR34">
            <v>827.2</v>
          </cell>
          <cell r="AS34" t="str">
            <v>SOGDT</v>
          </cell>
          <cell r="AT34" t="str">
            <v xml:space="preserve"> </v>
          </cell>
          <cell r="AU34">
            <v>827.2</v>
          </cell>
          <cell r="AV34">
            <v>2</v>
          </cell>
          <cell r="BA34" t="str">
            <v>EN_COURS</v>
          </cell>
          <cell r="BB34">
            <v>2</v>
          </cell>
          <cell r="BC34">
            <v>2010</v>
          </cell>
          <cell r="BD34">
            <v>827.2</v>
          </cell>
          <cell r="BE34">
            <v>0</v>
          </cell>
          <cell r="BF34" t="str">
            <v xml:space="preserve"> </v>
          </cell>
          <cell r="BG34">
            <v>0</v>
          </cell>
        </row>
        <row r="35">
          <cell r="A35">
            <v>158318</v>
          </cell>
          <cell r="B35" t="str">
            <v>GND</v>
          </cell>
          <cell r="C35" t="str">
            <v>MANGION</v>
          </cell>
          <cell r="D35" t="str">
            <v>PHILIPPE</v>
          </cell>
          <cell r="E35" t="str">
            <v>SOG</v>
          </cell>
          <cell r="F35" t="str">
            <v>DT</v>
          </cell>
          <cell r="G35" t="str">
            <v>1-5</v>
          </cell>
          <cell r="H35" t="str">
            <v>36 AVENUE BUSTEAU</v>
          </cell>
          <cell r="I35">
            <v>94700</v>
          </cell>
          <cell r="J35" t="str">
            <v>MAISONS-ALFORT</v>
          </cell>
          <cell r="K35" t="str">
            <v>RGIF</v>
          </cell>
          <cell r="L35" t="str">
            <v>ESA</v>
          </cell>
          <cell r="M35" t="str">
            <v>PSGIC</v>
          </cell>
          <cell r="N35">
            <v>75000</v>
          </cell>
          <cell r="O35" t="str">
            <v>PARIS</v>
          </cell>
          <cell r="Q35">
            <v>19268022</v>
          </cell>
          <cell r="R35">
            <v>827.2</v>
          </cell>
          <cell r="T35">
            <v>40210</v>
          </cell>
          <cell r="U35">
            <v>2</v>
          </cell>
          <cell r="V35">
            <v>2010</v>
          </cell>
          <cell r="AA35">
            <v>43891</v>
          </cell>
          <cell r="AB35">
            <v>1</v>
          </cell>
          <cell r="AC35">
            <v>3</v>
          </cell>
          <cell r="AD35">
            <v>2020</v>
          </cell>
          <cell r="AE35">
            <v>752</v>
          </cell>
          <cell r="AF35">
            <v>43374</v>
          </cell>
          <cell r="AG35" t="str">
            <v>Ambassade Algérie</v>
          </cell>
          <cell r="AJ35" t="str">
            <v>02/2020</v>
          </cell>
          <cell r="AL35">
            <v>827.2</v>
          </cell>
          <cell r="AM35" t="str">
            <v>T</v>
          </cell>
          <cell r="AN35" t="str">
            <v xml:space="preserve"> </v>
          </cell>
          <cell r="AO35" t="str">
            <v xml:space="preserve"> </v>
          </cell>
          <cell r="AP35">
            <v>75.2</v>
          </cell>
          <cell r="AQ35" t="str">
            <v>1</v>
          </cell>
          <cell r="AR35" t="str">
            <v xml:space="preserve"> </v>
          </cell>
          <cell r="AS35" t="str">
            <v xml:space="preserve"> </v>
          </cell>
          <cell r="AT35" t="str">
            <v xml:space="preserve"> </v>
          </cell>
          <cell r="AU35">
            <v>827.2</v>
          </cell>
          <cell r="AV35" t="str">
            <v xml:space="preserve"> </v>
          </cell>
          <cell r="BA35" t="str">
            <v>T</v>
          </cell>
          <cell r="BB35">
            <v>2</v>
          </cell>
          <cell r="BC35">
            <v>2010</v>
          </cell>
          <cell r="BD35">
            <v>827.2</v>
          </cell>
          <cell r="BE35">
            <v>0</v>
          </cell>
          <cell r="BF35">
            <v>3</v>
          </cell>
          <cell r="BG35">
            <v>752</v>
          </cell>
        </row>
        <row r="36">
          <cell r="A36">
            <v>325065</v>
          </cell>
          <cell r="B36" t="str">
            <v>GND</v>
          </cell>
          <cell r="C36" t="str">
            <v>MENAA</v>
          </cell>
          <cell r="D36" t="str">
            <v>MOHAMED</v>
          </cell>
          <cell r="E36" t="str">
            <v>SOG</v>
          </cell>
          <cell r="F36" t="str">
            <v>RS</v>
          </cell>
          <cell r="G36" t="str">
            <v>1-5</v>
          </cell>
          <cell r="H36" t="str">
            <v>5 AVENUE PROST</v>
          </cell>
          <cell r="I36">
            <v>91800</v>
          </cell>
          <cell r="J36" t="str">
            <v>BRUNOY</v>
          </cell>
          <cell r="K36" t="str">
            <v>RGIF</v>
          </cell>
          <cell r="L36" t="str">
            <v>CDOS 91</v>
          </cell>
          <cell r="M36" t="str">
            <v>11 RUE JEAN MALÉZIEUX</v>
          </cell>
          <cell r="N36">
            <v>91000</v>
          </cell>
          <cell r="O36" t="str">
            <v>EVRY</v>
          </cell>
          <cell r="Q36">
            <v>30221671</v>
          </cell>
          <cell r="R36">
            <v>827.2</v>
          </cell>
          <cell r="T36">
            <v>42767</v>
          </cell>
          <cell r="U36">
            <v>2</v>
          </cell>
          <cell r="V36">
            <v>2017</v>
          </cell>
          <cell r="AA36">
            <v>43891</v>
          </cell>
          <cell r="AB36">
            <v>1</v>
          </cell>
          <cell r="AC36">
            <v>3</v>
          </cell>
          <cell r="AD36">
            <v>2020</v>
          </cell>
          <cell r="AE36">
            <v>752</v>
          </cell>
          <cell r="AF36">
            <v>43877</v>
          </cell>
          <cell r="AG36" t="str">
            <v>GGD 13</v>
          </cell>
          <cell r="AJ36" t="str">
            <v>02/2020</v>
          </cell>
          <cell r="AL36">
            <v>827.2</v>
          </cell>
          <cell r="AM36" t="str">
            <v>T</v>
          </cell>
          <cell r="AN36" t="str">
            <v xml:space="preserve"> </v>
          </cell>
          <cell r="AO36" t="str">
            <v xml:space="preserve"> </v>
          </cell>
          <cell r="AP36">
            <v>75.2</v>
          </cell>
          <cell r="AQ36" t="str">
            <v>1</v>
          </cell>
          <cell r="AR36" t="str">
            <v xml:space="preserve"> </v>
          </cell>
          <cell r="AS36" t="str">
            <v xml:space="preserve"> </v>
          </cell>
          <cell r="AT36" t="str">
            <v xml:space="preserve"> </v>
          </cell>
          <cell r="AU36">
            <v>827.2</v>
          </cell>
          <cell r="AV36" t="str">
            <v xml:space="preserve"> </v>
          </cell>
          <cell r="BA36" t="str">
            <v>T</v>
          </cell>
          <cell r="BB36">
            <v>2</v>
          </cell>
          <cell r="BC36">
            <v>2017</v>
          </cell>
          <cell r="BD36">
            <v>827.2</v>
          </cell>
          <cell r="BE36">
            <v>0</v>
          </cell>
          <cell r="BF36">
            <v>3</v>
          </cell>
          <cell r="BG36">
            <v>752</v>
          </cell>
        </row>
        <row r="37">
          <cell r="A37">
            <v>185810</v>
          </cell>
          <cell r="B37" t="str">
            <v>MJR</v>
          </cell>
          <cell r="C37" t="str">
            <v>MIMILLE</v>
          </cell>
          <cell r="D37" t="str">
            <v>DIDIER</v>
          </cell>
          <cell r="E37" t="str">
            <v>CSTAGN</v>
          </cell>
          <cell r="F37" t="str">
            <v>DT</v>
          </cell>
          <cell r="G37" t="str">
            <v>1-5</v>
          </cell>
          <cell r="H37" t="str">
            <v>28 SQUARE DE BRETAGNE</v>
          </cell>
          <cell r="I37">
            <v>77186</v>
          </cell>
          <cell r="J37" t="str">
            <v>NOISIEL</v>
          </cell>
          <cell r="K37" t="str">
            <v>RGIF</v>
          </cell>
          <cell r="L37" t="str">
            <v>COR 94</v>
          </cell>
          <cell r="M37" t="str">
            <v>4 AV BUSTEAU</v>
          </cell>
          <cell r="N37">
            <v>94700</v>
          </cell>
          <cell r="O37" t="str">
            <v>MAISONS-ALFORT</v>
          </cell>
          <cell r="Q37">
            <v>957692</v>
          </cell>
          <cell r="R37">
            <v>827.2</v>
          </cell>
          <cell r="T37">
            <v>38384</v>
          </cell>
          <cell r="U37">
            <v>2</v>
          </cell>
          <cell r="V37">
            <v>2005</v>
          </cell>
          <cell r="AA37">
            <v>43862</v>
          </cell>
          <cell r="AB37">
            <v>1</v>
          </cell>
          <cell r="AC37">
            <v>2</v>
          </cell>
          <cell r="AD37">
            <v>2020</v>
          </cell>
          <cell r="AE37">
            <v>827.2</v>
          </cell>
          <cell r="AH37" t="str">
            <v>Réserviste</v>
          </cell>
          <cell r="AJ37" t="str">
            <v>02/2020</v>
          </cell>
          <cell r="AL37" t="str">
            <v xml:space="preserve"> </v>
          </cell>
          <cell r="AM37" t="str">
            <v>T</v>
          </cell>
          <cell r="AR37" t="str">
            <v xml:space="preserve"> </v>
          </cell>
          <cell r="AS37" t="str">
            <v xml:space="preserve"> </v>
          </cell>
          <cell r="AT37" t="str">
            <v xml:space="preserve"> </v>
          </cell>
          <cell r="AU37">
            <v>827.2</v>
          </cell>
          <cell r="AV37" t="str">
            <v xml:space="preserve"> </v>
          </cell>
          <cell r="BA37" t="str">
            <v>T</v>
          </cell>
          <cell r="BB37">
            <v>2</v>
          </cell>
          <cell r="BC37">
            <v>2005</v>
          </cell>
          <cell r="BD37">
            <v>827.2</v>
          </cell>
          <cell r="BE37">
            <v>0</v>
          </cell>
          <cell r="BF37">
            <v>2</v>
          </cell>
          <cell r="BG37">
            <v>827.2</v>
          </cell>
        </row>
        <row r="38">
          <cell r="A38">
            <v>158224</v>
          </cell>
          <cell r="B38" t="str">
            <v>ADC</v>
          </cell>
          <cell r="C38" t="str">
            <v>PELHERBE</v>
          </cell>
          <cell r="D38" t="str">
            <v>BRUNO</v>
          </cell>
          <cell r="E38" t="str">
            <v>SOG</v>
          </cell>
          <cell r="F38" t="str">
            <v>RS</v>
          </cell>
          <cell r="G38" t="str">
            <v>1-5</v>
          </cell>
          <cell r="H38" t="str">
            <v>1 RUE DE LA LIBERATION</v>
          </cell>
          <cell r="I38">
            <v>94130</v>
          </cell>
          <cell r="J38" t="str">
            <v>NOGENT SUR MARNE</v>
          </cell>
          <cell r="K38" t="str">
            <v>RGIF</v>
          </cell>
          <cell r="L38" t="str">
            <v>GOS 94</v>
          </cell>
          <cell r="M38" t="str">
            <v>4 AV BUSTEAU</v>
          </cell>
          <cell r="N38">
            <v>94700</v>
          </cell>
          <cell r="O38" t="str">
            <v>MAISONS-ALFORT</v>
          </cell>
          <cell r="P38">
            <v>40483</v>
          </cell>
          <cell r="Q38">
            <v>786241</v>
          </cell>
          <cell r="R38">
            <v>827.2</v>
          </cell>
          <cell r="T38">
            <v>38018</v>
          </cell>
          <cell r="U38">
            <v>2</v>
          </cell>
          <cell r="V38">
            <v>2004</v>
          </cell>
          <cell r="AA38">
            <v>43891</v>
          </cell>
          <cell r="AB38">
            <v>1</v>
          </cell>
          <cell r="AC38">
            <v>3</v>
          </cell>
          <cell r="AD38">
            <v>2020</v>
          </cell>
          <cell r="AE38">
            <v>752</v>
          </cell>
          <cell r="AF38">
            <v>43450</v>
          </cell>
          <cell r="AG38" t="str">
            <v>COMSOPGN</v>
          </cell>
          <cell r="AH38" t="str">
            <v>TRANSFERER AU 9001423 ok demande faite à navigo le 27/02/20</v>
          </cell>
          <cell r="AJ38" t="str">
            <v>02/2020</v>
          </cell>
          <cell r="AL38">
            <v>827.2</v>
          </cell>
          <cell r="AM38" t="str">
            <v>T</v>
          </cell>
          <cell r="AR38" t="str">
            <v xml:space="preserve"> </v>
          </cell>
          <cell r="AS38" t="str">
            <v xml:space="preserve"> </v>
          </cell>
          <cell r="AT38" t="str">
            <v xml:space="preserve"> </v>
          </cell>
          <cell r="AU38">
            <v>827.2</v>
          </cell>
          <cell r="AV38" t="str">
            <v xml:space="preserve"> </v>
          </cell>
          <cell r="BA38" t="str">
            <v>T</v>
          </cell>
          <cell r="BB38">
            <v>2</v>
          </cell>
          <cell r="BC38">
            <v>2004</v>
          </cell>
          <cell r="BD38">
            <v>827.2</v>
          </cell>
          <cell r="BE38">
            <v>0</v>
          </cell>
          <cell r="BF38">
            <v>3</v>
          </cell>
          <cell r="BG38">
            <v>752</v>
          </cell>
        </row>
        <row r="39">
          <cell r="A39">
            <v>320182</v>
          </cell>
          <cell r="B39" t="str">
            <v>MDL</v>
          </cell>
          <cell r="C39" t="str">
            <v>RENAULT</v>
          </cell>
          <cell r="D39" t="str">
            <v>JEREMY</v>
          </cell>
          <cell r="E39" t="str">
            <v>CSTAGN</v>
          </cell>
          <cell r="F39" t="str">
            <v>DT</v>
          </cell>
          <cell r="G39" t="str">
            <v>1-5</v>
          </cell>
          <cell r="H39" t="str">
            <v>4 AV BUSTEAU</v>
          </cell>
          <cell r="I39">
            <v>94000</v>
          </cell>
          <cell r="J39" t="str">
            <v>MAISONS-ALFORT</v>
          </cell>
          <cell r="K39" t="str">
            <v>RGIF</v>
          </cell>
          <cell r="L39" t="str">
            <v>CMGM 94</v>
          </cell>
          <cell r="Q39">
            <v>20074550</v>
          </cell>
          <cell r="R39">
            <v>827.2</v>
          </cell>
          <cell r="T39">
            <v>40575</v>
          </cell>
          <cell r="U39">
            <v>2</v>
          </cell>
          <cell r="V39">
            <v>2011</v>
          </cell>
          <cell r="AA39">
            <v>43891</v>
          </cell>
          <cell r="AB39">
            <v>1</v>
          </cell>
          <cell r="AC39">
            <v>3</v>
          </cell>
          <cell r="AD39">
            <v>2020</v>
          </cell>
          <cell r="AE39">
            <v>752</v>
          </cell>
          <cell r="AF39">
            <v>43374</v>
          </cell>
          <cell r="AG39" t="str">
            <v>DGGN</v>
          </cell>
          <cell r="AH39" t="str">
            <v>TRANSFERER AU 9001536</v>
          </cell>
          <cell r="AJ39" t="str">
            <v>02/2020</v>
          </cell>
          <cell r="AL39">
            <v>827.2</v>
          </cell>
          <cell r="AM39" t="str">
            <v>T</v>
          </cell>
          <cell r="AN39" t="str">
            <v xml:space="preserve"> </v>
          </cell>
          <cell r="AO39" t="str">
            <v xml:space="preserve"> </v>
          </cell>
          <cell r="AP39">
            <v>75.2</v>
          </cell>
          <cell r="AQ39" t="str">
            <v>1</v>
          </cell>
          <cell r="AR39" t="str">
            <v xml:space="preserve"> </v>
          </cell>
          <cell r="AS39" t="str">
            <v xml:space="preserve"> </v>
          </cell>
          <cell r="AT39" t="str">
            <v xml:space="preserve"> </v>
          </cell>
          <cell r="AU39">
            <v>827.2</v>
          </cell>
          <cell r="AV39" t="str">
            <v xml:space="preserve"> </v>
          </cell>
          <cell r="BA39" t="str">
            <v>T</v>
          </cell>
          <cell r="BB39">
            <v>2</v>
          </cell>
          <cell r="BC39">
            <v>2011</v>
          </cell>
          <cell r="BD39">
            <v>827.2</v>
          </cell>
          <cell r="BE39">
            <v>0</v>
          </cell>
          <cell r="BF39">
            <v>3</v>
          </cell>
          <cell r="BG39">
            <v>752</v>
          </cell>
        </row>
        <row r="40">
          <cell r="A40">
            <v>167589</v>
          </cell>
          <cell r="B40" t="str">
            <v>MDC</v>
          </cell>
          <cell r="C40" t="str">
            <v>TESSEL</v>
          </cell>
          <cell r="D40" t="str">
            <v>GRÉGORY</v>
          </cell>
          <cell r="E40" t="str">
            <v>SOG</v>
          </cell>
          <cell r="F40" t="str">
            <v>DT</v>
          </cell>
          <cell r="G40" t="str">
            <v>1-5</v>
          </cell>
          <cell r="H40" t="str">
            <v>12 RUE DE BEARN</v>
          </cell>
          <cell r="I40">
            <v>75003</v>
          </cell>
          <cell r="J40" t="str">
            <v>PARIS</v>
          </cell>
          <cell r="K40" t="str">
            <v>RGIF</v>
          </cell>
          <cell r="L40" t="str">
            <v>SR 78</v>
          </cell>
          <cell r="M40" t="str">
            <v>154 BLD DAVOUT</v>
          </cell>
          <cell r="N40">
            <v>75020</v>
          </cell>
          <cell r="O40" t="str">
            <v>PARIS</v>
          </cell>
          <cell r="Q40">
            <v>16755905</v>
          </cell>
          <cell r="R40">
            <v>827.2</v>
          </cell>
          <cell r="U40" t="str">
            <v xml:space="preserve"> </v>
          </cell>
          <cell r="V40" t="str">
            <v xml:space="preserve"> </v>
          </cell>
          <cell r="AB40" t="str">
            <v xml:space="preserve"> </v>
          </cell>
          <cell r="AC40" t="str">
            <v xml:space="preserve"> </v>
          </cell>
          <cell r="AD40" t="str">
            <v xml:space="preserve"> </v>
          </cell>
          <cell r="AH40" t="str">
            <v>Ne figure pas sur les factures</v>
          </cell>
          <cell r="AL40" t="str">
            <v xml:space="preserve"> </v>
          </cell>
          <cell r="AM40" t="str">
            <v>A_VERIFIER</v>
          </cell>
          <cell r="AN40" t="str">
            <v xml:space="preserve"> </v>
          </cell>
          <cell r="AO40" t="str">
            <v xml:space="preserve"> </v>
          </cell>
          <cell r="AP40" t="e">
            <v>#VALUE!</v>
          </cell>
          <cell r="AQ40" t="str">
            <v xml:space="preserve"> </v>
          </cell>
          <cell r="AR40">
            <v>827.2</v>
          </cell>
          <cell r="AS40" t="str">
            <v>SOGDT</v>
          </cell>
          <cell r="AT40" t="str">
            <v xml:space="preserve"> </v>
          </cell>
          <cell r="AU40">
            <v>827.2</v>
          </cell>
          <cell r="AV40" t="str">
            <v xml:space="preserve"> </v>
          </cell>
          <cell r="BA40" t="str">
            <v>A_VERIFIER</v>
          </cell>
          <cell r="BB40" t="str">
            <v xml:space="preserve"> </v>
          </cell>
          <cell r="BC40" t="str">
            <v xml:space="preserve"> </v>
          </cell>
          <cell r="BD40">
            <v>827.2</v>
          </cell>
          <cell r="BE40">
            <v>0</v>
          </cell>
          <cell r="BF40" t="str">
            <v xml:space="preserve"> </v>
          </cell>
          <cell r="BG40">
            <v>0</v>
          </cell>
        </row>
        <row r="41">
          <cell r="A41">
            <v>147665</v>
          </cell>
          <cell r="B41" t="str">
            <v>ADJ</v>
          </cell>
          <cell r="C41" t="str">
            <v>WADOUX</v>
          </cell>
          <cell r="D41" t="str">
            <v>HERVE</v>
          </cell>
          <cell r="E41" t="str">
            <v>SOG</v>
          </cell>
          <cell r="F41" t="str">
            <v>DT</v>
          </cell>
          <cell r="G41" t="str">
            <v>1-5</v>
          </cell>
          <cell r="H41" t="str">
            <v>10 RUE DE LA MARTELLE</v>
          </cell>
          <cell r="I41">
            <v>92130</v>
          </cell>
          <cell r="J41" t="str">
            <v>ISSY LES MOULINEAUX</v>
          </cell>
          <cell r="K41" t="str">
            <v>RGIF</v>
          </cell>
          <cell r="L41" t="str">
            <v>SGINV</v>
          </cell>
          <cell r="M41" t="str">
            <v>129 HÔTEL NATIONALE DES INVALIDES</v>
          </cell>
          <cell r="N41">
            <v>75326</v>
          </cell>
          <cell r="O41" t="str">
            <v>PARIS</v>
          </cell>
          <cell r="Q41">
            <v>18836302</v>
          </cell>
          <cell r="R41">
            <v>827.2</v>
          </cell>
          <cell r="T41">
            <v>40575</v>
          </cell>
          <cell r="U41">
            <v>2</v>
          </cell>
          <cell r="V41">
            <v>2011</v>
          </cell>
          <cell r="AB41" t="str">
            <v xml:space="preserve"> </v>
          </cell>
          <cell r="AC41" t="str">
            <v xml:space="preserve"> </v>
          </cell>
          <cell r="AD41" t="str">
            <v xml:space="preserve"> </v>
          </cell>
          <cell r="AJ41" t="str">
            <v>02/2020</v>
          </cell>
          <cell r="AL41">
            <v>827.2</v>
          </cell>
          <cell r="AM41" t="str">
            <v>EN_COURS</v>
          </cell>
          <cell r="AN41" t="str">
            <v xml:space="preserve"> </v>
          </cell>
          <cell r="AO41" t="str">
            <v xml:space="preserve"> </v>
          </cell>
          <cell r="AP41" t="e">
            <v>#VALUE!</v>
          </cell>
          <cell r="AQ41" t="str">
            <v xml:space="preserve"> </v>
          </cell>
          <cell r="AR41">
            <v>827.2</v>
          </cell>
          <cell r="AS41" t="str">
            <v>SOGDT</v>
          </cell>
          <cell r="AT41" t="str">
            <v xml:space="preserve"> </v>
          </cell>
          <cell r="AU41">
            <v>827.2</v>
          </cell>
          <cell r="AV41">
            <v>2</v>
          </cell>
          <cell r="BA41" t="str">
            <v>EN_COURS</v>
          </cell>
          <cell r="BB41">
            <v>2</v>
          </cell>
          <cell r="BC41">
            <v>2011</v>
          </cell>
          <cell r="BD41">
            <v>827.2</v>
          </cell>
          <cell r="BE41">
            <v>0</v>
          </cell>
          <cell r="BF41" t="str">
            <v xml:space="preserve"> </v>
          </cell>
          <cell r="BG41">
            <v>0</v>
          </cell>
        </row>
        <row r="42">
          <cell r="A42">
            <v>162155</v>
          </cell>
          <cell r="B42" t="str">
            <v>LCL</v>
          </cell>
          <cell r="C42" t="str">
            <v>EMILE ZOLA PLACE</v>
          </cell>
          <cell r="D42" t="str">
            <v>GUILLAUME</v>
          </cell>
          <cell r="E42" t="str">
            <v>OG</v>
          </cell>
          <cell r="F42" t="str">
            <v>DT</v>
          </cell>
          <cell r="G42" t="str">
            <v>1-5</v>
          </cell>
          <cell r="H42" t="str">
            <v>12 PLACE DE LA REPUBLIQUE</v>
          </cell>
          <cell r="I42">
            <v>75010</v>
          </cell>
          <cell r="J42" t="str">
            <v>PARIS</v>
          </cell>
          <cell r="K42" t="str">
            <v>RGIF</v>
          </cell>
          <cell r="L42" t="str">
            <v>CABCOM</v>
          </cell>
          <cell r="M42" t="str">
            <v>4 AV BUSTEAU</v>
          </cell>
          <cell r="N42">
            <v>94700</v>
          </cell>
          <cell r="O42" t="str">
            <v>MAISONS-ALFORT</v>
          </cell>
          <cell r="P42">
            <v>43677</v>
          </cell>
          <cell r="Q42">
            <v>1034121</v>
          </cell>
          <cell r="R42">
            <v>827.2</v>
          </cell>
          <cell r="T42">
            <v>42797</v>
          </cell>
          <cell r="U42">
            <v>3</v>
          </cell>
          <cell r="V42">
            <v>2017</v>
          </cell>
          <cell r="AA42">
            <v>43922</v>
          </cell>
          <cell r="AB42">
            <v>1</v>
          </cell>
          <cell r="AC42">
            <v>4</v>
          </cell>
          <cell r="AD42">
            <v>2020</v>
          </cell>
          <cell r="AE42">
            <v>752</v>
          </cell>
          <cell r="AF42">
            <v>43678</v>
          </cell>
          <cell r="AG42" t="str">
            <v>GGD 68</v>
          </cell>
          <cell r="AJ42" t="str">
            <v>04/2020</v>
          </cell>
          <cell r="AL42">
            <v>827.2</v>
          </cell>
          <cell r="AM42" t="str">
            <v>T</v>
          </cell>
          <cell r="AN42" t="str">
            <v xml:space="preserve"> </v>
          </cell>
          <cell r="AO42" t="str">
            <v xml:space="preserve"> </v>
          </cell>
          <cell r="AP42">
            <v>75.2</v>
          </cell>
          <cell r="AQ42" t="str">
            <v>1</v>
          </cell>
          <cell r="AR42" t="str">
            <v xml:space="preserve"> </v>
          </cell>
          <cell r="AS42" t="str">
            <v xml:space="preserve"> </v>
          </cell>
          <cell r="AT42" t="str">
            <v xml:space="preserve"> </v>
          </cell>
          <cell r="AU42">
            <v>827.2</v>
          </cell>
          <cell r="AV42" t="str">
            <v xml:space="preserve"> </v>
          </cell>
          <cell r="BA42" t="str">
            <v>T</v>
          </cell>
          <cell r="BB42">
            <v>3</v>
          </cell>
          <cell r="BC42">
            <v>2017</v>
          </cell>
          <cell r="BD42">
            <v>827.2</v>
          </cell>
          <cell r="BE42">
            <v>0</v>
          </cell>
          <cell r="BF42">
            <v>4</v>
          </cell>
          <cell r="BG42">
            <v>752</v>
          </cell>
        </row>
        <row r="43">
          <cell r="A43">
            <v>159985</v>
          </cell>
          <cell r="B43" t="str">
            <v>ADJ</v>
          </cell>
          <cell r="C43" t="str">
            <v>MATHIS</v>
          </cell>
          <cell r="D43" t="str">
            <v>DOMINIQUE</v>
          </cell>
          <cell r="E43" t="str">
            <v>SOG</v>
          </cell>
          <cell r="F43" t="str">
            <v>DT</v>
          </cell>
          <cell r="G43" t="str">
            <v>1-5</v>
          </cell>
          <cell r="H43" t="str">
            <v>21 ALLEE DES PLATANES</v>
          </cell>
          <cell r="I43">
            <v>94700</v>
          </cell>
          <cell r="J43" t="str">
            <v>MAISONS-ALFORT</v>
          </cell>
          <cell r="K43" t="str">
            <v>RGIF</v>
          </cell>
          <cell r="L43" t="str">
            <v>CSN 75</v>
          </cell>
          <cell r="M43" t="str">
            <v>COUR DES MARÉCHAUX</v>
          </cell>
          <cell r="N43">
            <v>75614</v>
          </cell>
          <cell r="O43" t="str">
            <v>PARIS</v>
          </cell>
          <cell r="P43">
            <v>42689</v>
          </cell>
          <cell r="Q43">
            <v>30278536</v>
          </cell>
          <cell r="R43">
            <v>827.2</v>
          </cell>
          <cell r="T43">
            <v>42826</v>
          </cell>
          <cell r="U43">
            <v>4</v>
          </cell>
          <cell r="V43">
            <v>2017</v>
          </cell>
          <cell r="AB43" t="str">
            <v xml:space="preserve"> </v>
          </cell>
          <cell r="AC43" t="str">
            <v xml:space="preserve"> </v>
          </cell>
          <cell r="AD43" t="str">
            <v xml:space="preserve"> </v>
          </cell>
          <cell r="AJ43" t="str">
            <v>04/2020</v>
          </cell>
          <cell r="AL43">
            <v>827.2</v>
          </cell>
          <cell r="AM43" t="str">
            <v>EN_COURS</v>
          </cell>
          <cell r="AN43" t="str">
            <v xml:space="preserve"> </v>
          </cell>
          <cell r="AO43" t="str">
            <v xml:space="preserve"> </v>
          </cell>
          <cell r="AP43" t="e">
            <v>#VALUE!</v>
          </cell>
          <cell r="AQ43" t="str">
            <v xml:space="preserve"> </v>
          </cell>
          <cell r="AR43">
            <v>827.2</v>
          </cell>
          <cell r="AS43" t="str">
            <v>SOGDT</v>
          </cell>
          <cell r="AT43" t="str">
            <v xml:space="preserve"> </v>
          </cell>
          <cell r="AU43">
            <v>827.2</v>
          </cell>
          <cell r="AV43">
            <v>4</v>
          </cell>
          <cell r="AZ43" t="str">
            <v>1-5</v>
          </cell>
          <cell r="BA43" t="str">
            <v>EN_COURS</v>
          </cell>
          <cell r="BB43">
            <v>4</v>
          </cell>
          <cell r="BC43">
            <v>2017</v>
          </cell>
          <cell r="BD43">
            <v>827.2</v>
          </cell>
          <cell r="BE43">
            <v>0</v>
          </cell>
          <cell r="BF43" t="str">
            <v xml:space="preserve"> </v>
          </cell>
          <cell r="BG43">
            <v>0</v>
          </cell>
        </row>
        <row r="44">
          <cell r="A44">
            <v>239808</v>
          </cell>
          <cell r="B44" t="str">
            <v>MDC</v>
          </cell>
          <cell r="C44" t="str">
            <v>BA</v>
          </cell>
          <cell r="D44" t="str">
            <v>MANDIAYE</v>
          </cell>
          <cell r="E44" t="str">
            <v>SOG</v>
          </cell>
          <cell r="F44" t="str">
            <v>RS</v>
          </cell>
          <cell r="G44" t="str">
            <v>1-5</v>
          </cell>
          <cell r="H44" t="str">
            <v>70 AV BUSTEAU</v>
          </cell>
          <cell r="I44">
            <v>94700</v>
          </cell>
          <cell r="J44" t="str">
            <v>MAISONS-ALFORT</v>
          </cell>
          <cell r="K44" t="str">
            <v>RGIF</v>
          </cell>
          <cell r="L44" t="str">
            <v>GOS 94</v>
          </cell>
          <cell r="M44" t="str">
            <v>4 AV BUSTEAU</v>
          </cell>
          <cell r="N44">
            <v>94700</v>
          </cell>
          <cell r="O44" t="str">
            <v>MAISONS-ALFORT</v>
          </cell>
          <cell r="P44">
            <v>41883</v>
          </cell>
          <cell r="Q44">
            <v>28164691</v>
          </cell>
          <cell r="R44">
            <v>827.2</v>
          </cell>
          <cell r="T44">
            <v>42095</v>
          </cell>
          <cell r="U44">
            <v>4</v>
          </cell>
          <cell r="V44">
            <v>2015</v>
          </cell>
          <cell r="AB44" t="str">
            <v xml:space="preserve"> </v>
          </cell>
          <cell r="AC44" t="str">
            <v xml:space="preserve"> </v>
          </cell>
          <cell r="AD44" t="str">
            <v xml:space="preserve"> </v>
          </cell>
          <cell r="AJ44" t="str">
            <v>04/2020</v>
          </cell>
          <cell r="AL44">
            <v>827.2</v>
          </cell>
          <cell r="AM44" t="str">
            <v>EN_COURS</v>
          </cell>
          <cell r="AN44" t="str">
            <v xml:space="preserve"> </v>
          </cell>
          <cell r="AO44" t="str">
            <v xml:space="preserve"> </v>
          </cell>
          <cell r="AP44" t="e">
            <v>#VALUE!</v>
          </cell>
          <cell r="AQ44" t="str">
            <v xml:space="preserve"> </v>
          </cell>
          <cell r="AR44">
            <v>827.2</v>
          </cell>
          <cell r="AS44" t="str">
            <v>SOGRS</v>
          </cell>
          <cell r="AT44" t="str">
            <v xml:space="preserve"> </v>
          </cell>
          <cell r="AU44">
            <v>827.2</v>
          </cell>
          <cell r="AV44">
            <v>4</v>
          </cell>
          <cell r="AZ44" t="str">
            <v>1-5</v>
          </cell>
          <cell r="BA44" t="str">
            <v>EN_COURS</v>
          </cell>
          <cell r="BB44">
            <v>4</v>
          </cell>
          <cell r="BC44">
            <v>2015</v>
          </cell>
          <cell r="BD44">
            <v>827.2</v>
          </cell>
          <cell r="BE44">
            <v>0</v>
          </cell>
          <cell r="BF44" t="str">
            <v xml:space="preserve"> </v>
          </cell>
          <cell r="BG44">
            <v>0</v>
          </cell>
        </row>
        <row r="45">
          <cell r="A45">
            <v>234446</v>
          </cell>
          <cell r="B45" t="str">
            <v>MDC</v>
          </cell>
          <cell r="C45" t="str">
            <v>BARZIC</v>
          </cell>
          <cell r="D45" t="str">
            <v>JULIEN</v>
          </cell>
          <cell r="E45" t="str">
            <v>SOG</v>
          </cell>
          <cell r="F45" t="str">
            <v>RS</v>
          </cell>
          <cell r="G45" t="str">
            <v>1-5</v>
          </cell>
          <cell r="H45" t="str">
            <v>42 AV BUSTEAU</v>
          </cell>
          <cell r="I45">
            <v>94700</v>
          </cell>
          <cell r="J45" t="str">
            <v>MAISONS-ALFORT</v>
          </cell>
          <cell r="K45" t="str">
            <v>RGIF</v>
          </cell>
          <cell r="L45" t="str">
            <v>GOS 94</v>
          </cell>
          <cell r="M45" t="str">
            <v>4 AV BUSTEAU</v>
          </cell>
          <cell r="N45">
            <v>94700</v>
          </cell>
          <cell r="O45" t="str">
            <v>MAISONS-ALFORT</v>
          </cell>
          <cell r="P45">
            <v>41989</v>
          </cell>
          <cell r="Q45">
            <v>28164668</v>
          </cell>
          <cell r="R45">
            <v>827.2</v>
          </cell>
          <cell r="T45">
            <v>42095</v>
          </cell>
          <cell r="U45">
            <v>4</v>
          </cell>
          <cell r="V45">
            <v>2015</v>
          </cell>
          <cell r="AB45" t="str">
            <v xml:space="preserve"> </v>
          </cell>
          <cell r="AC45" t="str">
            <v xml:space="preserve"> </v>
          </cell>
          <cell r="AD45" t="str">
            <v xml:space="preserve"> </v>
          </cell>
          <cell r="AJ45" t="str">
            <v>04/2020</v>
          </cell>
          <cell r="AL45">
            <v>827.2</v>
          </cell>
          <cell r="AM45" t="str">
            <v>EN_COURS</v>
          </cell>
          <cell r="AN45" t="str">
            <v xml:space="preserve"> </v>
          </cell>
          <cell r="AO45" t="str">
            <v xml:space="preserve"> </v>
          </cell>
          <cell r="AP45" t="e">
            <v>#VALUE!</v>
          </cell>
          <cell r="AQ45" t="str">
            <v xml:space="preserve"> </v>
          </cell>
          <cell r="AR45">
            <v>827.2</v>
          </cell>
          <cell r="AS45" t="str">
            <v>SOGRS</v>
          </cell>
          <cell r="AT45" t="str">
            <v xml:space="preserve"> </v>
          </cell>
          <cell r="AU45">
            <v>827.2</v>
          </cell>
          <cell r="AV45">
            <v>4</v>
          </cell>
          <cell r="AZ45" t="str">
            <v>1-5</v>
          </cell>
          <cell r="BA45" t="str">
            <v>EN_COURS</v>
          </cell>
          <cell r="BB45">
            <v>4</v>
          </cell>
          <cell r="BC45">
            <v>2015</v>
          </cell>
          <cell r="BD45">
            <v>827.2</v>
          </cell>
          <cell r="BE45">
            <v>0</v>
          </cell>
          <cell r="BF45" t="str">
            <v xml:space="preserve"> </v>
          </cell>
          <cell r="BG45">
            <v>0</v>
          </cell>
        </row>
        <row r="46">
          <cell r="A46">
            <v>165968</v>
          </cell>
          <cell r="B46" t="str">
            <v>ADC</v>
          </cell>
          <cell r="C46" t="str">
            <v>BERTONCINI</v>
          </cell>
          <cell r="D46" t="str">
            <v>YVE ROBERT</v>
          </cell>
          <cell r="E46" t="str">
            <v>SOG</v>
          </cell>
          <cell r="F46" t="str">
            <v>DT</v>
          </cell>
          <cell r="G46" t="str">
            <v>1-5</v>
          </cell>
          <cell r="H46" t="str">
            <v>36 AV. GENERAL DE GAULLE</v>
          </cell>
          <cell r="I46">
            <v>94300</v>
          </cell>
          <cell r="J46" t="str">
            <v>VINCENNES</v>
          </cell>
          <cell r="K46" t="str">
            <v>RGIF</v>
          </cell>
          <cell r="L46" t="str">
            <v>SR 75</v>
          </cell>
          <cell r="M46" t="str">
            <v>154 BLD DAVOUT</v>
          </cell>
          <cell r="N46">
            <v>75020</v>
          </cell>
          <cell r="O46" t="str">
            <v>PARIS</v>
          </cell>
          <cell r="Q46">
            <v>23601675</v>
          </cell>
          <cell r="R46">
            <v>827.2</v>
          </cell>
          <cell r="T46">
            <v>42705</v>
          </cell>
          <cell r="U46">
            <v>12</v>
          </cell>
          <cell r="V46">
            <v>2016</v>
          </cell>
          <cell r="AB46" t="str">
            <v xml:space="preserve"> </v>
          </cell>
          <cell r="AC46" t="str">
            <v xml:space="preserve"> </v>
          </cell>
          <cell r="AD46" t="str">
            <v xml:space="preserve"> </v>
          </cell>
          <cell r="AJ46" t="str">
            <v>12/2019</v>
          </cell>
          <cell r="AL46">
            <v>827.2</v>
          </cell>
          <cell r="AM46" t="str">
            <v>EN_COURS</v>
          </cell>
          <cell r="AN46" t="str">
            <v xml:space="preserve"> </v>
          </cell>
          <cell r="AO46" t="str">
            <v xml:space="preserve"> </v>
          </cell>
          <cell r="AP46" t="e">
            <v>#VALUE!</v>
          </cell>
          <cell r="AQ46" t="str">
            <v xml:space="preserve"> </v>
          </cell>
          <cell r="AR46">
            <v>827.2</v>
          </cell>
          <cell r="AS46" t="str">
            <v>SOGDT</v>
          </cell>
          <cell r="AT46" t="str">
            <v xml:space="preserve"> </v>
          </cell>
          <cell r="AU46">
            <v>827.2</v>
          </cell>
          <cell r="AV46">
            <v>12</v>
          </cell>
          <cell r="AZ46" t="str">
            <v>1-5</v>
          </cell>
          <cell r="BA46" t="str">
            <v>EN_COURS</v>
          </cell>
          <cell r="BB46">
            <v>12</v>
          </cell>
          <cell r="BC46">
            <v>2016</v>
          </cell>
          <cell r="BD46">
            <v>827.2</v>
          </cell>
          <cell r="BE46">
            <v>0</v>
          </cell>
          <cell r="BF46" t="str">
            <v xml:space="preserve"> </v>
          </cell>
          <cell r="BG46">
            <v>0</v>
          </cell>
        </row>
        <row r="47">
          <cell r="A47">
            <v>202028</v>
          </cell>
          <cell r="B47" t="str">
            <v>MDC</v>
          </cell>
          <cell r="C47" t="str">
            <v>DRIS</v>
          </cell>
          <cell r="D47" t="str">
            <v>JEAN ETIENNE</v>
          </cell>
          <cell r="E47" t="str">
            <v>SOG</v>
          </cell>
          <cell r="F47" t="str">
            <v>RS</v>
          </cell>
          <cell r="G47" t="str">
            <v>1-5</v>
          </cell>
          <cell r="H47" t="str">
            <v>21 ALLEE DES PLATANES</v>
          </cell>
          <cell r="I47">
            <v>94700</v>
          </cell>
          <cell r="J47" t="str">
            <v>MAISONS-ALFORT</v>
          </cell>
          <cell r="K47" t="str">
            <v>RGIF</v>
          </cell>
          <cell r="L47" t="str">
            <v>GOS 94</v>
          </cell>
          <cell r="M47" t="str">
            <v>4 AV BUSTEAU</v>
          </cell>
          <cell r="N47">
            <v>94700</v>
          </cell>
          <cell r="O47" t="str">
            <v>MAISONS-ALFORT</v>
          </cell>
          <cell r="P47">
            <v>41883</v>
          </cell>
          <cell r="Q47">
            <v>28164669</v>
          </cell>
          <cell r="R47">
            <v>827.2</v>
          </cell>
          <cell r="T47">
            <v>42095</v>
          </cell>
          <cell r="U47">
            <v>4</v>
          </cell>
          <cell r="V47">
            <v>2015</v>
          </cell>
          <cell r="AB47" t="str">
            <v xml:space="preserve"> </v>
          </cell>
          <cell r="AC47" t="str">
            <v xml:space="preserve"> </v>
          </cell>
          <cell r="AD47" t="str">
            <v xml:space="preserve"> </v>
          </cell>
          <cell r="AJ47" t="str">
            <v>04/2020</v>
          </cell>
          <cell r="AL47">
            <v>827.2</v>
          </cell>
          <cell r="AM47" t="str">
            <v>EN_COURS</v>
          </cell>
          <cell r="AR47">
            <v>827.2</v>
          </cell>
          <cell r="AS47" t="str">
            <v>SOGRS</v>
          </cell>
          <cell r="AT47" t="str">
            <v xml:space="preserve"> </v>
          </cell>
          <cell r="AU47">
            <v>827.2</v>
          </cell>
          <cell r="AV47">
            <v>4</v>
          </cell>
          <cell r="AZ47" t="str">
            <v>1-5</v>
          </cell>
          <cell r="BA47" t="str">
            <v>EN_COURS</v>
          </cell>
          <cell r="BB47">
            <v>4</v>
          </cell>
          <cell r="BC47">
            <v>2015</v>
          </cell>
          <cell r="BD47">
            <v>827.2</v>
          </cell>
          <cell r="BE47">
            <v>0</v>
          </cell>
          <cell r="BF47" t="str">
            <v xml:space="preserve"> </v>
          </cell>
          <cell r="BG47">
            <v>0</v>
          </cell>
        </row>
        <row r="48">
          <cell r="A48">
            <v>141101</v>
          </cell>
          <cell r="B48" t="str">
            <v>MAJ</v>
          </cell>
          <cell r="C48" t="str">
            <v>FONTAINE</v>
          </cell>
          <cell r="D48" t="str">
            <v>JOCELYNE</v>
          </cell>
          <cell r="E48" t="str">
            <v>SOG</v>
          </cell>
          <cell r="F48" t="str">
            <v>DT</v>
          </cell>
          <cell r="G48" t="str">
            <v>1-5</v>
          </cell>
          <cell r="H48" t="str">
            <v>7 ALLEE DES PLATANES</v>
          </cell>
          <cell r="I48">
            <v>94700</v>
          </cell>
          <cell r="J48" t="str">
            <v>MAISONS-ALFORT</v>
          </cell>
          <cell r="K48" t="str">
            <v>RGIF</v>
          </cell>
          <cell r="L48" t="str">
            <v>DLPP</v>
          </cell>
          <cell r="M48" t="str">
            <v>9 BOULEVARD DU PALAIS</v>
          </cell>
          <cell r="N48">
            <v>75004</v>
          </cell>
          <cell r="O48" t="str">
            <v>PARIS</v>
          </cell>
          <cell r="Q48">
            <v>20428640</v>
          </cell>
          <cell r="R48">
            <v>827.2</v>
          </cell>
          <cell r="U48" t="str">
            <v xml:space="preserve"> </v>
          </cell>
          <cell r="V48" t="str">
            <v xml:space="preserve"> </v>
          </cell>
          <cell r="W48">
            <v>752</v>
          </cell>
          <cell r="AB48" t="str">
            <v xml:space="preserve"> </v>
          </cell>
          <cell r="AC48" t="str">
            <v xml:space="preserve"> </v>
          </cell>
          <cell r="AD48" t="str">
            <v xml:space="preserve"> </v>
          </cell>
          <cell r="AJ48" t="str">
            <v>12/2019</v>
          </cell>
          <cell r="AL48" t="str">
            <v xml:space="preserve"> </v>
          </cell>
          <cell r="AM48" t="str">
            <v>EN_COURS</v>
          </cell>
          <cell r="AN48" t="str">
            <v xml:space="preserve"> </v>
          </cell>
          <cell r="AO48" t="str">
            <v xml:space="preserve"> </v>
          </cell>
          <cell r="AP48" t="e">
            <v>#VALUE!</v>
          </cell>
          <cell r="AQ48" t="str">
            <v xml:space="preserve"> </v>
          </cell>
          <cell r="AR48">
            <v>827.2</v>
          </cell>
          <cell r="AS48" t="str">
            <v>SOGDT</v>
          </cell>
          <cell r="AT48" t="str">
            <v xml:space="preserve"> </v>
          </cell>
          <cell r="AU48">
            <v>827.2</v>
          </cell>
          <cell r="AV48" t="str">
            <v xml:space="preserve"> </v>
          </cell>
          <cell r="AZ48" t="str">
            <v>1-5</v>
          </cell>
          <cell r="BA48" t="str">
            <v>EN_COURS</v>
          </cell>
          <cell r="BB48" t="str">
            <v xml:space="preserve"> </v>
          </cell>
          <cell r="BC48" t="str">
            <v xml:space="preserve"> </v>
          </cell>
          <cell r="BD48">
            <v>827.2</v>
          </cell>
          <cell r="BE48">
            <v>0</v>
          </cell>
          <cell r="BF48" t="str">
            <v xml:space="preserve"> </v>
          </cell>
          <cell r="BG48">
            <v>0</v>
          </cell>
        </row>
        <row r="49">
          <cell r="A49">
            <v>174620</v>
          </cell>
          <cell r="B49" t="str">
            <v>MJR</v>
          </cell>
          <cell r="C49" t="str">
            <v>HASARD</v>
          </cell>
          <cell r="D49" t="str">
            <v>CYRIL</v>
          </cell>
          <cell r="E49" t="str">
            <v>CSTAGN</v>
          </cell>
          <cell r="F49" t="str">
            <v>DT</v>
          </cell>
          <cell r="G49" t="str">
            <v>1-5</v>
          </cell>
          <cell r="H49" t="str">
            <v>33 AVENUE DE LA SABLIERE</v>
          </cell>
          <cell r="I49">
            <v>94450</v>
          </cell>
          <cell r="J49" t="str">
            <v>LIMEIL BREVANNES</v>
          </cell>
          <cell r="K49" t="str">
            <v>RGIF</v>
          </cell>
          <cell r="L49" t="str">
            <v>BGPM</v>
          </cell>
          <cell r="M49" t="str">
            <v>4 AV BUSTEAU</v>
          </cell>
          <cell r="N49">
            <v>94700</v>
          </cell>
          <cell r="O49" t="str">
            <v>MAISONS-ALFORT</v>
          </cell>
          <cell r="P49">
            <v>41259</v>
          </cell>
          <cell r="Q49">
            <v>15127622</v>
          </cell>
          <cell r="R49">
            <v>827.2</v>
          </cell>
          <cell r="T49">
            <v>41000</v>
          </cell>
          <cell r="U49">
            <v>4</v>
          </cell>
          <cell r="V49">
            <v>2012</v>
          </cell>
          <cell r="X49">
            <v>1</v>
          </cell>
          <cell r="Y49" t="str">
            <v>3-4</v>
          </cell>
          <cell r="AB49" t="str">
            <v xml:space="preserve"> </v>
          </cell>
          <cell r="AC49" t="str">
            <v xml:space="preserve"> </v>
          </cell>
          <cell r="AD49" t="str">
            <v xml:space="preserve"> </v>
          </cell>
          <cell r="AH49" t="str">
            <v>21/04/2020 Demander par mail de mettre à jour son pass</v>
          </cell>
          <cell r="AJ49" t="str">
            <v>04/2020</v>
          </cell>
          <cell r="AL49">
            <v>827.2</v>
          </cell>
          <cell r="AM49" t="str">
            <v>EN_COURS</v>
          </cell>
          <cell r="AN49">
            <v>-225.60000000000002</v>
          </cell>
          <cell r="AO49" t="e">
            <v>#VALUE!</v>
          </cell>
          <cell r="AP49" t="e">
            <v>#VALUE!</v>
          </cell>
          <cell r="AQ49" t="str">
            <v xml:space="preserve"> </v>
          </cell>
          <cell r="AR49">
            <v>827.2</v>
          </cell>
          <cell r="AS49" t="str">
            <v>CSTAGNDT</v>
          </cell>
          <cell r="AT49" t="str">
            <v xml:space="preserve"> </v>
          </cell>
          <cell r="AU49">
            <v>827.2</v>
          </cell>
          <cell r="AV49">
            <v>4</v>
          </cell>
          <cell r="AZ49" t="str">
            <v>1-5</v>
          </cell>
          <cell r="BA49" t="str">
            <v>EN_COURS</v>
          </cell>
          <cell r="BB49">
            <v>4</v>
          </cell>
          <cell r="BC49">
            <v>2012</v>
          </cell>
          <cell r="BD49">
            <v>827.2</v>
          </cell>
          <cell r="BE49">
            <v>0</v>
          </cell>
          <cell r="BF49" t="str">
            <v xml:space="preserve"> </v>
          </cell>
          <cell r="BG49">
            <v>0</v>
          </cell>
        </row>
        <row r="50">
          <cell r="A50">
            <v>191283</v>
          </cell>
          <cell r="B50" t="str">
            <v>MDC</v>
          </cell>
          <cell r="C50" t="str">
            <v>HURBOURG</v>
          </cell>
          <cell r="D50" t="str">
            <v>EMILY</v>
          </cell>
          <cell r="E50" t="str">
            <v>SOG</v>
          </cell>
          <cell r="F50" t="str">
            <v>RS</v>
          </cell>
          <cell r="G50" t="str">
            <v>1-5</v>
          </cell>
          <cell r="H50" t="str">
            <v>18 AV BUSTEAU</v>
          </cell>
          <cell r="I50">
            <v>94700</v>
          </cell>
          <cell r="J50" t="str">
            <v>MAISONS-ALFORT</v>
          </cell>
          <cell r="K50" t="str">
            <v>RGIF</v>
          </cell>
          <cell r="L50" t="str">
            <v>GOS 94</v>
          </cell>
          <cell r="M50" t="str">
            <v>4 AV BUSTEAU</v>
          </cell>
          <cell r="N50">
            <v>94700</v>
          </cell>
          <cell r="O50" t="str">
            <v>MAISONS-ALFORT</v>
          </cell>
          <cell r="Q50">
            <v>29453234</v>
          </cell>
          <cell r="R50">
            <v>827.2</v>
          </cell>
          <cell r="T50">
            <v>42461</v>
          </cell>
          <cell r="U50">
            <v>4</v>
          </cell>
          <cell r="V50">
            <v>2016</v>
          </cell>
          <cell r="AB50" t="str">
            <v xml:space="preserve"> </v>
          </cell>
          <cell r="AC50" t="str">
            <v xml:space="preserve"> </v>
          </cell>
          <cell r="AD50" t="str">
            <v xml:space="preserve"> </v>
          </cell>
          <cell r="AF50">
            <v>43862</v>
          </cell>
          <cell r="AG50" t="str">
            <v>CNEFG (24)</v>
          </cell>
          <cell r="AH50" t="str">
            <v>23/04/2020 Demande résiliations faite par mail</v>
          </cell>
          <cell r="AJ50" t="str">
            <v>04/2020</v>
          </cell>
          <cell r="AL50">
            <v>827.2</v>
          </cell>
          <cell r="AM50" t="str">
            <v>T</v>
          </cell>
          <cell r="AN50" t="str">
            <v xml:space="preserve"> </v>
          </cell>
          <cell r="AO50" t="str">
            <v xml:space="preserve"> </v>
          </cell>
          <cell r="AP50" t="e">
            <v>#VALUE!</v>
          </cell>
          <cell r="AQ50" t="str">
            <v xml:space="preserve"> </v>
          </cell>
          <cell r="AR50" t="str">
            <v xml:space="preserve"> </v>
          </cell>
          <cell r="AS50" t="str">
            <v xml:space="preserve"> </v>
          </cell>
          <cell r="AT50" t="str">
            <v xml:space="preserve"> </v>
          </cell>
          <cell r="AU50">
            <v>827.2</v>
          </cell>
          <cell r="AV50" t="str">
            <v xml:space="preserve"> </v>
          </cell>
          <cell r="AZ50" t="str">
            <v>1-5</v>
          </cell>
          <cell r="BA50" t="str">
            <v>T</v>
          </cell>
          <cell r="BB50">
            <v>4</v>
          </cell>
          <cell r="BC50">
            <v>2016</v>
          </cell>
          <cell r="BD50">
            <v>827.2</v>
          </cell>
          <cell r="BE50">
            <v>0</v>
          </cell>
          <cell r="BF50" t="str">
            <v xml:space="preserve"> </v>
          </cell>
          <cell r="BG50">
            <v>0</v>
          </cell>
        </row>
        <row r="51">
          <cell r="A51">
            <v>309993</v>
          </cell>
          <cell r="B51" t="str">
            <v>MDL</v>
          </cell>
          <cell r="C51" t="str">
            <v>LEQUERTIER</v>
          </cell>
          <cell r="D51" t="str">
            <v>MÉLANIE</v>
          </cell>
          <cell r="E51" t="str">
            <v>CSTAGN</v>
          </cell>
          <cell r="F51" t="str">
            <v>DT</v>
          </cell>
          <cell r="G51" t="str">
            <v>4-5</v>
          </cell>
          <cell r="H51" t="str">
            <v>12 RUE BENJAMIN FRANKLIN</v>
          </cell>
          <cell r="I51">
            <v>78000</v>
          </cell>
          <cell r="J51" t="str">
            <v>VERSAILLES</v>
          </cell>
          <cell r="K51" t="str">
            <v>RGIF</v>
          </cell>
          <cell r="L51" t="str">
            <v>GGD 78</v>
          </cell>
          <cell r="M51" t="str">
            <v>12 RUE BENJAMIN FRANKLIN</v>
          </cell>
          <cell r="N51">
            <v>78000</v>
          </cell>
          <cell r="O51" t="str">
            <v>VERSAILLES</v>
          </cell>
          <cell r="P51">
            <v>41609</v>
          </cell>
          <cell r="Q51">
            <v>18721394</v>
          </cell>
          <cell r="R51">
            <v>717.2</v>
          </cell>
          <cell r="T51">
            <v>39904</v>
          </cell>
          <cell r="U51">
            <v>4</v>
          </cell>
          <cell r="V51">
            <v>2009</v>
          </cell>
          <cell r="AB51" t="str">
            <v xml:space="preserve"> </v>
          </cell>
          <cell r="AC51" t="str">
            <v xml:space="preserve"> </v>
          </cell>
          <cell r="AD51" t="str">
            <v xml:space="preserve"> </v>
          </cell>
          <cell r="AJ51" t="str">
            <v>04/2020</v>
          </cell>
          <cell r="AL51">
            <v>717.2</v>
          </cell>
          <cell r="AM51" t="str">
            <v>EN_COURS</v>
          </cell>
          <cell r="AR51">
            <v>717.2</v>
          </cell>
          <cell r="AS51" t="str">
            <v>CSTAGNDT</v>
          </cell>
          <cell r="AT51" t="str">
            <v xml:space="preserve"> </v>
          </cell>
          <cell r="AU51">
            <v>717.2</v>
          </cell>
          <cell r="AV51">
            <v>4</v>
          </cell>
          <cell r="AZ51" t="str">
            <v>4-5</v>
          </cell>
          <cell r="BA51" t="str">
            <v>EN_COURS</v>
          </cell>
          <cell r="BB51">
            <v>4</v>
          </cell>
          <cell r="BC51">
            <v>2009</v>
          </cell>
          <cell r="BD51">
            <v>717.2</v>
          </cell>
          <cell r="BE51">
            <v>0</v>
          </cell>
          <cell r="BF51" t="str">
            <v xml:space="preserve"> </v>
          </cell>
          <cell r="BG51">
            <v>0</v>
          </cell>
        </row>
        <row r="52">
          <cell r="A52">
            <v>220858</v>
          </cell>
          <cell r="B52" t="str">
            <v>MDC</v>
          </cell>
          <cell r="C52" t="str">
            <v>NEOLAS</v>
          </cell>
          <cell r="D52" t="str">
            <v>LUDOVIC</v>
          </cell>
          <cell r="E52" t="str">
            <v>SOG</v>
          </cell>
          <cell r="F52" t="str">
            <v>RS</v>
          </cell>
          <cell r="G52" t="str">
            <v>1-5</v>
          </cell>
          <cell r="H52" t="str">
            <v>46 AV BUSTEAU</v>
          </cell>
          <cell r="I52">
            <v>94700</v>
          </cell>
          <cell r="J52" t="str">
            <v>MAISONS-ALFORT</v>
          </cell>
          <cell r="K52" t="str">
            <v>RGIF</v>
          </cell>
          <cell r="L52" t="str">
            <v>GOS 94</v>
          </cell>
          <cell r="M52" t="str">
            <v>4 AV BUSTEAU</v>
          </cell>
          <cell r="N52">
            <v>94700</v>
          </cell>
          <cell r="O52" t="str">
            <v>MAISONS-ALFORT</v>
          </cell>
          <cell r="P52">
            <v>41883</v>
          </cell>
          <cell r="Q52">
            <v>28164690</v>
          </cell>
          <cell r="R52">
            <v>827.2</v>
          </cell>
          <cell r="T52">
            <v>42095</v>
          </cell>
          <cell r="U52">
            <v>4</v>
          </cell>
          <cell r="V52">
            <v>2015</v>
          </cell>
          <cell r="AB52" t="str">
            <v xml:space="preserve"> </v>
          </cell>
          <cell r="AC52" t="str">
            <v xml:space="preserve"> </v>
          </cell>
          <cell r="AD52" t="str">
            <v xml:space="preserve"> </v>
          </cell>
          <cell r="AJ52" t="str">
            <v>04/2020</v>
          </cell>
          <cell r="AL52">
            <v>827.2</v>
          </cell>
          <cell r="AM52" t="str">
            <v>EN_COURS</v>
          </cell>
          <cell r="AN52" t="str">
            <v xml:space="preserve"> </v>
          </cell>
          <cell r="AO52" t="str">
            <v xml:space="preserve"> </v>
          </cell>
          <cell r="AP52" t="e">
            <v>#VALUE!</v>
          </cell>
          <cell r="AQ52" t="str">
            <v xml:space="preserve"> </v>
          </cell>
          <cell r="AR52">
            <v>827.2</v>
          </cell>
          <cell r="AS52" t="str">
            <v>SOGRS</v>
          </cell>
          <cell r="AT52" t="str">
            <v xml:space="preserve"> </v>
          </cell>
          <cell r="AU52">
            <v>827.2</v>
          </cell>
          <cell r="AV52">
            <v>4</v>
          </cell>
          <cell r="AZ52" t="str">
            <v>1-5</v>
          </cell>
          <cell r="BA52" t="str">
            <v>EN_COURS</v>
          </cell>
          <cell r="BB52">
            <v>4</v>
          </cell>
          <cell r="BC52">
            <v>2015</v>
          </cell>
          <cell r="BD52">
            <v>827.2</v>
          </cell>
          <cell r="BE52">
            <v>0</v>
          </cell>
          <cell r="BF52" t="str">
            <v xml:space="preserve"> </v>
          </cell>
          <cell r="BG52">
            <v>0</v>
          </cell>
        </row>
        <row r="53">
          <cell r="A53">
            <v>144475</v>
          </cell>
          <cell r="B53" t="str">
            <v>CNE</v>
          </cell>
          <cell r="C53" t="str">
            <v>ROQUE</v>
          </cell>
          <cell r="D53" t="str">
            <v>FRANCK</v>
          </cell>
          <cell r="E53" t="str">
            <v>OG</v>
          </cell>
          <cell r="F53" t="str">
            <v>DT</v>
          </cell>
          <cell r="G53" t="str">
            <v>1-5</v>
          </cell>
          <cell r="H53" t="str">
            <v>2 RUE GUTENBERG</v>
          </cell>
          <cell r="I53">
            <v>91120</v>
          </cell>
          <cell r="J53" t="str">
            <v>PALAISEAU</v>
          </cell>
          <cell r="K53" t="str">
            <v>RGIF</v>
          </cell>
          <cell r="L53" t="str">
            <v>SR 78</v>
          </cell>
          <cell r="M53" t="str">
            <v>55 RUE D'ANJOU</v>
          </cell>
          <cell r="N53">
            <v>78000</v>
          </cell>
          <cell r="O53" t="str">
            <v>VERSAILLES</v>
          </cell>
          <cell r="Q53">
            <v>19818211</v>
          </cell>
          <cell r="R53">
            <v>827.2</v>
          </cell>
          <cell r="U53" t="str">
            <v xml:space="preserve"> </v>
          </cell>
          <cell r="V53" t="str">
            <v xml:space="preserve"> </v>
          </cell>
          <cell r="AB53" t="str">
            <v xml:space="preserve"> </v>
          </cell>
          <cell r="AC53" t="str">
            <v xml:space="preserve"> </v>
          </cell>
          <cell r="AD53" t="str">
            <v xml:space="preserve"> </v>
          </cell>
          <cell r="AL53" t="str">
            <v xml:space="preserve"> </v>
          </cell>
          <cell r="AM53" t="str">
            <v>A_VERIFIER</v>
          </cell>
          <cell r="AN53" t="str">
            <v xml:space="preserve"> </v>
          </cell>
          <cell r="AO53" t="str">
            <v xml:space="preserve"> </v>
          </cell>
          <cell r="AP53" t="e">
            <v>#VALUE!</v>
          </cell>
          <cell r="AQ53" t="str">
            <v xml:space="preserve"> </v>
          </cell>
          <cell r="AR53">
            <v>827.2</v>
          </cell>
          <cell r="AS53" t="str">
            <v>OGDT</v>
          </cell>
          <cell r="AT53" t="str">
            <v xml:space="preserve"> </v>
          </cell>
          <cell r="AU53">
            <v>827.2</v>
          </cell>
          <cell r="AV53" t="str">
            <v xml:space="preserve"> </v>
          </cell>
          <cell r="AZ53" t="str">
            <v>1-5</v>
          </cell>
          <cell r="BA53" t="str">
            <v>A_VERIFIER</v>
          </cell>
          <cell r="BB53" t="str">
            <v xml:space="preserve"> </v>
          </cell>
          <cell r="BC53" t="str">
            <v xml:space="preserve"> </v>
          </cell>
          <cell r="BD53">
            <v>827.2</v>
          </cell>
          <cell r="BE53">
            <v>0</v>
          </cell>
          <cell r="BF53" t="str">
            <v xml:space="preserve"> </v>
          </cell>
          <cell r="BG53">
            <v>0</v>
          </cell>
        </row>
        <row r="54">
          <cell r="A54">
            <v>170009</v>
          </cell>
          <cell r="B54" t="str">
            <v>ADJ</v>
          </cell>
          <cell r="C54" t="str">
            <v>RUELLEUX</v>
          </cell>
          <cell r="D54" t="str">
            <v>SEBASTIEN</v>
          </cell>
          <cell r="E54" t="str">
            <v>SOG</v>
          </cell>
          <cell r="F54" t="str">
            <v>DT</v>
          </cell>
          <cell r="G54" t="str">
            <v>1-5</v>
          </cell>
          <cell r="H54" t="str">
            <v>6 RUE DU 18 JUIN 1940</v>
          </cell>
          <cell r="I54">
            <v>94700</v>
          </cell>
          <cell r="J54" t="str">
            <v>MAISONS-ALFORT</v>
          </cell>
          <cell r="K54" t="str">
            <v>RGIF</v>
          </cell>
          <cell r="L54" t="str">
            <v>SR 75</v>
          </cell>
          <cell r="M54" t="str">
            <v>154 BLD DAVOUT</v>
          </cell>
          <cell r="N54">
            <v>75020</v>
          </cell>
          <cell r="O54" t="str">
            <v>PARIS</v>
          </cell>
          <cell r="P54">
            <v>40391</v>
          </cell>
          <cell r="Q54">
            <v>21820349</v>
          </cell>
          <cell r="R54">
            <v>827.2</v>
          </cell>
          <cell r="T54">
            <v>41365</v>
          </cell>
          <cell r="U54">
            <v>4</v>
          </cell>
          <cell r="V54">
            <v>2013</v>
          </cell>
          <cell r="AB54" t="str">
            <v xml:space="preserve"> </v>
          </cell>
          <cell r="AC54" t="str">
            <v xml:space="preserve"> </v>
          </cell>
          <cell r="AD54" t="str">
            <v xml:space="preserve"> </v>
          </cell>
          <cell r="AJ54" t="str">
            <v>04/2020</v>
          </cell>
          <cell r="AL54">
            <v>827.2</v>
          </cell>
          <cell r="AM54" t="str">
            <v>EN_COURS</v>
          </cell>
          <cell r="AN54" t="str">
            <v xml:space="preserve"> </v>
          </cell>
          <cell r="AO54" t="str">
            <v xml:space="preserve"> </v>
          </cell>
          <cell r="AP54" t="e">
            <v>#VALUE!</v>
          </cell>
          <cell r="AQ54" t="str">
            <v xml:space="preserve"> </v>
          </cell>
          <cell r="AR54">
            <v>827.2</v>
          </cell>
          <cell r="AS54" t="str">
            <v>SOGDT</v>
          </cell>
          <cell r="AT54" t="str">
            <v xml:space="preserve"> </v>
          </cell>
          <cell r="AU54">
            <v>827.2</v>
          </cell>
          <cell r="AV54">
            <v>4</v>
          </cell>
          <cell r="AZ54" t="str">
            <v>1-5</v>
          </cell>
          <cell r="BA54" t="str">
            <v>EN_COURS</v>
          </cell>
          <cell r="BB54">
            <v>4</v>
          </cell>
          <cell r="BC54">
            <v>2013</v>
          </cell>
          <cell r="BD54">
            <v>827.2</v>
          </cell>
          <cell r="BE54">
            <v>0</v>
          </cell>
          <cell r="BF54" t="str">
            <v xml:space="preserve"> </v>
          </cell>
          <cell r="BG54">
            <v>0</v>
          </cell>
        </row>
        <row r="55">
          <cell r="A55">
            <v>140164</v>
          </cell>
          <cell r="B55" t="str">
            <v>ADC</v>
          </cell>
          <cell r="C55" t="str">
            <v>STIEVENARD</v>
          </cell>
          <cell r="D55" t="str">
            <v>FRÉDÉRIC</v>
          </cell>
          <cell r="E55" t="str">
            <v>SOG</v>
          </cell>
          <cell r="F55" t="str">
            <v>RS</v>
          </cell>
          <cell r="G55" t="str">
            <v>1-5</v>
          </cell>
          <cell r="H55" t="str">
            <v>21 ALLEE DES PLATANES</v>
          </cell>
          <cell r="I55">
            <v>94700</v>
          </cell>
          <cell r="J55" t="str">
            <v>MAISONS-ALFORT</v>
          </cell>
          <cell r="K55" t="str">
            <v>RGIF</v>
          </cell>
          <cell r="L55" t="str">
            <v>ESA</v>
          </cell>
          <cell r="M55" t="str">
            <v>4 AV BUSTEAU</v>
          </cell>
          <cell r="N55">
            <v>94700</v>
          </cell>
          <cell r="O55" t="str">
            <v>MAISONS-ALFORT</v>
          </cell>
          <cell r="Q55">
            <v>30310308</v>
          </cell>
          <cell r="R55">
            <v>827.2</v>
          </cell>
          <cell r="U55" t="str">
            <v xml:space="preserve"> </v>
          </cell>
          <cell r="V55" t="str">
            <v xml:space="preserve"> </v>
          </cell>
          <cell r="AA55">
            <v>43862</v>
          </cell>
          <cell r="AB55">
            <v>1</v>
          </cell>
          <cell r="AC55">
            <v>2</v>
          </cell>
          <cell r="AD55">
            <v>2020</v>
          </cell>
          <cell r="AE55">
            <v>75.2</v>
          </cell>
          <cell r="AF55">
            <v>43832</v>
          </cell>
          <cell r="AG55" t="str">
            <v>CONSOMGN</v>
          </cell>
          <cell r="AJ55" t="str">
            <v>02/2020</v>
          </cell>
          <cell r="AL55" t="str">
            <v xml:space="preserve"> </v>
          </cell>
          <cell r="AM55" t="str">
            <v>T</v>
          </cell>
          <cell r="AN55" t="str">
            <v xml:space="preserve"> </v>
          </cell>
          <cell r="AO55" t="str">
            <v xml:space="preserve"> </v>
          </cell>
          <cell r="AP55" t="e">
            <v>#VALUE!</v>
          </cell>
          <cell r="AQ55" t="str">
            <v>1</v>
          </cell>
          <cell r="AR55" t="str">
            <v xml:space="preserve"> </v>
          </cell>
          <cell r="AS55" t="str">
            <v xml:space="preserve"> </v>
          </cell>
          <cell r="AT55" t="str">
            <v xml:space="preserve"> </v>
          </cell>
          <cell r="AU55">
            <v>827.2</v>
          </cell>
          <cell r="AV55" t="str">
            <v xml:space="preserve"> </v>
          </cell>
          <cell r="AZ55" t="str">
            <v>1-5</v>
          </cell>
          <cell r="BA55" t="str">
            <v>T</v>
          </cell>
          <cell r="BB55" t="str">
            <v xml:space="preserve"> </v>
          </cell>
          <cell r="BC55" t="str">
            <v xml:space="preserve"> </v>
          </cell>
          <cell r="BD55">
            <v>827.2</v>
          </cell>
          <cell r="BE55">
            <v>0</v>
          </cell>
          <cell r="BF55">
            <v>2</v>
          </cell>
          <cell r="BG55">
            <v>75.2</v>
          </cell>
        </row>
        <row r="56">
          <cell r="A56">
            <v>228406</v>
          </cell>
          <cell r="B56" t="str">
            <v>ADC</v>
          </cell>
          <cell r="C56" t="str">
            <v>THOMAS CASTELNEAU</v>
          </cell>
          <cell r="D56" t="str">
            <v>OLIVIER</v>
          </cell>
          <cell r="E56" t="str">
            <v>SOG</v>
          </cell>
          <cell r="F56" t="str">
            <v>RS</v>
          </cell>
          <cell r="G56" t="str">
            <v>1-5</v>
          </cell>
          <cell r="H56" t="str">
            <v>51 BD EXELMANS</v>
          </cell>
          <cell r="I56">
            <v>75016</v>
          </cell>
          <cell r="J56" t="str">
            <v>PARIS</v>
          </cell>
          <cell r="K56" t="str">
            <v>RGIF</v>
          </cell>
          <cell r="L56" t="str">
            <v>SR 75</v>
          </cell>
          <cell r="M56" t="str">
            <v>154 BLD DAVOUT</v>
          </cell>
          <cell r="N56">
            <v>75020</v>
          </cell>
          <cell r="O56" t="str">
            <v>PARIS</v>
          </cell>
          <cell r="Q56">
            <v>28164692</v>
          </cell>
          <cell r="R56">
            <v>827.2</v>
          </cell>
          <cell r="U56" t="str">
            <v xml:space="preserve"> </v>
          </cell>
          <cell r="V56" t="str">
            <v xml:space="preserve"> </v>
          </cell>
          <cell r="AB56" t="str">
            <v xml:space="preserve"> </v>
          </cell>
          <cell r="AC56" t="str">
            <v xml:space="preserve"> </v>
          </cell>
          <cell r="AD56" t="str">
            <v xml:space="preserve"> </v>
          </cell>
          <cell r="AG56" t="str">
            <v>GSAR</v>
          </cell>
          <cell r="AJ56" t="str">
            <v>04/2019</v>
          </cell>
          <cell r="AL56" t="str">
            <v xml:space="preserve"> </v>
          </cell>
          <cell r="AM56" t="str">
            <v>T</v>
          </cell>
          <cell r="AR56" t="str">
            <v xml:space="preserve"> </v>
          </cell>
          <cell r="AS56" t="str">
            <v xml:space="preserve"> </v>
          </cell>
          <cell r="AT56" t="str">
            <v xml:space="preserve"> </v>
          </cell>
          <cell r="AU56">
            <v>827.2</v>
          </cell>
          <cell r="AV56" t="str">
            <v xml:space="preserve"> </v>
          </cell>
          <cell r="AZ56" t="str">
            <v>1-5</v>
          </cell>
          <cell r="BA56" t="str">
            <v>T</v>
          </cell>
          <cell r="BB56" t="str">
            <v xml:space="preserve"> </v>
          </cell>
          <cell r="BC56" t="str">
            <v xml:space="preserve"> </v>
          </cell>
          <cell r="BD56">
            <v>827.2</v>
          </cell>
          <cell r="BE56">
            <v>0</v>
          </cell>
          <cell r="BF56" t="str">
            <v xml:space="preserve"> </v>
          </cell>
          <cell r="BG56">
            <v>0</v>
          </cell>
        </row>
        <row r="57">
          <cell r="A57">
            <v>381535</v>
          </cell>
          <cell r="B57" t="str">
            <v>MDL</v>
          </cell>
          <cell r="C57" t="str">
            <v>BIAUTE</v>
          </cell>
          <cell r="D57" t="str">
            <v>JOEL</v>
          </cell>
          <cell r="E57" t="str">
            <v>CSTAGN</v>
          </cell>
          <cell r="F57" t="str">
            <v>DT</v>
          </cell>
          <cell r="G57" t="str">
            <v>1-5</v>
          </cell>
          <cell r="H57" t="str">
            <v>9 ROUTE DE GALLARDON</v>
          </cell>
          <cell r="I57">
            <v>92310</v>
          </cell>
          <cell r="J57" t="str">
            <v>SEVRES</v>
          </cell>
          <cell r="K57" t="str">
            <v>RGIF</v>
          </cell>
          <cell r="L57" t="str">
            <v>CSAG 93</v>
          </cell>
          <cell r="M57" t="str">
            <v>6 RUE ADOLPHE DEVAUX</v>
          </cell>
          <cell r="N57">
            <v>93440</v>
          </cell>
          <cell r="O57" t="str">
            <v>DUGNY</v>
          </cell>
          <cell r="Q57">
            <v>30347081</v>
          </cell>
          <cell r="R57">
            <v>827.2</v>
          </cell>
          <cell r="T57">
            <v>42856</v>
          </cell>
          <cell r="U57">
            <v>5</v>
          </cell>
          <cell r="V57">
            <v>2017</v>
          </cell>
          <cell r="AB57" t="str">
            <v xml:space="preserve"> </v>
          </cell>
          <cell r="AC57" t="str">
            <v xml:space="preserve"> </v>
          </cell>
          <cell r="AD57" t="str">
            <v xml:space="preserve"> </v>
          </cell>
          <cell r="AJ57" t="str">
            <v>06/2019</v>
          </cell>
          <cell r="AL57">
            <v>827.2</v>
          </cell>
          <cell r="AM57" t="str">
            <v>EN_COURS</v>
          </cell>
          <cell r="AN57" t="str">
            <v xml:space="preserve"> </v>
          </cell>
          <cell r="AO57" t="str">
            <v xml:space="preserve"> </v>
          </cell>
          <cell r="AP57" t="e">
            <v>#VALUE!</v>
          </cell>
          <cell r="AQ57" t="str">
            <v xml:space="preserve"> </v>
          </cell>
          <cell r="AR57">
            <v>827.2</v>
          </cell>
          <cell r="AS57" t="str">
            <v>CSTAGNDT</v>
          </cell>
          <cell r="AT57" t="str">
            <v xml:space="preserve"> </v>
          </cell>
          <cell r="AU57">
            <v>827.2</v>
          </cell>
          <cell r="AV57">
            <v>5</v>
          </cell>
          <cell r="AZ57" t="str">
            <v>1-5</v>
          </cell>
          <cell r="BA57" t="str">
            <v>EN_COURS</v>
          </cell>
          <cell r="BB57">
            <v>5</v>
          </cell>
          <cell r="BC57">
            <v>2017</v>
          </cell>
          <cell r="BD57">
            <v>827.2</v>
          </cell>
          <cell r="BE57">
            <v>0</v>
          </cell>
          <cell r="BF57" t="str">
            <v xml:space="preserve"> </v>
          </cell>
          <cell r="BG57">
            <v>0</v>
          </cell>
        </row>
        <row r="58">
          <cell r="A58">
            <v>123042</v>
          </cell>
          <cell r="B58" t="str">
            <v>GND</v>
          </cell>
          <cell r="C58" t="str">
            <v>GARRIGUE</v>
          </cell>
          <cell r="D58" t="str">
            <v>PATRICK</v>
          </cell>
          <cell r="E58" t="str">
            <v>SOG</v>
          </cell>
          <cell r="F58" t="str">
            <v>DT</v>
          </cell>
          <cell r="G58" t="str">
            <v>1-5</v>
          </cell>
          <cell r="H58" t="str">
            <v>22 ALLEE VAUBAN</v>
          </cell>
          <cell r="I58">
            <v>92130</v>
          </cell>
          <cell r="J58" t="str">
            <v>ISSY LES MOULINEAUX</v>
          </cell>
          <cell r="K58" t="str">
            <v>RGIF</v>
          </cell>
          <cell r="L58" t="str">
            <v>DLEMZD</v>
          </cell>
          <cell r="M58" t="str">
            <v>4 AV BUSTEAU</v>
          </cell>
          <cell r="N58">
            <v>94700</v>
          </cell>
          <cell r="O58" t="str">
            <v>MAISONS-ALFORT</v>
          </cell>
          <cell r="Q58">
            <v>20152715</v>
          </cell>
          <cell r="R58">
            <v>827.2</v>
          </cell>
          <cell r="T58">
            <v>40299</v>
          </cell>
          <cell r="U58">
            <v>5</v>
          </cell>
          <cell r="V58">
            <v>2010</v>
          </cell>
          <cell r="AB58" t="str">
            <v xml:space="preserve"> </v>
          </cell>
          <cell r="AC58" t="str">
            <v xml:space="preserve"> </v>
          </cell>
          <cell r="AD58" t="str">
            <v xml:space="preserve"> </v>
          </cell>
          <cell r="AJ58" t="str">
            <v>06/2019</v>
          </cell>
          <cell r="AL58">
            <v>827.2</v>
          </cell>
          <cell r="AM58" t="str">
            <v>EN_COURS</v>
          </cell>
          <cell r="AN58" t="str">
            <v xml:space="preserve"> </v>
          </cell>
          <cell r="AO58" t="str">
            <v xml:space="preserve"> </v>
          </cell>
          <cell r="AP58" t="e">
            <v>#VALUE!</v>
          </cell>
          <cell r="AQ58" t="str">
            <v xml:space="preserve"> </v>
          </cell>
          <cell r="AR58">
            <v>827.2</v>
          </cell>
          <cell r="AS58" t="str">
            <v>SOGDT</v>
          </cell>
          <cell r="AT58" t="str">
            <v xml:space="preserve"> </v>
          </cell>
          <cell r="AU58">
            <v>827.2</v>
          </cell>
          <cell r="AV58">
            <v>5</v>
          </cell>
          <cell r="AZ58" t="str">
            <v>1-5</v>
          </cell>
          <cell r="BA58" t="str">
            <v>EN_COURS</v>
          </cell>
          <cell r="BB58">
            <v>5</v>
          </cell>
          <cell r="BC58">
            <v>2010</v>
          </cell>
          <cell r="BD58">
            <v>827.2</v>
          </cell>
          <cell r="BE58">
            <v>0</v>
          </cell>
          <cell r="BF58" t="str">
            <v xml:space="preserve"> </v>
          </cell>
          <cell r="BG58">
            <v>0</v>
          </cell>
        </row>
        <row r="59">
          <cell r="A59">
            <v>310054</v>
          </cell>
          <cell r="B59" t="str">
            <v>MDL</v>
          </cell>
          <cell r="C59" t="str">
            <v>MERLE</v>
          </cell>
          <cell r="D59" t="str">
            <v>EMMANUELLE</v>
          </cell>
          <cell r="E59" t="str">
            <v>CSTAGN</v>
          </cell>
          <cell r="F59" t="str">
            <v>DT</v>
          </cell>
          <cell r="G59" t="str">
            <v>4-5</v>
          </cell>
          <cell r="H59" t="str">
            <v>59 RUE JULES DUMONT D’URVILLE</v>
          </cell>
          <cell r="I59">
            <v>78960</v>
          </cell>
          <cell r="J59" t="str">
            <v>VOISINS LE BRETONNEUX</v>
          </cell>
          <cell r="K59" t="str">
            <v>GIGN</v>
          </cell>
          <cell r="L59" t="str">
            <v>CRRR SAA</v>
          </cell>
          <cell r="M59" t="str">
            <v>RUE DE L'ETANG DU DESERT</v>
          </cell>
          <cell r="N59">
            <v>78000</v>
          </cell>
          <cell r="O59" t="str">
            <v>VERSAILLES</v>
          </cell>
          <cell r="P59">
            <v>42217</v>
          </cell>
          <cell r="Q59">
            <v>30352206</v>
          </cell>
          <cell r="R59">
            <v>717.2</v>
          </cell>
          <cell r="T59">
            <v>42856</v>
          </cell>
          <cell r="U59">
            <v>5</v>
          </cell>
          <cell r="V59">
            <v>2017</v>
          </cell>
          <cell r="AA59">
            <v>43862</v>
          </cell>
          <cell r="AB59">
            <v>1</v>
          </cell>
          <cell r="AC59">
            <v>2</v>
          </cell>
          <cell r="AD59">
            <v>2020</v>
          </cell>
          <cell r="AE59">
            <v>130.4</v>
          </cell>
          <cell r="AH59" t="str">
            <v>NON ÉLIGIBLE</v>
          </cell>
          <cell r="AJ59" t="str">
            <v>02/2020</v>
          </cell>
          <cell r="AL59" t="str">
            <v xml:space="preserve"> </v>
          </cell>
          <cell r="AM59" t="str">
            <v>T</v>
          </cell>
          <cell r="AN59" t="str">
            <v xml:space="preserve"> </v>
          </cell>
          <cell r="AO59" t="str">
            <v xml:space="preserve"> </v>
          </cell>
          <cell r="AP59">
            <v>-195.60000000000002</v>
          </cell>
          <cell r="AQ59" t="str">
            <v>1</v>
          </cell>
          <cell r="AR59" t="str">
            <v xml:space="preserve"> </v>
          </cell>
          <cell r="AS59" t="str">
            <v xml:space="preserve"> </v>
          </cell>
          <cell r="AT59" t="str">
            <v>GIGN</v>
          </cell>
          <cell r="AU59">
            <v>717.2</v>
          </cell>
          <cell r="AV59" t="str">
            <v xml:space="preserve"> </v>
          </cell>
          <cell r="AZ59" t="str">
            <v>4-5</v>
          </cell>
          <cell r="BA59" t="str">
            <v>T</v>
          </cell>
          <cell r="BB59">
            <v>5</v>
          </cell>
          <cell r="BC59">
            <v>2017</v>
          </cell>
          <cell r="BD59">
            <v>717.2</v>
          </cell>
          <cell r="BE59">
            <v>0</v>
          </cell>
          <cell r="BF59">
            <v>2</v>
          </cell>
          <cell r="BG59">
            <v>130.4</v>
          </cell>
        </row>
        <row r="60">
          <cell r="A60">
            <v>345830</v>
          </cell>
          <cell r="B60" t="str">
            <v>LTN</v>
          </cell>
          <cell r="C60" t="str">
            <v>AGSOUS</v>
          </cell>
          <cell r="D60" t="str">
            <v>YASMINA</v>
          </cell>
          <cell r="E60" t="str">
            <v>OCTA</v>
          </cell>
          <cell r="F60" t="str">
            <v>DT</v>
          </cell>
          <cell r="G60" t="str">
            <v>1-5</v>
          </cell>
          <cell r="H60" t="str">
            <v>49 RUE DU BORREGO</v>
          </cell>
          <cell r="I60">
            <v>75020</v>
          </cell>
          <cell r="J60" t="str">
            <v>PARIS</v>
          </cell>
          <cell r="K60" t="str">
            <v>RGIF</v>
          </cell>
          <cell r="L60" t="str">
            <v>COR BAP</v>
          </cell>
          <cell r="M60" t="str">
            <v>4 AV BUSTEAU</v>
          </cell>
          <cell r="N60">
            <v>94700</v>
          </cell>
          <cell r="O60" t="str">
            <v>MAISONS-ALFORT</v>
          </cell>
          <cell r="P60">
            <v>41259</v>
          </cell>
          <cell r="Q60">
            <v>6625663</v>
          </cell>
          <cell r="R60">
            <v>827.2</v>
          </cell>
          <cell r="T60">
            <v>41791</v>
          </cell>
          <cell r="U60">
            <v>6</v>
          </cell>
          <cell r="V60">
            <v>2014</v>
          </cell>
          <cell r="AB60" t="str">
            <v xml:space="preserve"> </v>
          </cell>
          <cell r="AC60" t="str">
            <v xml:space="preserve"> </v>
          </cell>
          <cell r="AD60" t="str">
            <v xml:space="preserve"> </v>
          </cell>
          <cell r="AJ60" t="str">
            <v>06/2019</v>
          </cell>
          <cell r="AL60">
            <v>827.2</v>
          </cell>
          <cell r="AM60" t="str">
            <v>EN_COURS</v>
          </cell>
          <cell r="AN60" t="str">
            <v xml:space="preserve"> </v>
          </cell>
          <cell r="AO60" t="str">
            <v xml:space="preserve"> </v>
          </cell>
          <cell r="AP60" t="e">
            <v>#VALUE!</v>
          </cell>
          <cell r="AQ60" t="str">
            <v xml:space="preserve"> </v>
          </cell>
          <cell r="AR60">
            <v>827.2</v>
          </cell>
          <cell r="AS60" t="str">
            <v>OCTADT</v>
          </cell>
          <cell r="AT60" t="str">
            <v xml:space="preserve"> </v>
          </cell>
          <cell r="AU60">
            <v>827.2</v>
          </cell>
          <cell r="AV60">
            <v>6</v>
          </cell>
          <cell r="AZ60" t="str">
            <v>1-5</v>
          </cell>
          <cell r="BA60" t="str">
            <v>EN_COURS</v>
          </cell>
          <cell r="BB60">
            <v>6</v>
          </cell>
          <cell r="BC60">
            <v>2014</v>
          </cell>
          <cell r="BD60">
            <v>827.2</v>
          </cell>
          <cell r="BE60">
            <v>0</v>
          </cell>
          <cell r="BF60" t="str">
            <v xml:space="preserve"> </v>
          </cell>
          <cell r="BG60">
            <v>0</v>
          </cell>
        </row>
        <row r="61">
          <cell r="A61">
            <v>394847</v>
          </cell>
          <cell r="B61" t="str">
            <v>GAV</v>
          </cell>
          <cell r="C61" t="str">
            <v>COUTA</v>
          </cell>
          <cell r="D61" t="str">
            <v>KATHLEEN</v>
          </cell>
          <cell r="E61" t="str">
            <v>GAV</v>
          </cell>
          <cell r="F61" t="str">
            <v>DT</v>
          </cell>
          <cell r="G61" t="str">
            <v>4-5</v>
          </cell>
          <cell r="H61" t="str">
            <v>6 BD DE FONTAINEBLEAU</v>
          </cell>
          <cell r="I61">
            <v>91100</v>
          </cell>
          <cell r="J61" t="str">
            <v>CORBEIL ESSONES</v>
          </cell>
          <cell r="K61" t="str">
            <v>RGIF</v>
          </cell>
          <cell r="L61" t="str">
            <v>GGD 91</v>
          </cell>
          <cell r="M61" t="str">
            <v>11 RUE JEAN MALÉZIEUX</v>
          </cell>
          <cell r="N61">
            <v>91000</v>
          </cell>
          <cell r="O61" t="str">
            <v>EVRY</v>
          </cell>
          <cell r="P61">
            <v>42761</v>
          </cell>
          <cell r="Q61">
            <v>30364936</v>
          </cell>
          <cell r="R61">
            <v>717.2</v>
          </cell>
          <cell r="T61">
            <v>42887</v>
          </cell>
          <cell r="U61">
            <v>6</v>
          </cell>
          <cell r="V61">
            <v>2017</v>
          </cell>
          <cell r="AB61" t="str">
            <v xml:space="preserve"> </v>
          </cell>
          <cell r="AC61" t="str">
            <v xml:space="preserve"> </v>
          </cell>
          <cell r="AD61" t="str">
            <v xml:space="preserve"> </v>
          </cell>
          <cell r="AJ61" t="str">
            <v>05/2019</v>
          </cell>
          <cell r="AL61">
            <v>717.2</v>
          </cell>
          <cell r="AM61" t="str">
            <v>EN_COURS</v>
          </cell>
          <cell r="AN61" t="str">
            <v xml:space="preserve"> </v>
          </cell>
          <cell r="AO61" t="str">
            <v xml:space="preserve"> </v>
          </cell>
          <cell r="AP61" t="e">
            <v>#VALUE!</v>
          </cell>
          <cell r="AQ61" t="str">
            <v xml:space="preserve"> </v>
          </cell>
          <cell r="AR61">
            <v>717.2</v>
          </cell>
          <cell r="AS61" t="str">
            <v>GAVDT</v>
          </cell>
          <cell r="AT61" t="str">
            <v xml:space="preserve"> </v>
          </cell>
          <cell r="AU61">
            <v>717.2</v>
          </cell>
          <cell r="AV61">
            <v>6</v>
          </cell>
          <cell r="AZ61" t="str">
            <v>4-5</v>
          </cell>
          <cell r="BA61" t="str">
            <v>EN_COURS</v>
          </cell>
          <cell r="BB61">
            <v>6</v>
          </cell>
          <cell r="BC61">
            <v>2017</v>
          </cell>
          <cell r="BD61">
            <v>717.2</v>
          </cell>
          <cell r="BE61">
            <v>0</v>
          </cell>
          <cell r="BF61" t="str">
            <v xml:space="preserve"> </v>
          </cell>
          <cell r="BG61">
            <v>0</v>
          </cell>
        </row>
        <row r="62">
          <cell r="A62">
            <v>154364</v>
          </cell>
          <cell r="B62" t="str">
            <v>MAJ</v>
          </cell>
          <cell r="C62" t="str">
            <v>DASSONVAL</v>
          </cell>
          <cell r="D62" t="str">
            <v>FRANCK</v>
          </cell>
          <cell r="E62" t="str">
            <v>SOG</v>
          </cell>
          <cell r="F62" t="str">
            <v>RS</v>
          </cell>
          <cell r="G62" t="str">
            <v>1-5</v>
          </cell>
          <cell r="H62" t="str">
            <v>59 RUE LOUIS LUMIERE</v>
          </cell>
          <cell r="I62">
            <v>75020</v>
          </cell>
          <cell r="J62" t="str">
            <v>PARIS</v>
          </cell>
          <cell r="K62" t="str">
            <v>RGIF</v>
          </cell>
          <cell r="L62" t="str">
            <v>GIRP 75</v>
          </cell>
          <cell r="M62" t="str">
            <v>30 RUE ANTOINE JULIEN HENARD</v>
          </cell>
          <cell r="N62">
            <v>75012</v>
          </cell>
          <cell r="O62" t="str">
            <v>PARIS</v>
          </cell>
          <cell r="P62">
            <v>42887</v>
          </cell>
          <cell r="Q62">
            <v>30372493</v>
          </cell>
          <cell r="R62">
            <v>827.2</v>
          </cell>
          <cell r="T62">
            <v>42887</v>
          </cell>
          <cell r="U62">
            <v>6</v>
          </cell>
          <cell r="V62">
            <v>2017</v>
          </cell>
          <cell r="AB62" t="str">
            <v xml:space="preserve"> </v>
          </cell>
          <cell r="AC62" t="str">
            <v xml:space="preserve"> </v>
          </cell>
          <cell r="AD62" t="str">
            <v xml:space="preserve"> </v>
          </cell>
          <cell r="AJ62" t="str">
            <v>06/2019</v>
          </cell>
          <cell r="AL62">
            <v>827.2</v>
          </cell>
          <cell r="AM62" t="str">
            <v>EN_COURS</v>
          </cell>
          <cell r="AN62" t="str">
            <v xml:space="preserve"> </v>
          </cell>
          <cell r="AO62" t="str">
            <v xml:space="preserve"> </v>
          </cell>
          <cell r="AP62" t="e">
            <v>#VALUE!</v>
          </cell>
          <cell r="AQ62" t="str">
            <v xml:space="preserve"> </v>
          </cell>
          <cell r="AR62">
            <v>827.2</v>
          </cell>
          <cell r="AS62" t="str">
            <v>SOGRS</v>
          </cell>
          <cell r="AT62" t="str">
            <v xml:space="preserve"> </v>
          </cell>
          <cell r="AU62">
            <v>827.2</v>
          </cell>
          <cell r="AV62">
            <v>6</v>
          </cell>
          <cell r="AZ62" t="str">
            <v>1-5</v>
          </cell>
          <cell r="BA62" t="str">
            <v>EN_COURS</v>
          </cell>
          <cell r="BB62">
            <v>6</v>
          </cell>
          <cell r="BC62">
            <v>2017</v>
          </cell>
          <cell r="BD62">
            <v>827.2</v>
          </cell>
          <cell r="BE62">
            <v>0</v>
          </cell>
          <cell r="BF62" t="str">
            <v xml:space="preserve"> </v>
          </cell>
          <cell r="BG62">
            <v>0</v>
          </cell>
        </row>
        <row r="63">
          <cell r="A63">
            <v>170797</v>
          </cell>
          <cell r="B63" t="str">
            <v>ADJ</v>
          </cell>
          <cell r="C63" t="str">
            <v>MOREL</v>
          </cell>
          <cell r="D63" t="str">
            <v>FRANCOIS-XAVIER</v>
          </cell>
          <cell r="E63" t="str">
            <v>SOG</v>
          </cell>
          <cell r="F63" t="str">
            <v>RS</v>
          </cell>
          <cell r="G63" t="str">
            <v>1-5</v>
          </cell>
          <cell r="H63" t="str">
            <v>54 AVENUE DE CORBEIL</v>
          </cell>
          <cell r="I63">
            <v>77000</v>
          </cell>
          <cell r="J63" t="str">
            <v>MELUN</v>
          </cell>
          <cell r="K63" t="str">
            <v>RGIF</v>
          </cell>
          <cell r="L63" t="str">
            <v>CDOS BDRIJ</v>
          </cell>
          <cell r="M63" t="str">
            <v>3 RUE ANDRE MALRAUX</v>
          </cell>
          <cell r="N63">
            <v>77000</v>
          </cell>
          <cell r="O63" t="str">
            <v>MELUN</v>
          </cell>
          <cell r="P63">
            <v>42782</v>
          </cell>
          <cell r="Q63">
            <v>30372492</v>
          </cell>
          <cell r="R63">
            <v>827.2</v>
          </cell>
          <cell r="T63">
            <v>42887</v>
          </cell>
          <cell r="U63">
            <v>6</v>
          </cell>
          <cell r="V63">
            <v>2017</v>
          </cell>
          <cell r="AB63" t="str">
            <v xml:space="preserve"> </v>
          </cell>
          <cell r="AC63" t="str">
            <v xml:space="preserve"> </v>
          </cell>
          <cell r="AD63" t="str">
            <v xml:space="preserve"> </v>
          </cell>
          <cell r="AJ63" t="str">
            <v>06/2019</v>
          </cell>
          <cell r="AL63">
            <v>827.2</v>
          </cell>
          <cell r="AM63" t="str">
            <v>EN_COURS</v>
          </cell>
          <cell r="AN63" t="str">
            <v xml:space="preserve"> </v>
          </cell>
          <cell r="AO63" t="str">
            <v xml:space="preserve"> </v>
          </cell>
          <cell r="AP63" t="e">
            <v>#VALUE!</v>
          </cell>
          <cell r="AQ63" t="str">
            <v xml:space="preserve"> </v>
          </cell>
          <cell r="AR63">
            <v>827.2</v>
          </cell>
          <cell r="AS63" t="str">
            <v>SOGRS</v>
          </cell>
          <cell r="AT63" t="str">
            <v xml:space="preserve"> </v>
          </cell>
          <cell r="AU63">
            <v>827.2</v>
          </cell>
          <cell r="AV63">
            <v>6</v>
          </cell>
          <cell r="AZ63" t="str">
            <v>1-5</v>
          </cell>
          <cell r="BA63" t="str">
            <v>EN_COURS</v>
          </cell>
          <cell r="BB63">
            <v>6</v>
          </cell>
          <cell r="BC63">
            <v>2017</v>
          </cell>
          <cell r="BD63">
            <v>827.2</v>
          </cell>
          <cell r="BE63">
            <v>0</v>
          </cell>
          <cell r="BF63" t="str">
            <v xml:space="preserve"> </v>
          </cell>
          <cell r="BG63">
            <v>0</v>
          </cell>
        </row>
        <row r="64">
          <cell r="A64">
            <v>357325</v>
          </cell>
          <cell r="B64" t="str">
            <v>LTN</v>
          </cell>
          <cell r="C64" t="str">
            <v>PAGES</v>
          </cell>
          <cell r="D64" t="str">
            <v>ANGÉLIQUE</v>
          </cell>
          <cell r="E64" t="str">
            <v>OCTA</v>
          </cell>
          <cell r="F64" t="str">
            <v>DT</v>
          </cell>
          <cell r="G64" t="str">
            <v>2-3</v>
          </cell>
          <cell r="H64" t="str">
            <v>23 RUE ANDRÉ SALADIER</v>
          </cell>
          <cell r="I64">
            <v>94140</v>
          </cell>
          <cell r="J64" t="str">
            <v>ALFORTVILLE</v>
          </cell>
          <cell r="K64" t="str">
            <v>RGIF</v>
          </cell>
          <cell r="L64" t="str">
            <v>GEP DAO</v>
          </cell>
          <cell r="M64" t="str">
            <v>4 AV BUSTEAU</v>
          </cell>
          <cell r="N64">
            <v>94700</v>
          </cell>
          <cell r="O64" t="str">
            <v>MAISONS-ALFORT</v>
          </cell>
          <cell r="P64">
            <v>41426</v>
          </cell>
          <cell r="Q64">
            <v>29525525</v>
          </cell>
          <cell r="R64">
            <v>754.6</v>
          </cell>
          <cell r="T64">
            <v>42522</v>
          </cell>
          <cell r="U64">
            <v>6</v>
          </cell>
          <cell r="V64">
            <v>2016</v>
          </cell>
          <cell r="AB64" t="str">
            <v xml:space="preserve"> </v>
          </cell>
          <cell r="AC64" t="str">
            <v xml:space="preserve"> </v>
          </cell>
          <cell r="AD64" t="str">
            <v xml:space="preserve"> </v>
          </cell>
          <cell r="AJ64" t="str">
            <v>03/2019</v>
          </cell>
          <cell r="AL64">
            <v>754.6</v>
          </cell>
          <cell r="AM64" t="str">
            <v>EN_COURS</v>
          </cell>
          <cell r="AN64" t="str">
            <v xml:space="preserve"> </v>
          </cell>
          <cell r="AO64" t="str">
            <v xml:space="preserve"> </v>
          </cell>
          <cell r="AP64" t="e">
            <v>#VALUE!</v>
          </cell>
          <cell r="AQ64" t="str">
            <v xml:space="preserve"> </v>
          </cell>
          <cell r="AR64">
            <v>754.6</v>
          </cell>
          <cell r="AS64" t="str">
            <v>OCTADT</v>
          </cell>
          <cell r="AT64" t="str">
            <v xml:space="preserve"> </v>
          </cell>
          <cell r="AU64">
            <v>754.6</v>
          </cell>
          <cell r="AV64">
            <v>6</v>
          </cell>
          <cell r="AZ64" t="str">
            <v>2-3</v>
          </cell>
          <cell r="BA64" t="str">
            <v>EN_COURS</v>
          </cell>
          <cell r="BB64">
            <v>6</v>
          </cell>
          <cell r="BC64">
            <v>2016</v>
          </cell>
          <cell r="BD64">
            <v>754.6</v>
          </cell>
          <cell r="BE64">
            <v>0</v>
          </cell>
          <cell r="BF64" t="str">
            <v xml:space="preserve"> </v>
          </cell>
          <cell r="BG64">
            <v>0</v>
          </cell>
        </row>
        <row r="65">
          <cell r="A65">
            <v>170217</v>
          </cell>
          <cell r="B65" t="str">
            <v>ADC</v>
          </cell>
          <cell r="C65" t="str">
            <v>RIVALLAND</v>
          </cell>
          <cell r="D65" t="str">
            <v>THIERRY</v>
          </cell>
          <cell r="E65" t="str">
            <v>CSTAGN</v>
          </cell>
          <cell r="F65" t="str">
            <v>DT</v>
          </cell>
          <cell r="G65" t="str">
            <v>1-5</v>
          </cell>
          <cell r="H65" t="str">
            <v>33 RUE DES TOURNELLES</v>
          </cell>
          <cell r="I65">
            <v>95190</v>
          </cell>
          <cell r="J65" t="str">
            <v>FONTENAY EN PARISIS</v>
          </cell>
          <cell r="K65" t="str">
            <v>RGIF</v>
          </cell>
          <cell r="L65" t="str">
            <v>CSAG DUGNY</v>
          </cell>
          <cell r="M65" t="str">
            <v>6 RUE ADOLPHE DEVAUX</v>
          </cell>
          <cell r="N65">
            <v>93440</v>
          </cell>
          <cell r="O65" t="str">
            <v>DUGNY</v>
          </cell>
          <cell r="P65">
            <v>40057</v>
          </cell>
          <cell r="Q65">
            <v>450287</v>
          </cell>
          <cell r="R65">
            <v>827.2</v>
          </cell>
          <cell r="T65">
            <v>40695</v>
          </cell>
          <cell r="U65">
            <v>6</v>
          </cell>
          <cell r="V65">
            <v>2011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J65" t="str">
            <v>06/2019</v>
          </cell>
          <cell r="AL65">
            <v>827.2</v>
          </cell>
          <cell r="AM65" t="str">
            <v>EN_COURS</v>
          </cell>
          <cell r="AN65" t="str">
            <v xml:space="preserve"> </v>
          </cell>
          <cell r="AO65" t="str">
            <v xml:space="preserve"> </v>
          </cell>
          <cell r="AP65" t="e">
            <v>#VALUE!</v>
          </cell>
          <cell r="AQ65" t="str">
            <v xml:space="preserve"> </v>
          </cell>
          <cell r="AR65">
            <v>827.2</v>
          </cell>
          <cell r="AS65" t="str">
            <v>CSTAGNDT</v>
          </cell>
          <cell r="AT65" t="str">
            <v xml:space="preserve"> </v>
          </cell>
          <cell r="AU65">
            <v>827.2</v>
          </cell>
          <cell r="AV65">
            <v>6</v>
          </cell>
          <cell r="AZ65" t="str">
            <v>1-5</v>
          </cell>
          <cell r="BA65" t="str">
            <v>EN_COURS</v>
          </cell>
          <cell r="BB65">
            <v>6</v>
          </cell>
          <cell r="BC65">
            <v>2011</v>
          </cell>
          <cell r="BD65">
            <v>827.2</v>
          </cell>
          <cell r="BE65">
            <v>0</v>
          </cell>
          <cell r="BF65" t="str">
            <v xml:space="preserve"> </v>
          </cell>
          <cell r="BG65">
            <v>0</v>
          </cell>
        </row>
        <row r="66">
          <cell r="A66">
            <v>132544</v>
          </cell>
          <cell r="B66" t="str">
            <v>ADJ</v>
          </cell>
          <cell r="C66" t="str">
            <v>DUQUEYROIX</v>
          </cell>
          <cell r="D66" t="str">
            <v>ERIC</v>
          </cell>
          <cell r="E66" t="str">
            <v>SOG</v>
          </cell>
          <cell r="F66" t="str">
            <v>DT</v>
          </cell>
          <cell r="G66" t="str">
            <v>4-5</v>
          </cell>
          <cell r="H66" t="str">
            <v>86 RUE DE L’ÉTANDART</v>
          </cell>
          <cell r="I66">
            <v>78650</v>
          </cell>
          <cell r="J66" t="str">
            <v>BEYNES</v>
          </cell>
          <cell r="K66" t="str">
            <v>RGIF</v>
          </cell>
          <cell r="L66" t="str">
            <v>GGD 78</v>
          </cell>
          <cell r="M66" t="str">
            <v>12 RUE BENJAMIN FRANKLIN</v>
          </cell>
          <cell r="N66">
            <v>78000</v>
          </cell>
          <cell r="O66" t="str">
            <v>VERSAILLES</v>
          </cell>
          <cell r="P66">
            <v>42932</v>
          </cell>
          <cell r="Q66">
            <v>30410109</v>
          </cell>
          <cell r="R66">
            <v>717.2</v>
          </cell>
          <cell r="T66">
            <v>42917</v>
          </cell>
          <cell r="U66">
            <v>7</v>
          </cell>
          <cell r="V66">
            <v>2017</v>
          </cell>
          <cell r="AB66" t="str">
            <v xml:space="preserve"> </v>
          </cell>
          <cell r="AC66" t="str">
            <v xml:space="preserve"> </v>
          </cell>
          <cell r="AD66" t="str">
            <v xml:space="preserve"> </v>
          </cell>
          <cell r="AJ66">
            <v>43307</v>
          </cell>
          <cell r="AL66">
            <v>717.2</v>
          </cell>
          <cell r="AM66" t="str">
            <v>EN_COURS</v>
          </cell>
          <cell r="AN66" t="str">
            <v xml:space="preserve"> </v>
          </cell>
          <cell r="AO66" t="str">
            <v xml:space="preserve"> </v>
          </cell>
          <cell r="AP66" t="e">
            <v>#VALUE!</v>
          </cell>
          <cell r="AQ66" t="str">
            <v xml:space="preserve"> </v>
          </cell>
          <cell r="AR66">
            <v>717.2</v>
          </cell>
          <cell r="AS66" t="str">
            <v>SOGDT</v>
          </cell>
          <cell r="AT66" t="str">
            <v xml:space="preserve"> </v>
          </cell>
          <cell r="AU66">
            <v>717.2</v>
          </cell>
          <cell r="AV66">
            <v>7</v>
          </cell>
          <cell r="AZ66" t="str">
            <v>4-5</v>
          </cell>
          <cell r="BA66" t="str">
            <v>EN_COURS</v>
          </cell>
          <cell r="BB66">
            <v>7</v>
          </cell>
          <cell r="BC66">
            <v>2017</v>
          </cell>
          <cell r="BD66">
            <v>717.2</v>
          </cell>
          <cell r="BE66">
            <v>0</v>
          </cell>
          <cell r="BF66" t="str">
            <v xml:space="preserve"> </v>
          </cell>
          <cell r="BG66">
            <v>0</v>
          </cell>
        </row>
        <row r="67">
          <cell r="A67">
            <v>122782</v>
          </cell>
          <cell r="B67" t="str">
            <v>CNE</v>
          </cell>
          <cell r="C67" t="str">
            <v>LARGE</v>
          </cell>
          <cell r="D67" t="str">
            <v>DOMINIQUE</v>
          </cell>
          <cell r="E67" t="str">
            <v>OG</v>
          </cell>
          <cell r="F67" t="str">
            <v>DT</v>
          </cell>
          <cell r="G67" t="str">
            <v>1-5</v>
          </cell>
          <cell r="H67" t="str">
            <v>82 RUE FAUBOURG POISSONNIERE</v>
          </cell>
          <cell r="I67">
            <v>75010</v>
          </cell>
          <cell r="J67" t="str">
            <v>PARIS</v>
          </cell>
          <cell r="K67" t="str">
            <v>RGIF</v>
          </cell>
          <cell r="L67" t="str">
            <v>BGPM</v>
          </cell>
          <cell r="M67" t="str">
            <v>4 AV BUSTEAU</v>
          </cell>
          <cell r="N67">
            <v>94700</v>
          </cell>
          <cell r="O67" t="str">
            <v>MAISONS-ALFORT</v>
          </cell>
          <cell r="P67">
            <v>42948</v>
          </cell>
          <cell r="Q67">
            <v>22918690</v>
          </cell>
          <cell r="R67">
            <v>827.2</v>
          </cell>
          <cell r="T67">
            <v>41091</v>
          </cell>
          <cell r="U67">
            <v>7</v>
          </cell>
          <cell r="V67">
            <v>2012</v>
          </cell>
          <cell r="AA67">
            <v>43922</v>
          </cell>
          <cell r="AB67">
            <v>1</v>
          </cell>
          <cell r="AC67">
            <v>4</v>
          </cell>
          <cell r="AD67">
            <v>2020</v>
          </cell>
          <cell r="AH67" t="str">
            <v>Radié le 30/04/2020
23/04/2020 DDE faites à Navigo</v>
          </cell>
          <cell r="AJ67" t="str">
            <v>07/2019</v>
          </cell>
          <cell r="AL67" t="str">
            <v xml:space="preserve"> </v>
          </cell>
          <cell r="AM67" t="str">
            <v>T</v>
          </cell>
          <cell r="AN67" t="str">
            <v xml:space="preserve"> </v>
          </cell>
          <cell r="AO67" t="str">
            <v xml:space="preserve"> </v>
          </cell>
          <cell r="AP67">
            <v>-225.60000000000002</v>
          </cell>
          <cell r="AQ67" t="str">
            <v>1</v>
          </cell>
          <cell r="AR67" t="str">
            <v xml:space="preserve"> </v>
          </cell>
          <cell r="AS67" t="str">
            <v xml:space="preserve"> </v>
          </cell>
          <cell r="AT67" t="str">
            <v xml:space="preserve"> </v>
          </cell>
          <cell r="AU67">
            <v>827.2</v>
          </cell>
          <cell r="AV67" t="str">
            <v xml:space="preserve"> </v>
          </cell>
          <cell r="AZ67" t="str">
            <v>1-5</v>
          </cell>
          <cell r="BA67" t="str">
            <v>T</v>
          </cell>
          <cell r="BB67">
            <v>7</v>
          </cell>
          <cell r="BC67">
            <v>2012</v>
          </cell>
          <cell r="BD67">
            <v>827.2</v>
          </cell>
          <cell r="BE67">
            <v>0</v>
          </cell>
          <cell r="BF67">
            <v>4</v>
          </cell>
          <cell r="BG67">
            <v>0</v>
          </cell>
        </row>
        <row r="68">
          <cell r="A68">
            <v>209686</v>
          </cell>
          <cell r="B68" t="str">
            <v>MDC</v>
          </cell>
          <cell r="C68" t="str">
            <v>MORABITO</v>
          </cell>
          <cell r="D68" t="str">
            <v>STÉPHANE</v>
          </cell>
          <cell r="E68" t="str">
            <v>CSTAGN</v>
          </cell>
          <cell r="F68" t="str">
            <v>DT</v>
          </cell>
          <cell r="G68" t="str">
            <v>1-5</v>
          </cell>
          <cell r="H68" t="str">
            <v>15 RUE ANATOLE FRANCE</v>
          </cell>
          <cell r="I68">
            <v>92000</v>
          </cell>
          <cell r="J68" t="str">
            <v>NANTERRE</v>
          </cell>
          <cell r="K68" t="str">
            <v>RGIF</v>
          </cell>
          <cell r="L68" t="str">
            <v>CSAG 93</v>
          </cell>
          <cell r="M68" t="str">
            <v>6 RUE ADOLPHE DEVAUX</v>
          </cell>
          <cell r="N68">
            <v>93445</v>
          </cell>
          <cell r="O68" t="str">
            <v>DUGNY</v>
          </cell>
          <cell r="P68">
            <v>42217</v>
          </cell>
          <cell r="Q68">
            <v>1016066</v>
          </cell>
          <cell r="R68">
            <v>827.2</v>
          </cell>
          <cell r="T68">
            <v>40360</v>
          </cell>
          <cell r="U68">
            <v>7</v>
          </cell>
          <cell r="V68">
            <v>2010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J68" t="str">
            <v>07/2019</v>
          </cell>
          <cell r="AL68">
            <v>827.2</v>
          </cell>
          <cell r="AM68" t="str">
            <v>EN_COURS</v>
          </cell>
          <cell r="AR68">
            <v>827.2</v>
          </cell>
          <cell r="AS68" t="str">
            <v>CSTAGNDT</v>
          </cell>
          <cell r="AT68" t="str">
            <v xml:space="preserve"> </v>
          </cell>
          <cell r="AU68">
            <v>827.2</v>
          </cell>
          <cell r="AV68">
            <v>7</v>
          </cell>
          <cell r="AZ68" t="str">
            <v>1-5</v>
          </cell>
          <cell r="BA68" t="str">
            <v>EN_COURS</v>
          </cell>
          <cell r="BB68">
            <v>7</v>
          </cell>
          <cell r="BC68">
            <v>2010</v>
          </cell>
          <cell r="BD68">
            <v>827.2</v>
          </cell>
          <cell r="BE68">
            <v>0</v>
          </cell>
          <cell r="BF68" t="str">
            <v xml:space="preserve"> </v>
          </cell>
          <cell r="BG68">
            <v>0</v>
          </cell>
        </row>
        <row r="69">
          <cell r="A69">
            <v>229903</v>
          </cell>
          <cell r="B69" t="str">
            <v>ADJ</v>
          </cell>
          <cell r="C69" t="str">
            <v>SOUBAYA</v>
          </cell>
          <cell r="D69" t="str">
            <v>GUILLAUME</v>
          </cell>
          <cell r="E69" t="str">
            <v>SOG</v>
          </cell>
          <cell r="F69" t="str">
            <v>DT</v>
          </cell>
          <cell r="G69" t="str">
            <v>1-5</v>
          </cell>
          <cell r="H69" t="str">
            <v>154 BOULEVARD DAVOUT</v>
          </cell>
          <cell r="I69">
            <v>75020</v>
          </cell>
          <cell r="J69" t="str">
            <v>PARIS</v>
          </cell>
          <cell r="K69" t="str">
            <v>RGIF</v>
          </cell>
          <cell r="L69" t="str">
            <v>SR 75</v>
          </cell>
          <cell r="M69" t="str">
            <v>131 BD DU MARÉCHAL JUIN</v>
          </cell>
          <cell r="N69">
            <v>78200</v>
          </cell>
          <cell r="O69" t="str">
            <v>MANTES-LA-JOLIE</v>
          </cell>
          <cell r="P69">
            <v>41179</v>
          </cell>
          <cell r="Q69">
            <v>23411671</v>
          </cell>
          <cell r="R69">
            <v>827.2</v>
          </cell>
          <cell r="T69">
            <v>41456</v>
          </cell>
          <cell r="U69">
            <v>7</v>
          </cell>
          <cell r="V69">
            <v>2013</v>
          </cell>
          <cell r="AB69" t="str">
            <v xml:space="preserve"> </v>
          </cell>
          <cell r="AC69" t="str">
            <v xml:space="preserve"> </v>
          </cell>
          <cell r="AD69" t="str">
            <v xml:space="preserve"> </v>
          </cell>
          <cell r="AJ69" t="str">
            <v>07/2019</v>
          </cell>
          <cell r="AL69">
            <v>827.2</v>
          </cell>
          <cell r="AM69" t="str">
            <v>EN_COURS</v>
          </cell>
          <cell r="AN69" t="str">
            <v xml:space="preserve"> </v>
          </cell>
          <cell r="AO69" t="str">
            <v xml:space="preserve"> </v>
          </cell>
          <cell r="AP69" t="e">
            <v>#VALUE!</v>
          </cell>
          <cell r="AQ69" t="str">
            <v xml:space="preserve"> </v>
          </cell>
          <cell r="AR69">
            <v>827.2</v>
          </cell>
          <cell r="AS69" t="str">
            <v>SOGDT</v>
          </cell>
          <cell r="AT69" t="str">
            <v xml:space="preserve"> </v>
          </cell>
          <cell r="AU69">
            <v>827.2</v>
          </cell>
          <cell r="AV69">
            <v>7</v>
          </cell>
          <cell r="AZ69" t="str">
            <v>1-5</v>
          </cell>
          <cell r="BA69" t="str">
            <v>EN_COURS</v>
          </cell>
          <cell r="BB69">
            <v>7</v>
          </cell>
          <cell r="BC69">
            <v>2013</v>
          </cell>
          <cell r="BD69">
            <v>827.2</v>
          </cell>
          <cell r="BE69">
            <v>0</v>
          </cell>
          <cell r="BF69" t="str">
            <v xml:space="preserve"> </v>
          </cell>
          <cell r="BG69">
            <v>0</v>
          </cell>
        </row>
        <row r="70">
          <cell r="A70">
            <v>191683</v>
          </cell>
          <cell r="B70" t="str">
            <v>CEN</v>
          </cell>
          <cell r="C70" t="str">
            <v>BESCOND</v>
          </cell>
          <cell r="D70" t="str">
            <v>ANNE</v>
          </cell>
          <cell r="E70" t="str">
            <v>OG</v>
          </cell>
          <cell r="F70" t="str">
            <v>DT</v>
          </cell>
          <cell r="G70" t="str">
            <v>1-5</v>
          </cell>
          <cell r="H70" t="str">
            <v>64 BOULEVARD KELLERMAN</v>
          </cell>
          <cell r="I70">
            <v>75013</v>
          </cell>
          <cell r="J70" t="str">
            <v>PARIS</v>
          </cell>
          <cell r="K70" t="str">
            <v>RGIF</v>
          </cell>
          <cell r="L70" t="str">
            <v>DAO</v>
          </cell>
          <cell r="M70" t="str">
            <v>4 AV BUSTEAU</v>
          </cell>
          <cell r="N70">
            <v>94700</v>
          </cell>
          <cell r="O70" t="str">
            <v>MAISONS-ALFORT</v>
          </cell>
          <cell r="P70">
            <v>40391</v>
          </cell>
          <cell r="Q70">
            <v>1027035</v>
          </cell>
          <cell r="R70">
            <v>827.2</v>
          </cell>
          <cell r="T70">
            <v>40391</v>
          </cell>
          <cell r="U70">
            <v>8</v>
          </cell>
          <cell r="V70">
            <v>2010</v>
          </cell>
          <cell r="AB70" t="str">
            <v xml:space="preserve"> </v>
          </cell>
          <cell r="AC70" t="str">
            <v xml:space="preserve"> </v>
          </cell>
          <cell r="AD70" t="str">
            <v xml:space="preserve"> </v>
          </cell>
          <cell r="AJ70" t="str">
            <v>08/2019</v>
          </cell>
          <cell r="AL70">
            <v>827.2</v>
          </cell>
          <cell r="AM70" t="str">
            <v>EN_COURS</v>
          </cell>
          <cell r="AN70" t="str">
            <v xml:space="preserve"> </v>
          </cell>
          <cell r="AO70" t="str">
            <v xml:space="preserve"> </v>
          </cell>
          <cell r="AP70" t="e">
            <v>#VALUE!</v>
          </cell>
          <cell r="AQ70" t="str">
            <v xml:space="preserve"> </v>
          </cell>
          <cell r="AR70">
            <v>827.2</v>
          </cell>
          <cell r="AS70" t="str">
            <v>OGDT</v>
          </cell>
          <cell r="AT70" t="str">
            <v xml:space="preserve"> </v>
          </cell>
          <cell r="AU70">
            <v>827.2</v>
          </cell>
          <cell r="AV70">
            <v>8</v>
          </cell>
          <cell r="AZ70" t="str">
            <v>1-5</v>
          </cell>
          <cell r="BA70" t="str">
            <v>EN_COURS</v>
          </cell>
          <cell r="BB70">
            <v>8</v>
          </cell>
          <cell r="BC70">
            <v>2010</v>
          </cell>
          <cell r="BD70">
            <v>827.2</v>
          </cell>
          <cell r="BE70">
            <v>0</v>
          </cell>
          <cell r="BF70" t="str">
            <v xml:space="preserve"> </v>
          </cell>
          <cell r="BG70">
            <v>0</v>
          </cell>
        </row>
        <row r="71">
          <cell r="A71">
            <v>234049</v>
          </cell>
          <cell r="B71" t="str">
            <v>MDC</v>
          </cell>
          <cell r="C71" t="str">
            <v>CHARTIER</v>
          </cell>
          <cell r="D71" t="str">
            <v>DAVID</v>
          </cell>
          <cell r="E71" t="str">
            <v>SOG</v>
          </cell>
          <cell r="F71" t="str">
            <v>DT</v>
          </cell>
          <cell r="G71" t="str">
            <v>1-5</v>
          </cell>
          <cell r="H71" t="str">
            <v>40 AV BUSTEAU</v>
          </cell>
          <cell r="I71">
            <v>94700</v>
          </cell>
          <cell r="J71" t="str">
            <v>MAISONS-ALFORT</v>
          </cell>
          <cell r="K71" t="str">
            <v>RGIF</v>
          </cell>
          <cell r="L71" t="str">
            <v>CIR 75</v>
          </cell>
          <cell r="M71" t="str">
            <v>12 PLACE DE LA RÉPUBLIQUE</v>
          </cell>
          <cell r="N71">
            <v>75010</v>
          </cell>
          <cell r="O71" t="str">
            <v>PARIS</v>
          </cell>
          <cell r="P71">
            <v>42217</v>
          </cell>
          <cell r="Q71">
            <v>28789888</v>
          </cell>
          <cell r="R71">
            <v>827.2</v>
          </cell>
          <cell r="T71">
            <v>42217</v>
          </cell>
          <cell r="U71">
            <v>8</v>
          </cell>
          <cell r="V71">
            <v>2015</v>
          </cell>
          <cell r="AB71" t="str">
            <v xml:space="preserve"> </v>
          </cell>
          <cell r="AC71" t="str">
            <v xml:space="preserve"> </v>
          </cell>
          <cell r="AD71" t="str">
            <v xml:space="preserve"> </v>
          </cell>
          <cell r="AJ71" t="str">
            <v>08/2019</v>
          </cell>
          <cell r="AL71">
            <v>827.2</v>
          </cell>
          <cell r="AM71" t="str">
            <v>EN_COURS</v>
          </cell>
          <cell r="AN71" t="str">
            <v xml:space="preserve"> </v>
          </cell>
          <cell r="AO71" t="str">
            <v xml:space="preserve"> </v>
          </cell>
          <cell r="AP71" t="e">
            <v>#VALUE!</v>
          </cell>
          <cell r="AQ71" t="str">
            <v xml:space="preserve"> </v>
          </cell>
          <cell r="AR71">
            <v>827.2</v>
          </cell>
          <cell r="AS71" t="str">
            <v>SOGDT</v>
          </cell>
          <cell r="AT71" t="str">
            <v xml:space="preserve"> </v>
          </cell>
          <cell r="AU71">
            <v>827.2</v>
          </cell>
          <cell r="AV71">
            <v>8</v>
          </cell>
          <cell r="AZ71" t="str">
            <v>1-5</v>
          </cell>
          <cell r="BA71" t="str">
            <v>EN_COURS</v>
          </cell>
          <cell r="BB71">
            <v>8</v>
          </cell>
          <cell r="BC71">
            <v>2015</v>
          </cell>
          <cell r="BD71">
            <v>827.2</v>
          </cell>
          <cell r="BE71">
            <v>0</v>
          </cell>
          <cell r="BF71" t="str">
            <v xml:space="preserve"> </v>
          </cell>
          <cell r="BG71">
            <v>0</v>
          </cell>
        </row>
        <row r="72">
          <cell r="A72">
            <v>169787</v>
          </cell>
          <cell r="B72" t="str">
            <v>ADC</v>
          </cell>
          <cell r="C72" t="str">
            <v>COIGNARD</v>
          </cell>
          <cell r="D72" t="str">
            <v>LOUIS-MARIE</v>
          </cell>
          <cell r="E72" t="str">
            <v>CSTAGN</v>
          </cell>
          <cell r="F72" t="str">
            <v>DT</v>
          </cell>
          <cell r="G72" t="str">
            <v>1-5</v>
          </cell>
          <cell r="H72" t="str">
            <v>4 PROMENADE DU CANAL</v>
          </cell>
          <cell r="I72">
            <v>94410</v>
          </cell>
          <cell r="J72" t="str">
            <v>SAINT MAURICE</v>
          </cell>
          <cell r="K72" t="str">
            <v>RGIF</v>
          </cell>
          <cell r="L72" t="str">
            <v>CSAG 94</v>
          </cell>
          <cell r="M72" t="str">
            <v>4 AV BUSTEAU</v>
          </cell>
          <cell r="N72">
            <v>94700</v>
          </cell>
          <cell r="O72" t="str">
            <v>MAISONS-ALFORT</v>
          </cell>
          <cell r="P72">
            <v>40422</v>
          </cell>
          <cell r="Q72">
            <v>21248273</v>
          </cell>
          <cell r="R72">
            <v>827.2</v>
          </cell>
          <cell r="T72">
            <v>40756</v>
          </cell>
          <cell r="U72">
            <v>8</v>
          </cell>
          <cell r="V72">
            <v>2011</v>
          </cell>
          <cell r="X72">
            <v>11</v>
          </cell>
          <cell r="Y72" t="str">
            <v>3-4</v>
          </cell>
          <cell r="AB72" t="str">
            <v xml:space="preserve"> </v>
          </cell>
          <cell r="AC72" t="str">
            <v xml:space="preserve"> </v>
          </cell>
          <cell r="AD72" t="str">
            <v xml:space="preserve"> </v>
          </cell>
          <cell r="AH72" t="str">
            <v>27/09/19 demande de vérification adresse</v>
          </cell>
          <cell r="AJ72" t="str">
            <v>08/2019</v>
          </cell>
          <cell r="AL72">
            <v>827.2</v>
          </cell>
          <cell r="AM72" t="str">
            <v>EN_COURS</v>
          </cell>
          <cell r="AN72">
            <v>225.60000000000002</v>
          </cell>
          <cell r="AO72" t="e">
            <v>#VALUE!</v>
          </cell>
          <cell r="AP72" t="e">
            <v>#VALUE!</v>
          </cell>
          <cell r="AQ72" t="str">
            <v xml:space="preserve"> </v>
          </cell>
          <cell r="AR72">
            <v>827.2</v>
          </cell>
          <cell r="AS72" t="str">
            <v>CSTAGNDT</v>
          </cell>
          <cell r="AT72" t="str">
            <v xml:space="preserve"> </v>
          </cell>
          <cell r="AU72">
            <v>827.2</v>
          </cell>
          <cell r="AV72">
            <v>8</v>
          </cell>
          <cell r="AZ72" t="str">
            <v>1-5</v>
          </cell>
          <cell r="BA72" t="str">
            <v>EN_COURS</v>
          </cell>
          <cell r="BB72">
            <v>8</v>
          </cell>
          <cell r="BC72">
            <v>2011</v>
          </cell>
          <cell r="BD72">
            <v>827.2</v>
          </cell>
          <cell r="BE72">
            <v>0</v>
          </cell>
          <cell r="BF72" t="str">
            <v xml:space="preserve"> </v>
          </cell>
          <cell r="BG72">
            <v>0</v>
          </cell>
        </row>
        <row r="73">
          <cell r="A73">
            <v>177186</v>
          </cell>
          <cell r="B73" t="str">
            <v>COL</v>
          </cell>
          <cell r="C73" t="str">
            <v>DANIEL</v>
          </cell>
          <cell r="D73" t="str">
            <v>CHRISTOPHE</v>
          </cell>
          <cell r="E73" t="str">
            <v>OG</v>
          </cell>
          <cell r="F73" t="str">
            <v>RS</v>
          </cell>
          <cell r="G73" t="str">
            <v>1-5</v>
          </cell>
          <cell r="H73" t="str">
            <v>12 PLACE DE LA REPUBLIQUE</v>
          </cell>
          <cell r="I73">
            <v>75010</v>
          </cell>
          <cell r="J73" t="str">
            <v>PARIS</v>
          </cell>
          <cell r="K73" t="str">
            <v>RGIF</v>
          </cell>
          <cell r="L73" t="str">
            <v>DLPP</v>
          </cell>
          <cell r="M73" t="str">
            <v>9 BOULEVARD DU PALAIS</v>
          </cell>
          <cell r="N73">
            <v>75004</v>
          </cell>
          <cell r="O73" t="str">
            <v>PARIS</v>
          </cell>
          <cell r="P73">
            <v>42948</v>
          </cell>
          <cell r="Q73">
            <v>30419084</v>
          </cell>
          <cell r="R73">
            <v>827.2</v>
          </cell>
          <cell r="T73">
            <v>42948</v>
          </cell>
          <cell r="U73">
            <v>8</v>
          </cell>
          <cell r="V73">
            <v>2017</v>
          </cell>
          <cell r="AB73" t="str">
            <v xml:space="preserve"> </v>
          </cell>
          <cell r="AC73" t="str">
            <v xml:space="preserve"> </v>
          </cell>
          <cell r="AD73" t="str">
            <v xml:space="preserve"> </v>
          </cell>
          <cell r="AJ73" t="str">
            <v>08/2019</v>
          </cell>
          <cell r="AL73">
            <v>827.2</v>
          </cell>
          <cell r="AM73" t="str">
            <v>EN_COURS</v>
          </cell>
          <cell r="AN73" t="str">
            <v xml:space="preserve"> </v>
          </cell>
          <cell r="AO73" t="str">
            <v xml:space="preserve"> </v>
          </cell>
          <cell r="AP73" t="e">
            <v>#VALUE!</v>
          </cell>
          <cell r="AQ73" t="str">
            <v xml:space="preserve"> </v>
          </cell>
          <cell r="AR73">
            <v>827.2</v>
          </cell>
          <cell r="AS73" t="str">
            <v>OGRS</v>
          </cell>
          <cell r="AT73" t="str">
            <v xml:space="preserve"> </v>
          </cell>
          <cell r="AU73">
            <v>827.2</v>
          </cell>
          <cell r="AV73">
            <v>8</v>
          </cell>
          <cell r="AZ73" t="str">
            <v>1-5</v>
          </cell>
          <cell r="BA73" t="str">
            <v>EN_COURS</v>
          </cell>
          <cell r="BB73">
            <v>8</v>
          </cell>
          <cell r="BC73">
            <v>2017</v>
          </cell>
          <cell r="BD73">
            <v>827.2</v>
          </cell>
          <cell r="BE73">
            <v>0</v>
          </cell>
          <cell r="BF73" t="str">
            <v xml:space="preserve"> </v>
          </cell>
          <cell r="BG73">
            <v>0</v>
          </cell>
        </row>
        <row r="74">
          <cell r="A74">
            <v>194431</v>
          </cell>
          <cell r="B74" t="str">
            <v>GND</v>
          </cell>
          <cell r="C74" t="str">
            <v>DEVELEY</v>
          </cell>
          <cell r="D74" t="str">
            <v>LAETITIA</v>
          </cell>
          <cell r="E74" t="str">
            <v>SOG</v>
          </cell>
          <cell r="F74" t="str">
            <v>DT</v>
          </cell>
          <cell r="G74" t="str">
            <v>1-5</v>
          </cell>
          <cell r="H74" t="str">
            <v>10 RUE JEAN VEBER</v>
          </cell>
          <cell r="I74">
            <v>75020</v>
          </cell>
          <cell r="J74" t="str">
            <v>PARIS</v>
          </cell>
          <cell r="K74" t="str">
            <v>RGIF</v>
          </cell>
          <cell r="L74" t="str">
            <v>SR 78</v>
          </cell>
          <cell r="M74" t="str">
            <v>12 PLACE DE LA RÉPUBLIQUE</v>
          </cell>
          <cell r="N74">
            <v>75010</v>
          </cell>
          <cell r="O74" t="str">
            <v>PARIS</v>
          </cell>
          <cell r="Q74">
            <v>21254350</v>
          </cell>
          <cell r="R74">
            <v>827.2</v>
          </cell>
          <cell r="T74">
            <v>40756</v>
          </cell>
          <cell r="U74">
            <v>8</v>
          </cell>
          <cell r="V74">
            <v>2011</v>
          </cell>
          <cell r="AB74" t="str">
            <v xml:space="preserve"> </v>
          </cell>
          <cell r="AC74" t="str">
            <v xml:space="preserve"> </v>
          </cell>
          <cell r="AD74" t="str">
            <v xml:space="preserve"> </v>
          </cell>
          <cell r="AJ74">
            <v>43344</v>
          </cell>
          <cell r="AL74">
            <v>827.2</v>
          </cell>
          <cell r="AM74" t="str">
            <v>EN_COURS</v>
          </cell>
          <cell r="AN74" t="str">
            <v xml:space="preserve"> </v>
          </cell>
          <cell r="AO74" t="str">
            <v xml:space="preserve"> </v>
          </cell>
          <cell r="AP74" t="e">
            <v>#VALUE!</v>
          </cell>
          <cell r="AQ74" t="str">
            <v xml:space="preserve"> </v>
          </cell>
          <cell r="AR74">
            <v>827.2</v>
          </cell>
          <cell r="AS74" t="str">
            <v>SOGDT</v>
          </cell>
          <cell r="AT74" t="str">
            <v xml:space="preserve"> </v>
          </cell>
          <cell r="AU74">
            <v>827.2</v>
          </cell>
          <cell r="AV74">
            <v>8</v>
          </cell>
          <cell r="AZ74" t="str">
            <v>1-5</v>
          </cell>
          <cell r="BA74" t="str">
            <v>EN_COURS</v>
          </cell>
          <cell r="BB74">
            <v>8</v>
          </cell>
          <cell r="BC74">
            <v>2011</v>
          </cell>
          <cell r="BD74">
            <v>827.2</v>
          </cell>
          <cell r="BE74">
            <v>0</v>
          </cell>
          <cell r="BF74" t="str">
            <v xml:space="preserve"> </v>
          </cell>
          <cell r="BG74">
            <v>0</v>
          </cell>
        </row>
        <row r="75">
          <cell r="A75">
            <v>248600</v>
          </cell>
          <cell r="B75" t="str">
            <v>MDC</v>
          </cell>
          <cell r="C75" t="str">
            <v>DUMONT</v>
          </cell>
          <cell r="D75" t="str">
            <v>DIANE</v>
          </cell>
          <cell r="E75" t="str">
            <v>SOG</v>
          </cell>
          <cell r="F75" t="str">
            <v>DT</v>
          </cell>
          <cell r="G75" t="str">
            <v>1-5</v>
          </cell>
          <cell r="H75" t="str">
            <v>5 ALLÉE DES PLATANES</v>
          </cell>
          <cell r="I75">
            <v>94700</v>
          </cell>
          <cell r="J75" t="str">
            <v>MAISONS-ALFORT</v>
          </cell>
          <cell r="K75" t="str">
            <v>RGIF</v>
          </cell>
          <cell r="L75" t="str">
            <v>CIR 75</v>
          </cell>
          <cell r="M75" t="str">
            <v>12 PLACE DE LA RÉPUBLIQUE</v>
          </cell>
          <cell r="N75">
            <v>75010</v>
          </cell>
          <cell r="O75" t="str">
            <v>PARIS</v>
          </cell>
          <cell r="P75">
            <v>42186</v>
          </cell>
          <cell r="Q75">
            <v>28797890</v>
          </cell>
          <cell r="R75">
            <v>827.2</v>
          </cell>
          <cell r="T75">
            <v>42217</v>
          </cell>
          <cell r="U75">
            <v>8</v>
          </cell>
          <cell r="V75">
            <v>2015</v>
          </cell>
          <cell r="AA75">
            <v>43922</v>
          </cell>
          <cell r="AB75">
            <v>1</v>
          </cell>
          <cell r="AC75">
            <v>4</v>
          </cell>
          <cell r="AD75">
            <v>2020</v>
          </cell>
          <cell r="AE75">
            <v>225.6</v>
          </cell>
          <cell r="AF75">
            <v>43922</v>
          </cell>
          <cell r="AG75" t="str">
            <v>BP D’ABBEVILLE (80)</v>
          </cell>
          <cell r="AH75" t="str">
            <v>Demande de résiliation fait le 26/03/2020</v>
          </cell>
          <cell r="AJ75" t="str">
            <v>04/2020</v>
          </cell>
          <cell r="AL75" t="str">
            <v xml:space="preserve"> </v>
          </cell>
          <cell r="AM75" t="str">
            <v>T</v>
          </cell>
          <cell r="AN75" t="str">
            <v xml:space="preserve"> </v>
          </cell>
          <cell r="AO75" t="str">
            <v xml:space="preserve"> </v>
          </cell>
          <cell r="AP75">
            <v>-300.8</v>
          </cell>
          <cell r="AQ75" t="str">
            <v>1</v>
          </cell>
          <cell r="AR75" t="str">
            <v xml:space="preserve"> </v>
          </cell>
          <cell r="AS75" t="str">
            <v xml:space="preserve"> </v>
          </cell>
          <cell r="AT75" t="str">
            <v xml:space="preserve"> </v>
          </cell>
          <cell r="AU75">
            <v>827.2</v>
          </cell>
          <cell r="AV75" t="str">
            <v xml:space="preserve"> </v>
          </cell>
          <cell r="AZ75" t="str">
            <v>1-5</v>
          </cell>
          <cell r="BA75" t="str">
            <v>T</v>
          </cell>
          <cell r="BB75">
            <v>8</v>
          </cell>
          <cell r="BC75">
            <v>2015</v>
          </cell>
          <cell r="BD75">
            <v>827.2</v>
          </cell>
          <cell r="BE75">
            <v>0</v>
          </cell>
          <cell r="BF75">
            <v>4</v>
          </cell>
          <cell r="BG75">
            <v>225.6</v>
          </cell>
        </row>
        <row r="76">
          <cell r="A76">
            <v>228334</v>
          </cell>
          <cell r="B76" t="str">
            <v>ADJ</v>
          </cell>
          <cell r="C76" t="str">
            <v>LE MEN</v>
          </cell>
          <cell r="D76" t="str">
            <v>AMALRIC</v>
          </cell>
          <cell r="E76" t="str">
            <v>SOG</v>
          </cell>
          <cell r="F76" t="str">
            <v>DT</v>
          </cell>
          <cell r="G76" t="str">
            <v>1-5</v>
          </cell>
          <cell r="H76" t="str">
            <v>6 TER – RUE DU 18 JUIN 1940</v>
          </cell>
          <cell r="I76">
            <v>94700</v>
          </cell>
          <cell r="J76" t="str">
            <v>MAISONS-ALFORT</v>
          </cell>
          <cell r="K76" t="str">
            <v>RGIF</v>
          </cell>
          <cell r="L76" t="str">
            <v>CIR 75</v>
          </cell>
          <cell r="M76" t="str">
            <v>12 PLACE DE LA RÉPUBLIQUE</v>
          </cell>
          <cell r="N76">
            <v>75010</v>
          </cell>
          <cell r="O76" t="str">
            <v>PARIS</v>
          </cell>
          <cell r="P76">
            <v>42948</v>
          </cell>
          <cell r="Q76">
            <v>30498222</v>
          </cell>
          <cell r="R76">
            <v>827.2</v>
          </cell>
          <cell r="T76">
            <v>42948</v>
          </cell>
          <cell r="U76">
            <v>8</v>
          </cell>
          <cell r="V76">
            <v>2017</v>
          </cell>
          <cell r="AB76" t="str">
            <v xml:space="preserve"> </v>
          </cell>
          <cell r="AC76" t="str">
            <v xml:space="preserve"> </v>
          </cell>
          <cell r="AD76" t="str">
            <v xml:space="preserve"> </v>
          </cell>
          <cell r="AJ76" t="str">
            <v>08/2019</v>
          </cell>
          <cell r="AL76">
            <v>827.2</v>
          </cell>
          <cell r="AM76" t="str">
            <v>EN_COURS</v>
          </cell>
          <cell r="AN76" t="str">
            <v xml:space="preserve"> </v>
          </cell>
          <cell r="AO76" t="str">
            <v xml:space="preserve"> </v>
          </cell>
          <cell r="AP76" t="e">
            <v>#VALUE!</v>
          </cell>
          <cell r="AQ76" t="str">
            <v xml:space="preserve"> </v>
          </cell>
          <cell r="AR76">
            <v>827.2</v>
          </cell>
          <cell r="AS76" t="str">
            <v>SOGDT</v>
          </cell>
          <cell r="AT76" t="str">
            <v xml:space="preserve"> </v>
          </cell>
          <cell r="AU76">
            <v>827.2</v>
          </cell>
          <cell r="AV76">
            <v>8</v>
          </cell>
          <cell r="AZ76" t="str">
            <v>1-5</v>
          </cell>
          <cell r="BA76" t="str">
            <v>EN_COURS</v>
          </cell>
          <cell r="BB76">
            <v>8</v>
          </cell>
          <cell r="BC76">
            <v>2017</v>
          </cell>
          <cell r="BD76">
            <v>827.2</v>
          </cell>
          <cell r="BE76">
            <v>0</v>
          </cell>
          <cell r="BF76" t="str">
            <v xml:space="preserve"> </v>
          </cell>
          <cell r="BG76">
            <v>0</v>
          </cell>
        </row>
        <row r="77">
          <cell r="A77">
            <v>175512</v>
          </cell>
          <cell r="B77" t="str">
            <v>ADJ</v>
          </cell>
          <cell r="C77" t="str">
            <v>ROSELET</v>
          </cell>
          <cell r="D77" t="str">
            <v>VINCENT</v>
          </cell>
          <cell r="E77" t="str">
            <v>SOG</v>
          </cell>
          <cell r="F77" t="str">
            <v>RS</v>
          </cell>
          <cell r="G77" t="str">
            <v>1-5</v>
          </cell>
          <cell r="H77" t="str">
            <v>4 AV BUSTEAU</v>
          </cell>
          <cell r="I77">
            <v>94700</v>
          </cell>
          <cell r="J77" t="str">
            <v>MAISONS-ALFORT</v>
          </cell>
          <cell r="K77" t="str">
            <v>RGIF</v>
          </cell>
          <cell r="L77" t="str">
            <v>GOS 94</v>
          </cell>
          <cell r="M77" t="str">
            <v>4 AV BUSTEAU</v>
          </cell>
          <cell r="N77">
            <v>94700</v>
          </cell>
          <cell r="O77" t="str">
            <v>MAISONS-ALFORT</v>
          </cell>
          <cell r="P77">
            <v>40817</v>
          </cell>
          <cell r="Q77">
            <v>19782250</v>
          </cell>
          <cell r="R77">
            <v>827.2</v>
          </cell>
          <cell r="T77">
            <v>40391</v>
          </cell>
          <cell r="U77">
            <v>8</v>
          </cell>
          <cell r="V77">
            <v>2010</v>
          </cell>
          <cell r="AB77" t="str">
            <v xml:space="preserve"> </v>
          </cell>
          <cell r="AC77" t="str">
            <v xml:space="preserve"> </v>
          </cell>
          <cell r="AD77" t="str">
            <v xml:space="preserve"> </v>
          </cell>
          <cell r="AJ77" t="str">
            <v>08/2019</v>
          </cell>
          <cell r="AL77">
            <v>827.2</v>
          </cell>
          <cell r="AM77" t="str">
            <v>EN_COURS</v>
          </cell>
          <cell r="AR77">
            <v>827.2</v>
          </cell>
          <cell r="AS77" t="str">
            <v>SOGRS</v>
          </cell>
          <cell r="AT77" t="str">
            <v xml:space="preserve"> </v>
          </cell>
          <cell r="AU77">
            <v>827.2</v>
          </cell>
          <cell r="AV77">
            <v>8</v>
          </cell>
          <cell r="AZ77" t="str">
            <v>1-5</v>
          </cell>
          <cell r="BA77" t="str">
            <v>EN_COURS</v>
          </cell>
          <cell r="BB77">
            <v>8</v>
          </cell>
          <cell r="BC77">
            <v>2010</v>
          </cell>
          <cell r="BD77">
            <v>827.2</v>
          </cell>
          <cell r="BE77">
            <v>0</v>
          </cell>
          <cell r="BF77" t="str">
            <v xml:space="preserve"> </v>
          </cell>
          <cell r="BG77">
            <v>0</v>
          </cell>
        </row>
        <row r="78">
          <cell r="A78">
            <v>166580</v>
          </cell>
          <cell r="B78" t="str">
            <v>MDC</v>
          </cell>
          <cell r="C78" t="str">
            <v>VERGNES</v>
          </cell>
          <cell r="D78" t="str">
            <v>MURIEL</v>
          </cell>
          <cell r="E78" t="str">
            <v>CSTAGN</v>
          </cell>
          <cell r="F78" t="str">
            <v>DT</v>
          </cell>
          <cell r="G78" t="str">
            <v>4-5</v>
          </cell>
          <cell r="H78" t="str">
            <v>8 ALLÉE DU PETIT CHAMP</v>
          </cell>
          <cell r="I78">
            <v>78210</v>
          </cell>
          <cell r="J78" t="str">
            <v>SAINT CYR L'ECOLE</v>
          </cell>
          <cell r="K78" t="str">
            <v>RGIF</v>
          </cell>
          <cell r="L78" t="str">
            <v>EDSR 78</v>
          </cell>
          <cell r="M78" t="str">
            <v>12 RUE BENJAMIN FRANKLIN</v>
          </cell>
          <cell r="N78">
            <v>78000</v>
          </cell>
          <cell r="O78" t="str">
            <v>VERSAILLES</v>
          </cell>
          <cell r="P78">
            <v>42217</v>
          </cell>
          <cell r="Q78">
            <v>28833031</v>
          </cell>
          <cell r="R78">
            <v>717.2</v>
          </cell>
          <cell r="T78">
            <v>42217</v>
          </cell>
          <cell r="U78">
            <v>8</v>
          </cell>
          <cell r="V78">
            <v>2015</v>
          </cell>
          <cell r="AB78" t="str">
            <v xml:space="preserve"> </v>
          </cell>
          <cell r="AC78" t="str">
            <v xml:space="preserve"> </v>
          </cell>
          <cell r="AD78" t="str">
            <v xml:space="preserve"> </v>
          </cell>
          <cell r="AJ78" t="str">
            <v>08/2019</v>
          </cell>
          <cell r="AL78">
            <v>717.2</v>
          </cell>
          <cell r="AM78" t="str">
            <v>EN_COURS</v>
          </cell>
          <cell r="AN78" t="str">
            <v xml:space="preserve"> </v>
          </cell>
          <cell r="AO78" t="str">
            <v xml:space="preserve"> </v>
          </cell>
          <cell r="AP78" t="e">
            <v>#VALUE!</v>
          </cell>
          <cell r="AQ78" t="str">
            <v xml:space="preserve"> </v>
          </cell>
          <cell r="AR78">
            <v>717.2</v>
          </cell>
          <cell r="AS78" t="str">
            <v>CSTAGNDT</v>
          </cell>
          <cell r="AT78" t="str">
            <v xml:space="preserve"> </v>
          </cell>
          <cell r="AU78">
            <v>717.2</v>
          </cell>
          <cell r="AV78">
            <v>8</v>
          </cell>
          <cell r="AZ78" t="str">
            <v>4-5</v>
          </cell>
          <cell r="BA78" t="str">
            <v>EN_COURS</v>
          </cell>
          <cell r="BB78">
            <v>8</v>
          </cell>
          <cell r="BC78">
            <v>2015</v>
          </cell>
          <cell r="BD78">
            <v>717.2</v>
          </cell>
          <cell r="BE78">
            <v>0</v>
          </cell>
          <cell r="BF78" t="str">
            <v xml:space="preserve"> </v>
          </cell>
          <cell r="BG78">
            <v>0</v>
          </cell>
        </row>
        <row r="79">
          <cell r="A79">
            <v>330862</v>
          </cell>
          <cell r="B79" t="str">
            <v>LTN</v>
          </cell>
          <cell r="C79" t="str">
            <v>ANDRY</v>
          </cell>
          <cell r="D79" t="str">
            <v>LAETITIA</v>
          </cell>
          <cell r="E79" t="str">
            <v>OCTA</v>
          </cell>
          <cell r="F79" t="str">
            <v>DT</v>
          </cell>
          <cell r="G79" t="str">
            <v>3-4</v>
          </cell>
          <cell r="H79" t="str">
            <v>27 RUE CHERET</v>
          </cell>
          <cell r="I79">
            <v>94000</v>
          </cell>
          <cell r="J79" t="str">
            <v>CRÉTEIL</v>
          </cell>
          <cell r="K79" t="str">
            <v>RGIF</v>
          </cell>
          <cell r="L79" t="str">
            <v>DAO</v>
          </cell>
          <cell r="M79" t="str">
            <v>4 AV BUSTEAU</v>
          </cell>
          <cell r="N79">
            <v>94700</v>
          </cell>
          <cell r="O79" t="str">
            <v>MAISONS-ALFORT</v>
          </cell>
          <cell r="Q79">
            <v>28905071</v>
          </cell>
          <cell r="R79">
            <v>734.8</v>
          </cell>
          <cell r="T79">
            <v>42248</v>
          </cell>
          <cell r="U79">
            <v>9</v>
          </cell>
          <cell r="V79">
            <v>2015</v>
          </cell>
          <cell r="AB79" t="str">
            <v xml:space="preserve"> </v>
          </cell>
          <cell r="AC79" t="str">
            <v xml:space="preserve"> </v>
          </cell>
          <cell r="AD79" t="str">
            <v xml:space="preserve"> </v>
          </cell>
          <cell r="AJ79">
            <v>43344</v>
          </cell>
          <cell r="AL79">
            <v>734.8</v>
          </cell>
          <cell r="AM79" t="str">
            <v>EN_COURS</v>
          </cell>
          <cell r="AN79" t="str">
            <v xml:space="preserve"> </v>
          </cell>
          <cell r="AO79" t="str">
            <v xml:space="preserve"> </v>
          </cell>
          <cell r="AP79" t="e">
            <v>#VALUE!</v>
          </cell>
          <cell r="AQ79" t="str">
            <v xml:space="preserve"> </v>
          </cell>
          <cell r="AR79">
            <v>734.8</v>
          </cell>
          <cell r="AS79" t="str">
            <v>OCTADT</v>
          </cell>
          <cell r="AT79" t="str">
            <v xml:space="preserve"> </v>
          </cell>
          <cell r="AU79">
            <v>734.8</v>
          </cell>
          <cell r="AV79">
            <v>9</v>
          </cell>
          <cell r="AZ79" t="str">
            <v>3-4</v>
          </cell>
          <cell r="BA79" t="str">
            <v>EN_COURS</v>
          </cell>
          <cell r="BB79">
            <v>9</v>
          </cell>
          <cell r="BC79">
            <v>2015</v>
          </cell>
          <cell r="BD79">
            <v>734.8</v>
          </cell>
          <cell r="BE79">
            <v>0</v>
          </cell>
          <cell r="BF79" t="str">
            <v xml:space="preserve"> </v>
          </cell>
          <cell r="BG79">
            <v>0</v>
          </cell>
        </row>
        <row r="80">
          <cell r="A80">
            <v>167609</v>
          </cell>
          <cell r="B80" t="str">
            <v>GND</v>
          </cell>
          <cell r="C80" t="str">
            <v>BERTONE</v>
          </cell>
          <cell r="D80" t="str">
            <v>LUC</v>
          </cell>
          <cell r="E80" t="str">
            <v>SOG</v>
          </cell>
          <cell r="F80" t="str">
            <v>DT</v>
          </cell>
          <cell r="G80" t="str">
            <v>1-5</v>
          </cell>
          <cell r="H80" t="str">
            <v>21 RUE GRACIEUSE</v>
          </cell>
          <cell r="I80">
            <v>75005</v>
          </cell>
          <cell r="J80" t="str">
            <v>PARIS</v>
          </cell>
          <cell r="K80" t="str">
            <v>RGIF</v>
          </cell>
          <cell r="L80" t="str">
            <v>BPCO</v>
          </cell>
          <cell r="M80" t="str">
            <v>4 AV BUSTEAU</v>
          </cell>
          <cell r="N80">
            <v>94700</v>
          </cell>
          <cell r="O80" t="str">
            <v>MAISONS-ALFORT</v>
          </cell>
          <cell r="Q80">
            <v>15105345</v>
          </cell>
          <cell r="R80">
            <v>827.2</v>
          </cell>
          <cell r="T80">
            <v>38596</v>
          </cell>
          <cell r="U80">
            <v>9</v>
          </cell>
          <cell r="V80">
            <v>2005</v>
          </cell>
          <cell r="AB80" t="str">
            <v xml:space="preserve"> </v>
          </cell>
          <cell r="AC80" t="str">
            <v xml:space="preserve"> </v>
          </cell>
          <cell r="AD80" t="str">
            <v xml:space="preserve"> </v>
          </cell>
          <cell r="AJ80">
            <v>43344</v>
          </cell>
          <cell r="AL80">
            <v>827.2</v>
          </cell>
          <cell r="AM80" t="str">
            <v>EN_COURS</v>
          </cell>
          <cell r="AN80" t="str">
            <v xml:space="preserve"> </v>
          </cell>
          <cell r="AO80" t="str">
            <v xml:space="preserve"> </v>
          </cell>
          <cell r="AP80" t="e">
            <v>#VALUE!</v>
          </cell>
          <cell r="AQ80" t="str">
            <v xml:space="preserve"> </v>
          </cell>
          <cell r="AR80">
            <v>827.2</v>
          </cell>
          <cell r="AS80" t="str">
            <v>SOGDT</v>
          </cell>
          <cell r="AT80" t="str">
            <v xml:space="preserve"> </v>
          </cell>
          <cell r="AU80">
            <v>827.2</v>
          </cell>
          <cell r="AV80">
            <v>9</v>
          </cell>
          <cell r="AZ80" t="str">
            <v>1-5</v>
          </cell>
          <cell r="BA80" t="str">
            <v>EN_COURS</v>
          </cell>
          <cell r="BB80">
            <v>9</v>
          </cell>
          <cell r="BC80">
            <v>2005</v>
          </cell>
          <cell r="BD80">
            <v>827.2</v>
          </cell>
          <cell r="BE80">
            <v>0</v>
          </cell>
          <cell r="BF80" t="str">
            <v xml:space="preserve"> </v>
          </cell>
          <cell r="BG80">
            <v>0</v>
          </cell>
        </row>
        <row r="81">
          <cell r="A81">
            <v>174501</v>
          </cell>
          <cell r="B81" t="str">
            <v>ADC</v>
          </cell>
          <cell r="C81" t="str">
            <v>BOMBAIL</v>
          </cell>
          <cell r="D81" t="str">
            <v>PHILIPPE</v>
          </cell>
          <cell r="E81" t="str">
            <v>SOG</v>
          </cell>
          <cell r="F81" t="str">
            <v>DT</v>
          </cell>
          <cell r="G81" t="str">
            <v>1-5</v>
          </cell>
          <cell r="H81" t="str">
            <v>2 PROMENADE DU CANAL</v>
          </cell>
          <cell r="I81">
            <v>94410</v>
          </cell>
          <cell r="J81" t="str">
            <v>SAINT-MAURICE</v>
          </cell>
          <cell r="K81" t="str">
            <v>RGIF</v>
          </cell>
          <cell r="L81" t="str">
            <v>DLPP</v>
          </cell>
          <cell r="M81" t="str">
            <v>9 BOULEVARD DU PALAIS</v>
          </cell>
          <cell r="N81">
            <v>75004</v>
          </cell>
          <cell r="O81" t="str">
            <v>PARIS</v>
          </cell>
          <cell r="Q81">
            <v>30584094</v>
          </cell>
          <cell r="R81">
            <v>827.2</v>
          </cell>
          <cell r="T81">
            <v>42979</v>
          </cell>
          <cell r="U81">
            <v>9</v>
          </cell>
          <cell r="V81">
            <v>2017</v>
          </cell>
          <cell r="AB81" t="str">
            <v xml:space="preserve"> </v>
          </cell>
          <cell r="AC81" t="str">
            <v xml:space="preserve"> </v>
          </cell>
          <cell r="AD81" t="str">
            <v xml:space="preserve"> </v>
          </cell>
          <cell r="AL81">
            <v>827.2</v>
          </cell>
          <cell r="AM81" t="str">
            <v>EN_COURS</v>
          </cell>
          <cell r="AN81" t="str">
            <v xml:space="preserve"> </v>
          </cell>
          <cell r="AO81" t="str">
            <v xml:space="preserve"> </v>
          </cell>
          <cell r="AP81" t="e">
            <v>#VALUE!</v>
          </cell>
          <cell r="AQ81" t="str">
            <v xml:space="preserve"> </v>
          </cell>
          <cell r="AR81">
            <v>827.2</v>
          </cell>
          <cell r="AS81" t="str">
            <v>SOGDT</v>
          </cell>
          <cell r="AT81" t="str">
            <v xml:space="preserve"> </v>
          </cell>
          <cell r="AU81">
            <v>827.2</v>
          </cell>
          <cell r="AV81">
            <v>9</v>
          </cell>
          <cell r="AZ81" t="str">
            <v>1-5</v>
          </cell>
          <cell r="BA81" t="str">
            <v>EN_COURS</v>
          </cell>
          <cell r="BB81">
            <v>9</v>
          </cell>
          <cell r="BC81">
            <v>2017</v>
          </cell>
          <cell r="BD81">
            <v>827.2</v>
          </cell>
          <cell r="BE81">
            <v>0</v>
          </cell>
          <cell r="BF81" t="str">
            <v xml:space="preserve"> </v>
          </cell>
          <cell r="BG81">
            <v>0</v>
          </cell>
        </row>
        <row r="82">
          <cell r="A82">
            <v>195152</v>
          </cell>
          <cell r="B82" t="str">
            <v>MDC</v>
          </cell>
          <cell r="C82" t="str">
            <v>CARRAZ</v>
          </cell>
          <cell r="D82" t="str">
            <v>FRANCE</v>
          </cell>
          <cell r="E82" t="str">
            <v>CSTAGN</v>
          </cell>
          <cell r="F82" t="str">
            <v>DT</v>
          </cell>
          <cell r="G82" t="str">
            <v>1-5</v>
          </cell>
          <cell r="H82" t="str">
            <v>1 RUE MOLIERE</v>
          </cell>
          <cell r="I82">
            <v>94000</v>
          </cell>
          <cell r="J82" t="str">
            <v>CRÉTEIL</v>
          </cell>
          <cell r="K82" t="str">
            <v>RGIF</v>
          </cell>
          <cell r="L82" t="str">
            <v>BGPM</v>
          </cell>
          <cell r="M82" t="str">
            <v>4 AV BUSTEAU</v>
          </cell>
          <cell r="N82">
            <v>94700</v>
          </cell>
          <cell r="O82" t="str">
            <v>MAISONS-ALFORT</v>
          </cell>
          <cell r="Q82">
            <v>16080493</v>
          </cell>
          <cell r="R82">
            <v>827.2</v>
          </cell>
          <cell r="T82">
            <v>39326</v>
          </cell>
          <cell r="U82">
            <v>9</v>
          </cell>
          <cell r="V82">
            <v>2007</v>
          </cell>
          <cell r="AB82" t="str">
            <v xml:space="preserve"> </v>
          </cell>
          <cell r="AC82" t="str">
            <v xml:space="preserve"> </v>
          </cell>
          <cell r="AD82" t="str">
            <v xml:space="preserve"> </v>
          </cell>
          <cell r="AJ82">
            <v>43344</v>
          </cell>
          <cell r="AL82">
            <v>827.2</v>
          </cell>
          <cell r="AM82" t="str">
            <v>EN_COURS</v>
          </cell>
          <cell r="AN82" t="str">
            <v xml:space="preserve"> </v>
          </cell>
          <cell r="AO82" t="str">
            <v xml:space="preserve"> </v>
          </cell>
          <cell r="AP82" t="e">
            <v>#VALUE!</v>
          </cell>
          <cell r="AQ82" t="str">
            <v xml:space="preserve"> </v>
          </cell>
          <cell r="AR82">
            <v>827.2</v>
          </cell>
          <cell r="AS82" t="str">
            <v>CSTAGNDT</v>
          </cell>
          <cell r="AT82" t="str">
            <v xml:space="preserve"> </v>
          </cell>
          <cell r="AU82">
            <v>827.2</v>
          </cell>
          <cell r="AV82">
            <v>9</v>
          </cell>
          <cell r="AZ82" t="str">
            <v>1-5</v>
          </cell>
          <cell r="BA82" t="str">
            <v>EN_COURS</v>
          </cell>
          <cell r="BB82">
            <v>9</v>
          </cell>
          <cell r="BC82">
            <v>2007</v>
          </cell>
          <cell r="BD82">
            <v>827.2</v>
          </cell>
          <cell r="BE82">
            <v>0</v>
          </cell>
          <cell r="BF82" t="str">
            <v xml:space="preserve"> </v>
          </cell>
          <cell r="BG82">
            <v>0</v>
          </cell>
        </row>
        <row r="83">
          <cell r="A83">
            <v>165311</v>
          </cell>
          <cell r="B83" t="str">
            <v>ADJ</v>
          </cell>
          <cell r="C83" t="str">
            <v>DEGRAS</v>
          </cell>
          <cell r="D83" t="str">
            <v>SYLVIA</v>
          </cell>
          <cell r="E83" t="str">
            <v>CSTAGN</v>
          </cell>
          <cell r="F83" t="str">
            <v>DT</v>
          </cell>
          <cell r="G83" t="str">
            <v>1-5</v>
          </cell>
          <cell r="H83" t="str">
            <v>2 COURS DE BUISSON</v>
          </cell>
          <cell r="I83">
            <v>77186</v>
          </cell>
          <cell r="J83" t="str">
            <v>NOISIEL</v>
          </cell>
          <cell r="K83" t="str">
            <v>RGIF</v>
          </cell>
          <cell r="L83" t="str">
            <v>SGAMI</v>
          </cell>
          <cell r="M83" t="str">
            <v>4 AV BUSTEAU</v>
          </cell>
          <cell r="N83">
            <v>94700</v>
          </cell>
          <cell r="O83" t="str">
            <v>MAISONS-ALFORT</v>
          </cell>
          <cell r="Q83">
            <v>856311</v>
          </cell>
          <cell r="R83">
            <v>827.2</v>
          </cell>
          <cell r="T83">
            <v>38231</v>
          </cell>
          <cell r="U83">
            <v>9</v>
          </cell>
          <cell r="V83">
            <v>2004</v>
          </cell>
          <cell r="AB83" t="str">
            <v xml:space="preserve"> </v>
          </cell>
          <cell r="AC83" t="str">
            <v xml:space="preserve"> </v>
          </cell>
          <cell r="AD83" t="str">
            <v xml:space="preserve"> </v>
          </cell>
          <cell r="AL83">
            <v>827.2</v>
          </cell>
          <cell r="AM83" t="str">
            <v>EN_COURS</v>
          </cell>
          <cell r="AR83">
            <v>827.2</v>
          </cell>
          <cell r="AS83" t="str">
            <v>CSTAGNDT</v>
          </cell>
          <cell r="AT83" t="str">
            <v xml:space="preserve"> </v>
          </cell>
          <cell r="AU83">
            <v>827.2</v>
          </cell>
          <cell r="AV83">
            <v>9</v>
          </cell>
          <cell r="AZ83" t="str">
            <v>1-5</v>
          </cell>
          <cell r="BA83" t="str">
            <v>EN_COURS</v>
          </cell>
          <cell r="BB83">
            <v>9</v>
          </cell>
          <cell r="BC83">
            <v>2004</v>
          </cell>
          <cell r="BD83">
            <v>827.2</v>
          </cell>
          <cell r="BE83">
            <v>0</v>
          </cell>
          <cell r="BF83" t="str">
            <v xml:space="preserve"> </v>
          </cell>
          <cell r="BG83">
            <v>0</v>
          </cell>
        </row>
        <row r="84">
          <cell r="A84">
            <v>118409</v>
          </cell>
          <cell r="B84" t="str">
            <v>MJR</v>
          </cell>
          <cell r="C84" t="str">
            <v>DESSEIN</v>
          </cell>
          <cell r="D84" t="str">
            <v>PASCAL</v>
          </cell>
          <cell r="E84" t="str">
            <v>SOG</v>
          </cell>
          <cell r="F84" t="str">
            <v>DT</v>
          </cell>
          <cell r="G84" t="str">
            <v>1-5</v>
          </cell>
          <cell r="H84" t="str">
            <v>31 ALLÉE DES PLATANES</v>
          </cell>
          <cell r="I84">
            <v>94700</v>
          </cell>
          <cell r="J84" t="str">
            <v>MAISONS-ALFORT</v>
          </cell>
          <cell r="K84" t="str">
            <v>RGIF</v>
          </cell>
          <cell r="L84" t="str">
            <v>CIR 75</v>
          </cell>
          <cell r="M84" t="str">
            <v>12 PLACE DE LA RÉPUBLIQUE</v>
          </cell>
          <cell r="N84">
            <v>75010</v>
          </cell>
          <cell r="O84" t="str">
            <v>PARIS</v>
          </cell>
          <cell r="Q84">
            <v>28905072</v>
          </cell>
          <cell r="R84">
            <v>827.2</v>
          </cell>
          <cell r="T84">
            <v>42248</v>
          </cell>
          <cell r="U84">
            <v>9</v>
          </cell>
          <cell r="V84">
            <v>2015</v>
          </cell>
          <cell r="AB84" t="str">
            <v xml:space="preserve"> </v>
          </cell>
          <cell r="AC84" t="str">
            <v xml:space="preserve"> </v>
          </cell>
          <cell r="AD84" t="str">
            <v xml:space="preserve"> </v>
          </cell>
          <cell r="AJ84">
            <v>43344</v>
          </cell>
          <cell r="AL84">
            <v>827.2</v>
          </cell>
          <cell r="AM84" t="str">
            <v>EN_COURS</v>
          </cell>
          <cell r="AR84">
            <v>827.2</v>
          </cell>
          <cell r="AS84" t="str">
            <v>SOGDT</v>
          </cell>
          <cell r="AT84" t="str">
            <v xml:space="preserve"> </v>
          </cell>
          <cell r="AU84">
            <v>827.2</v>
          </cell>
          <cell r="AV84">
            <v>9</v>
          </cell>
          <cell r="AZ84" t="str">
            <v>1-5</v>
          </cell>
          <cell r="BA84" t="str">
            <v>EN_COURS</v>
          </cell>
          <cell r="BB84">
            <v>9</v>
          </cell>
          <cell r="BC84">
            <v>2015</v>
          </cell>
          <cell r="BD84">
            <v>827.2</v>
          </cell>
          <cell r="BE84">
            <v>0</v>
          </cell>
          <cell r="BF84" t="str">
            <v xml:space="preserve"> </v>
          </cell>
          <cell r="BG84">
            <v>0</v>
          </cell>
        </row>
        <row r="85">
          <cell r="A85">
            <v>137978</v>
          </cell>
          <cell r="B85" t="str">
            <v>CEN</v>
          </cell>
          <cell r="C85" t="str">
            <v>DIXNEUF</v>
          </cell>
          <cell r="D85" t="str">
            <v>THIERRY</v>
          </cell>
          <cell r="E85" t="str">
            <v>OG</v>
          </cell>
          <cell r="F85" t="str">
            <v>DT</v>
          </cell>
          <cell r="G85" t="str">
            <v>1-5</v>
          </cell>
          <cell r="H85" t="str">
            <v>154 BOULEVARD DAVOUT</v>
          </cell>
          <cell r="I85">
            <v>75020</v>
          </cell>
          <cell r="J85" t="str">
            <v>PARIS</v>
          </cell>
          <cell r="K85" t="str">
            <v>RGIF</v>
          </cell>
          <cell r="L85" t="str">
            <v>GIR 75</v>
          </cell>
          <cell r="M85" t="str">
            <v>30 RUE ANTOINE JULIEN HENARD</v>
          </cell>
          <cell r="N85">
            <v>75012</v>
          </cell>
          <cell r="O85" t="str">
            <v>PARIS</v>
          </cell>
          <cell r="Q85">
            <v>29718991</v>
          </cell>
          <cell r="R85">
            <v>827.2</v>
          </cell>
          <cell r="T85">
            <v>42614</v>
          </cell>
          <cell r="U85">
            <v>9</v>
          </cell>
          <cell r="V85">
            <v>2016</v>
          </cell>
          <cell r="AB85" t="str">
            <v xml:space="preserve"> </v>
          </cell>
          <cell r="AC85" t="str">
            <v xml:space="preserve"> </v>
          </cell>
          <cell r="AD85" t="str">
            <v xml:space="preserve"> </v>
          </cell>
          <cell r="AJ85">
            <v>43344</v>
          </cell>
          <cell r="AL85">
            <v>827.2</v>
          </cell>
          <cell r="AM85" t="str">
            <v>EN_COURS</v>
          </cell>
          <cell r="AN85" t="str">
            <v xml:space="preserve"> </v>
          </cell>
          <cell r="AO85" t="str">
            <v xml:space="preserve"> </v>
          </cell>
          <cell r="AP85" t="e">
            <v>#VALUE!</v>
          </cell>
          <cell r="AQ85" t="str">
            <v xml:space="preserve"> </v>
          </cell>
          <cell r="AR85">
            <v>827.2</v>
          </cell>
          <cell r="AS85" t="str">
            <v>OGDT</v>
          </cell>
          <cell r="AT85" t="str">
            <v xml:space="preserve"> </v>
          </cell>
          <cell r="AU85">
            <v>827.2</v>
          </cell>
          <cell r="AV85">
            <v>9</v>
          </cell>
          <cell r="AZ85" t="str">
            <v>1-5</v>
          </cell>
          <cell r="BA85" t="str">
            <v>EN_COURS</v>
          </cell>
          <cell r="BB85">
            <v>9</v>
          </cell>
          <cell r="BC85">
            <v>2016</v>
          </cell>
          <cell r="BD85">
            <v>827.2</v>
          </cell>
          <cell r="BE85">
            <v>0</v>
          </cell>
          <cell r="BF85" t="str">
            <v xml:space="preserve"> </v>
          </cell>
          <cell r="BG85">
            <v>0</v>
          </cell>
        </row>
        <row r="86">
          <cell r="A86">
            <v>115636</v>
          </cell>
          <cell r="B86" t="str">
            <v>CNE</v>
          </cell>
          <cell r="C86" t="str">
            <v>LEFRANCOIS</v>
          </cell>
          <cell r="D86" t="str">
            <v>PHILIPPE</v>
          </cell>
          <cell r="E86" t="str">
            <v>OG</v>
          </cell>
          <cell r="F86" t="str">
            <v>DT</v>
          </cell>
          <cell r="G86" t="str">
            <v>1-5</v>
          </cell>
          <cell r="H86" t="str">
            <v>51 BD EXELMANS</v>
          </cell>
          <cell r="I86">
            <v>75016</v>
          </cell>
          <cell r="J86" t="str">
            <v>PARIS</v>
          </cell>
          <cell r="K86" t="str">
            <v>RGIF</v>
          </cell>
          <cell r="L86" t="str">
            <v>DRPP</v>
          </cell>
          <cell r="M86" t="str">
            <v>9 BOULEVARD DU PALAIS</v>
          </cell>
          <cell r="N86">
            <v>75004</v>
          </cell>
          <cell r="O86" t="str">
            <v>PARIS</v>
          </cell>
          <cell r="Q86">
            <v>28954485</v>
          </cell>
          <cell r="R86">
            <v>827.2</v>
          </cell>
          <cell r="T86">
            <v>42248</v>
          </cell>
          <cell r="U86">
            <v>9</v>
          </cell>
          <cell r="V86">
            <v>2015</v>
          </cell>
          <cell r="AB86" t="str">
            <v xml:space="preserve"> </v>
          </cell>
          <cell r="AC86" t="str">
            <v xml:space="preserve"> </v>
          </cell>
          <cell r="AD86" t="str">
            <v xml:space="preserve"> </v>
          </cell>
          <cell r="AL86">
            <v>827.2</v>
          </cell>
          <cell r="AM86" t="str">
            <v>A_VERIFIER</v>
          </cell>
          <cell r="AN86" t="str">
            <v xml:space="preserve"> </v>
          </cell>
          <cell r="AO86" t="str">
            <v xml:space="preserve"> </v>
          </cell>
          <cell r="AP86" t="e">
            <v>#VALUE!</v>
          </cell>
          <cell r="AQ86" t="str">
            <v xml:space="preserve"> </v>
          </cell>
          <cell r="AR86">
            <v>827.2</v>
          </cell>
          <cell r="AS86" t="str">
            <v>OGDT</v>
          </cell>
          <cell r="AT86" t="str">
            <v xml:space="preserve"> </v>
          </cell>
          <cell r="AU86">
            <v>827.2</v>
          </cell>
          <cell r="AV86">
            <v>9</v>
          </cell>
          <cell r="AZ86" t="str">
            <v>1-5</v>
          </cell>
          <cell r="BA86" t="str">
            <v>A_VERIFIER</v>
          </cell>
          <cell r="BB86">
            <v>9</v>
          </cell>
          <cell r="BC86">
            <v>2015</v>
          </cell>
          <cell r="BD86">
            <v>827.2</v>
          </cell>
          <cell r="BE86">
            <v>0</v>
          </cell>
          <cell r="BF86" t="str">
            <v xml:space="preserve"> </v>
          </cell>
          <cell r="BG86">
            <v>0</v>
          </cell>
        </row>
        <row r="87">
          <cell r="A87">
            <v>226540</v>
          </cell>
          <cell r="B87" t="str">
            <v>MDC</v>
          </cell>
          <cell r="C87" t="str">
            <v>LOGER</v>
          </cell>
          <cell r="D87" t="str">
            <v>MAUD</v>
          </cell>
          <cell r="E87" t="str">
            <v>CSTAGN</v>
          </cell>
          <cell r="F87" t="str">
            <v>DT</v>
          </cell>
          <cell r="G87" t="str">
            <v>1-5</v>
          </cell>
          <cell r="H87" t="str">
            <v>45 BVD DE STALINGRAD</v>
          </cell>
          <cell r="I87">
            <v>94320</v>
          </cell>
          <cell r="J87" t="str">
            <v>THIAIS</v>
          </cell>
          <cell r="K87" t="str">
            <v>RGIF</v>
          </cell>
          <cell r="L87" t="str">
            <v>CSC</v>
          </cell>
          <cell r="M87" t="str">
            <v>4 AV BUSTEAU</v>
          </cell>
          <cell r="N87">
            <v>94700</v>
          </cell>
          <cell r="O87" t="str">
            <v>MAISONS-ALFORT</v>
          </cell>
          <cell r="Q87">
            <v>23390813</v>
          </cell>
          <cell r="R87">
            <v>827.2</v>
          </cell>
          <cell r="T87">
            <v>42248</v>
          </cell>
          <cell r="U87">
            <v>9</v>
          </cell>
          <cell r="V87">
            <v>2015</v>
          </cell>
          <cell r="AB87" t="str">
            <v xml:space="preserve"> </v>
          </cell>
          <cell r="AC87" t="str">
            <v xml:space="preserve"> </v>
          </cell>
          <cell r="AD87" t="str">
            <v xml:space="preserve"> </v>
          </cell>
          <cell r="AJ87">
            <v>43344</v>
          </cell>
          <cell r="AL87">
            <v>827.2</v>
          </cell>
          <cell r="AM87" t="str">
            <v>A_VERIFIER</v>
          </cell>
          <cell r="AR87">
            <v>827.2</v>
          </cell>
          <cell r="AS87" t="str">
            <v>CSTAGNDT</v>
          </cell>
          <cell r="AT87" t="str">
            <v xml:space="preserve"> </v>
          </cell>
          <cell r="AU87">
            <v>827.2</v>
          </cell>
          <cell r="AV87">
            <v>9</v>
          </cell>
          <cell r="AZ87" t="str">
            <v>1-5</v>
          </cell>
          <cell r="BA87" t="str">
            <v>A_VERIFIER</v>
          </cell>
          <cell r="BB87">
            <v>9</v>
          </cell>
          <cell r="BC87">
            <v>2015</v>
          </cell>
          <cell r="BD87">
            <v>827.2</v>
          </cell>
          <cell r="BE87">
            <v>0</v>
          </cell>
          <cell r="BF87" t="str">
            <v xml:space="preserve"> </v>
          </cell>
          <cell r="BG87">
            <v>0</v>
          </cell>
        </row>
        <row r="88">
          <cell r="A88">
            <v>317265</v>
          </cell>
          <cell r="B88" t="str">
            <v>CNE</v>
          </cell>
          <cell r="C88" t="str">
            <v>PERILLOU</v>
          </cell>
          <cell r="D88" t="str">
            <v>ANNE-LAURE</v>
          </cell>
          <cell r="E88" t="str">
            <v>OCTA</v>
          </cell>
          <cell r="F88" t="str">
            <v>DT</v>
          </cell>
          <cell r="G88" t="str">
            <v>1-5</v>
          </cell>
          <cell r="H88" t="str">
            <v>85, rue du Petit Chateau</v>
          </cell>
          <cell r="I88">
            <v>94220</v>
          </cell>
          <cell r="J88" t="str">
            <v>CHARENTON-LE-PONT</v>
          </cell>
          <cell r="K88" t="str">
            <v>RGIF</v>
          </cell>
          <cell r="L88" t="str">
            <v>BGPM</v>
          </cell>
          <cell r="M88" t="str">
            <v>4 AV BUSTEAU</v>
          </cell>
          <cell r="N88">
            <v>94700</v>
          </cell>
          <cell r="O88" t="str">
            <v>MAISONS-ALFORT</v>
          </cell>
          <cell r="Q88">
            <v>30558500</v>
          </cell>
          <cell r="R88">
            <v>827.2</v>
          </cell>
          <cell r="T88">
            <v>42979</v>
          </cell>
          <cell r="U88">
            <v>9</v>
          </cell>
          <cell r="V88">
            <v>2017</v>
          </cell>
          <cell r="AB88" t="str">
            <v xml:space="preserve"> </v>
          </cell>
          <cell r="AC88" t="str">
            <v xml:space="preserve"> </v>
          </cell>
          <cell r="AD88" t="str">
            <v xml:space="preserve"> </v>
          </cell>
          <cell r="AJ88">
            <v>43344</v>
          </cell>
          <cell r="AL88">
            <v>827.2</v>
          </cell>
          <cell r="AM88" t="str">
            <v>A_VERIFIER</v>
          </cell>
          <cell r="AR88">
            <v>827.2</v>
          </cell>
          <cell r="AS88" t="str">
            <v>OCTADT</v>
          </cell>
          <cell r="AT88" t="str">
            <v xml:space="preserve"> </v>
          </cell>
          <cell r="AU88">
            <v>827.2</v>
          </cell>
          <cell r="AV88">
            <v>9</v>
          </cell>
          <cell r="AZ88" t="str">
            <v>1-5</v>
          </cell>
          <cell r="BA88" t="str">
            <v>A_VERIFIER</v>
          </cell>
          <cell r="BB88">
            <v>9</v>
          </cell>
          <cell r="BC88">
            <v>2017</v>
          </cell>
          <cell r="BD88">
            <v>827.2</v>
          </cell>
          <cell r="BE88">
            <v>0</v>
          </cell>
          <cell r="BF88" t="str">
            <v xml:space="preserve"> </v>
          </cell>
          <cell r="BG88">
            <v>0</v>
          </cell>
        </row>
        <row r="89">
          <cell r="A89">
            <v>228984</v>
          </cell>
          <cell r="B89" t="str">
            <v>MDC</v>
          </cell>
          <cell r="C89" t="str">
            <v>RENARD</v>
          </cell>
          <cell r="D89" t="str">
            <v>CHRISTELLE</v>
          </cell>
          <cell r="E89" t="str">
            <v>CSTAGN</v>
          </cell>
          <cell r="F89" t="str">
            <v>DT</v>
          </cell>
          <cell r="G89" t="str">
            <v>4-5</v>
          </cell>
          <cell r="H89" t="str">
            <v>112 RUE DE VERSAILLES</v>
          </cell>
          <cell r="I89">
            <v>78150</v>
          </cell>
          <cell r="J89" t="str">
            <v>LE CHESNAY</v>
          </cell>
          <cell r="K89" t="str">
            <v>RGIF</v>
          </cell>
          <cell r="L89" t="str">
            <v>EGM 16/1</v>
          </cell>
          <cell r="M89" t="str">
            <v>BLD DU MARECHAL SOULT</v>
          </cell>
          <cell r="N89">
            <v>78000</v>
          </cell>
          <cell r="O89" t="str">
            <v>VERSAILLES</v>
          </cell>
          <cell r="Q89">
            <v>30563315</v>
          </cell>
          <cell r="R89">
            <v>717.2</v>
          </cell>
          <cell r="T89">
            <v>42979</v>
          </cell>
          <cell r="U89">
            <v>9</v>
          </cell>
          <cell r="V89">
            <v>2017</v>
          </cell>
          <cell r="AB89" t="str">
            <v xml:space="preserve"> </v>
          </cell>
          <cell r="AC89" t="str">
            <v xml:space="preserve"> </v>
          </cell>
          <cell r="AD89" t="str">
            <v xml:space="preserve"> </v>
          </cell>
          <cell r="AJ89">
            <v>43344</v>
          </cell>
          <cell r="AL89">
            <v>717.2</v>
          </cell>
          <cell r="AM89" t="str">
            <v>A_VERIFIER</v>
          </cell>
          <cell r="AR89">
            <v>717.2</v>
          </cell>
          <cell r="AS89" t="str">
            <v>CSTAGNDT</v>
          </cell>
          <cell r="AT89" t="str">
            <v xml:space="preserve"> </v>
          </cell>
          <cell r="AU89">
            <v>717.2</v>
          </cell>
          <cell r="AV89">
            <v>9</v>
          </cell>
          <cell r="AZ89" t="str">
            <v>4-5</v>
          </cell>
          <cell r="BA89" t="str">
            <v>A_VERIFIER</v>
          </cell>
          <cell r="BB89">
            <v>9</v>
          </cell>
          <cell r="BC89">
            <v>2017</v>
          </cell>
          <cell r="BD89">
            <v>717.2</v>
          </cell>
          <cell r="BE89">
            <v>0</v>
          </cell>
          <cell r="BF89" t="str">
            <v xml:space="preserve"> </v>
          </cell>
          <cell r="BG89">
            <v>0</v>
          </cell>
        </row>
        <row r="90">
          <cell r="A90">
            <v>138316</v>
          </cell>
          <cell r="B90" t="str">
            <v>MJR</v>
          </cell>
          <cell r="C90" t="str">
            <v>SCHNEIDER</v>
          </cell>
          <cell r="D90" t="str">
            <v>ARNAUD</v>
          </cell>
          <cell r="E90" t="str">
            <v>SOG</v>
          </cell>
          <cell r="F90" t="str">
            <v>DT</v>
          </cell>
          <cell r="G90" t="str">
            <v>1-5</v>
          </cell>
          <cell r="H90" t="str">
            <v>12 AVENUE GUICHARD</v>
          </cell>
          <cell r="I90">
            <v>78000</v>
          </cell>
          <cell r="J90" t="str">
            <v>VERSAILLES</v>
          </cell>
          <cell r="K90" t="str">
            <v>RGIF</v>
          </cell>
          <cell r="L90" t="str">
            <v>DLEMZD</v>
          </cell>
          <cell r="M90" t="str">
            <v>4 AV BUSTEAU</v>
          </cell>
          <cell r="N90">
            <v>94700</v>
          </cell>
          <cell r="O90" t="str">
            <v>MAISONS-ALFORT</v>
          </cell>
          <cell r="Q90">
            <v>26496713</v>
          </cell>
          <cell r="R90">
            <v>827.2</v>
          </cell>
          <cell r="T90">
            <v>41883</v>
          </cell>
          <cell r="U90">
            <v>9</v>
          </cell>
          <cell r="V90">
            <v>2014</v>
          </cell>
          <cell r="AB90" t="str">
            <v xml:space="preserve"> </v>
          </cell>
          <cell r="AC90" t="str">
            <v xml:space="preserve"> </v>
          </cell>
          <cell r="AD90" t="str">
            <v xml:space="preserve"> </v>
          </cell>
          <cell r="AJ90">
            <v>43344</v>
          </cell>
          <cell r="AL90">
            <v>827.2</v>
          </cell>
          <cell r="AM90" t="str">
            <v>A_VERIFIER</v>
          </cell>
          <cell r="AR90">
            <v>827.2</v>
          </cell>
          <cell r="AS90" t="str">
            <v>SOGDT</v>
          </cell>
          <cell r="AT90" t="str">
            <v xml:space="preserve"> </v>
          </cell>
          <cell r="AU90">
            <v>827.2</v>
          </cell>
          <cell r="AV90">
            <v>9</v>
          </cell>
          <cell r="AZ90" t="str">
            <v>1-5</v>
          </cell>
          <cell r="BA90" t="str">
            <v>A_VERIFIER</v>
          </cell>
          <cell r="BB90">
            <v>9</v>
          </cell>
          <cell r="BC90">
            <v>2014</v>
          </cell>
          <cell r="BD90">
            <v>827.2</v>
          </cell>
          <cell r="BE90">
            <v>0</v>
          </cell>
          <cell r="BF90" t="str">
            <v xml:space="preserve"> </v>
          </cell>
          <cell r="BG90">
            <v>0</v>
          </cell>
        </row>
        <row r="91">
          <cell r="A91">
            <v>306500</v>
          </cell>
          <cell r="B91" t="str">
            <v>MDL</v>
          </cell>
          <cell r="C91" t="str">
            <v>WATT</v>
          </cell>
          <cell r="D91" t="str">
            <v>IDY</v>
          </cell>
          <cell r="E91" t="str">
            <v>CSTAGN</v>
          </cell>
          <cell r="F91" t="str">
            <v>DT</v>
          </cell>
          <cell r="G91" t="str">
            <v>1-5</v>
          </cell>
          <cell r="H91" t="str">
            <v>1 BVD THÉOPHILE SUEUR</v>
          </cell>
          <cell r="I91">
            <v>93110</v>
          </cell>
          <cell r="J91" t="str">
            <v>ROSNY SOUS BOIS</v>
          </cell>
          <cell r="K91" t="str">
            <v>RGIF</v>
          </cell>
          <cell r="L91" t="str">
            <v>BMOPS</v>
          </cell>
          <cell r="M91" t="str">
            <v>4 AV BUSTEAU</v>
          </cell>
          <cell r="N91">
            <v>94700</v>
          </cell>
          <cell r="O91" t="str">
            <v>MAISONS-ALFORT</v>
          </cell>
          <cell r="Q91">
            <v>8369237</v>
          </cell>
          <cell r="R91">
            <v>827.2</v>
          </cell>
          <cell r="T91">
            <v>41153</v>
          </cell>
          <cell r="U91">
            <v>9</v>
          </cell>
          <cell r="V91">
            <v>2012</v>
          </cell>
          <cell r="AB91" t="str">
            <v xml:space="preserve"> </v>
          </cell>
          <cell r="AC91" t="str">
            <v xml:space="preserve"> </v>
          </cell>
          <cell r="AD91" t="str">
            <v xml:space="preserve"> </v>
          </cell>
          <cell r="AJ91">
            <v>43344</v>
          </cell>
          <cell r="AL91">
            <v>827.2</v>
          </cell>
          <cell r="AM91" t="str">
            <v>A_VERIFIER</v>
          </cell>
          <cell r="AR91">
            <v>827.2</v>
          </cell>
          <cell r="AS91" t="str">
            <v>CSTAGNDT</v>
          </cell>
          <cell r="AT91" t="str">
            <v xml:space="preserve"> </v>
          </cell>
          <cell r="AU91">
            <v>827.2</v>
          </cell>
          <cell r="AV91">
            <v>9</v>
          </cell>
          <cell r="AZ91" t="str">
            <v>1-5</v>
          </cell>
          <cell r="BA91" t="str">
            <v>A_VERIFIER</v>
          </cell>
          <cell r="BB91">
            <v>9</v>
          </cell>
          <cell r="BC91">
            <v>2012</v>
          </cell>
          <cell r="BD91">
            <v>827.2</v>
          </cell>
          <cell r="BE91">
            <v>0</v>
          </cell>
          <cell r="BF91" t="str">
            <v xml:space="preserve"> </v>
          </cell>
          <cell r="BG91">
            <v>0</v>
          </cell>
        </row>
        <row r="92">
          <cell r="A92">
            <v>332429</v>
          </cell>
          <cell r="B92" t="str">
            <v>MDL</v>
          </cell>
          <cell r="C92" t="str">
            <v>ARNAUD</v>
          </cell>
          <cell r="D92" t="str">
            <v>DELPHIN</v>
          </cell>
          <cell r="E92" t="str">
            <v>CSTAGN</v>
          </cell>
          <cell r="F92" t="str">
            <v>DT</v>
          </cell>
          <cell r="G92" t="str">
            <v>1-5</v>
          </cell>
          <cell r="H92" t="str">
            <v>2 RUE DU PROFESSEUR CALEMETTE</v>
          </cell>
          <cell r="I92">
            <v>94200</v>
          </cell>
          <cell r="J92" t="str">
            <v>IVRY SUR SEINE</v>
          </cell>
          <cell r="K92" t="str">
            <v>RGIF</v>
          </cell>
          <cell r="L92" t="str">
            <v>SGAMI</v>
          </cell>
          <cell r="M92" t="str">
            <v>12 AV DU GENERAL DE GAULLE</v>
          </cell>
          <cell r="N92">
            <v>78000</v>
          </cell>
          <cell r="O92" t="str">
            <v>VERSAILLES</v>
          </cell>
          <cell r="Q92">
            <v>29057575</v>
          </cell>
          <cell r="R92">
            <v>827.2</v>
          </cell>
          <cell r="T92">
            <v>42278</v>
          </cell>
          <cell r="U92">
            <v>10</v>
          </cell>
          <cell r="V92">
            <v>2015</v>
          </cell>
          <cell r="AB92" t="str">
            <v xml:space="preserve"> </v>
          </cell>
          <cell r="AC92" t="str">
            <v xml:space="preserve"> </v>
          </cell>
          <cell r="AD92" t="str">
            <v xml:space="preserve"> </v>
          </cell>
          <cell r="AL92">
            <v>827.2</v>
          </cell>
          <cell r="AM92" t="str">
            <v>EN_COURS</v>
          </cell>
          <cell r="AN92" t="str">
            <v xml:space="preserve"> </v>
          </cell>
          <cell r="AO92" t="str">
            <v xml:space="preserve"> </v>
          </cell>
          <cell r="AP92" t="e">
            <v>#VALUE!</v>
          </cell>
          <cell r="AQ92" t="str">
            <v xml:space="preserve"> </v>
          </cell>
          <cell r="AR92">
            <v>827.2</v>
          </cell>
          <cell r="AS92" t="str">
            <v>CSTAGNDT</v>
          </cell>
          <cell r="AT92" t="str">
            <v xml:space="preserve"> </v>
          </cell>
          <cell r="AU92">
            <v>827.2</v>
          </cell>
          <cell r="AV92">
            <v>10</v>
          </cell>
          <cell r="AZ92" t="str">
            <v>1-5</v>
          </cell>
          <cell r="BA92" t="str">
            <v>EN_COURS</v>
          </cell>
          <cell r="BB92">
            <v>10</v>
          </cell>
          <cell r="BC92">
            <v>2015</v>
          </cell>
          <cell r="BD92">
            <v>827.2</v>
          </cell>
          <cell r="BE92">
            <v>0</v>
          </cell>
          <cell r="BF92" t="str">
            <v xml:space="preserve"> </v>
          </cell>
          <cell r="BG92">
            <v>0</v>
          </cell>
        </row>
        <row r="93">
          <cell r="A93">
            <v>351358</v>
          </cell>
          <cell r="B93" t="str">
            <v>LTN</v>
          </cell>
          <cell r="C93" t="str">
            <v>BERLOT</v>
          </cell>
          <cell r="D93" t="str">
            <v>MARION</v>
          </cell>
          <cell r="E93" t="str">
            <v>OG</v>
          </cell>
          <cell r="F93" t="str">
            <v>DT</v>
          </cell>
          <cell r="G93" t="str">
            <v>1-5</v>
          </cell>
          <cell r="H93" t="str">
            <v>12 RUE DES FONTAINES MARIVEL</v>
          </cell>
          <cell r="I93">
            <v>92370</v>
          </cell>
          <cell r="J93" t="str">
            <v>CHAVILLE</v>
          </cell>
          <cell r="K93" t="str">
            <v>RGIF</v>
          </cell>
          <cell r="L93" t="str">
            <v>DAO</v>
          </cell>
          <cell r="M93" t="str">
            <v>BLD DU MARECHAL SOULT</v>
          </cell>
          <cell r="N93">
            <v>78000</v>
          </cell>
          <cell r="O93" t="str">
            <v>VERSAILLES</v>
          </cell>
          <cell r="Q93">
            <v>30719266</v>
          </cell>
          <cell r="R93">
            <v>827.2</v>
          </cell>
          <cell r="T93">
            <v>43009</v>
          </cell>
          <cell r="U93">
            <v>10</v>
          </cell>
          <cell r="V93">
            <v>2017</v>
          </cell>
          <cell r="AB93" t="str">
            <v xml:space="preserve"> </v>
          </cell>
          <cell r="AC93" t="str">
            <v xml:space="preserve"> </v>
          </cell>
          <cell r="AD93" t="str">
            <v xml:space="preserve"> </v>
          </cell>
          <cell r="AL93">
            <v>827.2</v>
          </cell>
          <cell r="AM93" t="str">
            <v>EN_COURS</v>
          </cell>
          <cell r="AN93" t="str">
            <v xml:space="preserve"> </v>
          </cell>
          <cell r="AO93" t="str">
            <v xml:space="preserve"> </v>
          </cell>
          <cell r="AP93" t="e">
            <v>#VALUE!</v>
          </cell>
          <cell r="AQ93" t="str">
            <v xml:space="preserve"> </v>
          </cell>
          <cell r="AR93">
            <v>827.2</v>
          </cell>
          <cell r="AS93" t="str">
            <v>OGDT</v>
          </cell>
          <cell r="AT93" t="str">
            <v xml:space="preserve"> </v>
          </cell>
          <cell r="AU93">
            <v>827.2</v>
          </cell>
          <cell r="AV93">
            <v>10</v>
          </cell>
          <cell r="AZ93" t="str">
            <v>1-5</v>
          </cell>
          <cell r="BA93" t="str">
            <v>EN_COURS</v>
          </cell>
          <cell r="BB93">
            <v>10</v>
          </cell>
          <cell r="BC93">
            <v>2017</v>
          </cell>
          <cell r="BD93">
            <v>827.2</v>
          </cell>
          <cell r="BE93">
            <v>0</v>
          </cell>
          <cell r="BF93" t="str">
            <v xml:space="preserve"> </v>
          </cell>
          <cell r="BG93">
            <v>0</v>
          </cell>
        </row>
        <row r="94">
          <cell r="A94">
            <v>308538</v>
          </cell>
          <cell r="B94" t="str">
            <v>GND</v>
          </cell>
          <cell r="C94" t="str">
            <v>BLIN</v>
          </cell>
          <cell r="D94" t="str">
            <v>BENJAMIN</v>
          </cell>
          <cell r="E94" t="str">
            <v>SOG</v>
          </cell>
          <cell r="F94" t="str">
            <v>RS</v>
          </cell>
          <cell r="G94" t="str">
            <v>1-5</v>
          </cell>
          <cell r="H94" t="str">
            <v>3 RUE ANDRE MALRAUX</v>
          </cell>
          <cell r="I94">
            <v>77000</v>
          </cell>
          <cell r="J94" t="str">
            <v>MELUN</v>
          </cell>
          <cell r="K94" t="str">
            <v>RGIF</v>
          </cell>
          <cell r="L94" t="str">
            <v>CDOS 77</v>
          </cell>
          <cell r="M94" t="str">
            <v>3 RUE ANDRE MALRAUX</v>
          </cell>
          <cell r="N94">
            <v>77000</v>
          </cell>
          <cell r="O94" t="str">
            <v>MELUN</v>
          </cell>
          <cell r="Q94">
            <v>29856717</v>
          </cell>
          <cell r="R94">
            <v>827.2</v>
          </cell>
          <cell r="T94">
            <v>42644</v>
          </cell>
          <cell r="U94">
            <v>10</v>
          </cell>
          <cell r="V94">
            <v>2016</v>
          </cell>
          <cell r="AB94" t="str">
            <v xml:space="preserve"> </v>
          </cell>
          <cell r="AC94" t="str">
            <v xml:space="preserve"> </v>
          </cell>
          <cell r="AD94" t="str">
            <v xml:space="preserve"> </v>
          </cell>
          <cell r="AI94">
            <v>43426</v>
          </cell>
          <cell r="AL94">
            <v>827.2</v>
          </cell>
          <cell r="AM94" t="str">
            <v>EN_COURS</v>
          </cell>
          <cell r="AN94" t="str">
            <v xml:space="preserve"> </v>
          </cell>
          <cell r="AO94" t="str">
            <v xml:space="preserve"> </v>
          </cell>
          <cell r="AP94" t="e">
            <v>#VALUE!</v>
          </cell>
          <cell r="AQ94" t="str">
            <v xml:space="preserve"> </v>
          </cell>
          <cell r="AR94">
            <v>827.2</v>
          </cell>
          <cell r="AS94" t="str">
            <v>SOGRS</v>
          </cell>
          <cell r="AT94" t="str">
            <v xml:space="preserve"> </v>
          </cell>
          <cell r="AU94">
            <v>827.2</v>
          </cell>
          <cell r="AV94">
            <v>10</v>
          </cell>
          <cell r="AZ94" t="str">
            <v>1-5</v>
          </cell>
          <cell r="BA94" t="str">
            <v>EN_COURS</v>
          </cell>
          <cell r="BB94">
            <v>10</v>
          </cell>
          <cell r="BC94">
            <v>2016</v>
          </cell>
          <cell r="BD94">
            <v>827.2</v>
          </cell>
          <cell r="BE94">
            <v>0</v>
          </cell>
          <cell r="BF94" t="str">
            <v xml:space="preserve"> </v>
          </cell>
          <cell r="BG94">
            <v>0</v>
          </cell>
        </row>
        <row r="95">
          <cell r="A95">
            <v>340483</v>
          </cell>
          <cell r="B95" t="str">
            <v>CNE</v>
          </cell>
          <cell r="C95" t="str">
            <v>BRESCHARD</v>
          </cell>
          <cell r="D95" t="str">
            <v>ALICE</v>
          </cell>
          <cell r="E95" t="str">
            <v>OCTA</v>
          </cell>
          <cell r="F95" t="str">
            <v>DT</v>
          </cell>
          <cell r="G95" t="str">
            <v>1-5</v>
          </cell>
          <cell r="H95" t="str">
            <v>48 RUE DE L'OURCQ</v>
          </cell>
          <cell r="I95">
            <v>75019</v>
          </cell>
          <cell r="J95" t="str">
            <v>PARIS</v>
          </cell>
          <cell r="K95" t="str">
            <v>RGIF</v>
          </cell>
          <cell r="L95" t="str">
            <v>DAO</v>
          </cell>
          <cell r="M95" t="str">
            <v>4 AV BUSTEAU</v>
          </cell>
          <cell r="N95">
            <v>94700</v>
          </cell>
          <cell r="O95" t="str">
            <v>MAISONS-ALFORT</v>
          </cell>
          <cell r="Q95">
            <v>16874969</v>
          </cell>
          <cell r="R95">
            <v>827.2</v>
          </cell>
          <cell r="T95">
            <v>41183</v>
          </cell>
          <cell r="U95">
            <v>10</v>
          </cell>
          <cell r="V95">
            <v>2012</v>
          </cell>
          <cell r="AB95" t="str">
            <v xml:space="preserve"> </v>
          </cell>
          <cell r="AC95" t="str">
            <v xml:space="preserve"> </v>
          </cell>
          <cell r="AD95" t="str">
            <v xml:space="preserve"> </v>
          </cell>
          <cell r="AL95">
            <v>827.2</v>
          </cell>
          <cell r="AM95" t="str">
            <v>EN_COURS</v>
          </cell>
          <cell r="AR95">
            <v>827.2</v>
          </cell>
          <cell r="AS95" t="str">
            <v>OCTADT</v>
          </cell>
          <cell r="AT95" t="str">
            <v xml:space="preserve"> </v>
          </cell>
          <cell r="AU95">
            <v>827.2</v>
          </cell>
          <cell r="AV95">
            <v>10</v>
          </cell>
          <cell r="AZ95" t="str">
            <v>1-5</v>
          </cell>
          <cell r="BA95" t="str">
            <v>EN_COURS</v>
          </cell>
          <cell r="BB95">
            <v>10</v>
          </cell>
          <cell r="BC95">
            <v>2012</v>
          </cell>
          <cell r="BD95">
            <v>827.2</v>
          </cell>
          <cell r="BE95">
            <v>0</v>
          </cell>
          <cell r="BF95" t="str">
            <v xml:space="preserve"> </v>
          </cell>
          <cell r="BG95">
            <v>0</v>
          </cell>
        </row>
        <row r="96">
          <cell r="A96">
            <v>310423</v>
          </cell>
          <cell r="B96" t="str">
            <v>GND</v>
          </cell>
          <cell r="C96" t="str">
            <v>CATHELAT</v>
          </cell>
          <cell r="D96" t="str">
            <v>DORIAN</v>
          </cell>
          <cell r="E96" t="str">
            <v>SOG</v>
          </cell>
          <cell r="F96" t="str">
            <v>RS</v>
          </cell>
          <cell r="G96" t="str">
            <v>1-5</v>
          </cell>
          <cell r="H96" t="str">
            <v>32 AVENUE BUSTEAU</v>
          </cell>
          <cell r="I96">
            <v>94700</v>
          </cell>
          <cell r="J96" t="str">
            <v>MAISONS-ALFORT</v>
          </cell>
          <cell r="K96" t="str">
            <v>RGIF</v>
          </cell>
          <cell r="L96" t="str">
            <v>GOS 94</v>
          </cell>
          <cell r="M96" t="str">
            <v>4 AV BUSTEAU</v>
          </cell>
          <cell r="N96">
            <v>94700</v>
          </cell>
          <cell r="O96" t="str">
            <v>MAISONS-ALFORT</v>
          </cell>
          <cell r="Q96">
            <v>29912790</v>
          </cell>
          <cell r="R96">
            <v>827.2</v>
          </cell>
          <cell r="T96">
            <v>42644</v>
          </cell>
          <cell r="U96">
            <v>10</v>
          </cell>
          <cell r="V96">
            <v>2016</v>
          </cell>
          <cell r="AB96" t="str">
            <v xml:space="preserve"> </v>
          </cell>
          <cell r="AC96" t="str">
            <v xml:space="preserve"> </v>
          </cell>
          <cell r="AD96" t="str">
            <v xml:space="preserve"> </v>
          </cell>
          <cell r="AL96">
            <v>827.2</v>
          </cell>
          <cell r="AM96" t="str">
            <v>EN_COURS</v>
          </cell>
          <cell r="AR96">
            <v>827.2</v>
          </cell>
          <cell r="AS96" t="str">
            <v>SOGRS</v>
          </cell>
          <cell r="AT96" t="str">
            <v xml:space="preserve"> </v>
          </cell>
          <cell r="AU96">
            <v>827.2</v>
          </cell>
          <cell r="AV96">
            <v>10</v>
          </cell>
          <cell r="AZ96" t="str">
            <v>1-5</v>
          </cell>
          <cell r="BA96" t="str">
            <v>EN_COURS</v>
          </cell>
          <cell r="BB96">
            <v>10</v>
          </cell>
          <cell r="BC96">
            <v>2016</v>
          </cell>
          <cell r="BD96">
            <v>827.2</v>
          </cell>
          <cell r="BE96">
            <v>0</v>
          </cell>
          <cell r="BF96" t="str">
            <v xml:space="preserve"> </v>
          </cell>
          <cell r="BG96">
            <v>0</v>
          </cell>
        </row>
        <row r="97">
          <cell r="A97">
            <v>187322</v>
          </cell>
          <cell r="B97" t="str">
            <v>ADJ</v>
          </cell>
          <cell r="C97" t="str">
            <v>CHIVÉ</v>
          </cell>
          <cell r="D97" t="str">
            <v>DAVID</v>
          </cell>
          <cell r="E97" t="str">
            <v>CSTAGN</v>
          </cell>
          <cell r="F97" t="str">
            <v>DT</v>
          </cell>
          <cell r="G97" t="str">
            <v>1-5</v>
          </cell>
          <cell r="H97" t="str">
            <v>45 BVD DE STALINGRAD</v>
          </cell>
          <cell r="I97">
            <v>94320</v>
          </cell>
          <cell r="J97" t="str">
            <v>THIAIS</v>
          </cell>
          <cell r="K97" t="str">
            <v>RGIF</v>
          </cell>
          <cell r="L97" t="str">
            <v>SGAMI</v>
          </cell>
          <cell r="M97" t="str">
            <v>12 AV DU GENERAL DE GAULLE</v>
          </cell>
          <cell r="N97">
            <v>78000</v>
          </cell>
          <cell r="O97" t="str">
            <v>VERSAILLES</v>
          </cell>
          <cell r="Q97">
            <v>29057558</v>
          </cell>
          <cell r="R97">
            <v>827.2</v>
          </cell>
          <cell r="T97">
            <v>42278</v>
          </cell>
          <cell r="U97">
            <v>10</v>
          </cell>
          <cell r="V97">
            <v>2015</v>
          </cell>
          <cell r="AB97" t="str">
            <v xml:space="preserve"> </v>
          </cell>
          <cell r="AC97" t="str">
            <v xml:space="preserve"> </v>
          </cell>
          <cell r="AD97" t="str">
            <v xml:space="preserve"> </v>
          </cell>
          <cell r="AL97">
            <v>827.2</v>
          </cell>
          <cell r="AM97" t="str">
            <v>A_VERIFIER</v>
          </cell>
          <cell r="AN97" t="str">
            <v xml:space="preserve"> </v>
          </cell>
          <cell r="AO97" t="str">
            <v xml:space="preserve"> </v>
          </cell>
          <cell r="AP97" t="e">
            <v>#VALUE!</v>
          </cell>
          <cell r="AQ97" t="str">
            <v xml:space="preserve"> </v>
          </cell>
          <cell r="AR97">
            <v>827.2</v>
          </cell>
          <cell r="AS97" t="str">
            <v>CSTAGNDT</v>
          </cell>
          <cell r="AT97" t="str">
            <v xml:space="preserve"> </v>
          </cell>
          <cell r="AU97">
            <v>827.2</v>
          </cell>
          <cell r="AV97">
            <v>10</v>
          </cell>
          <cell r="AZ97" t="str">
            <v>1-5</v>
          </cell>
          <cell r="BA97" t="str">
            <v>A_VERIFIER</v>
          </cell>
          <cell r="BB97">
            <v>10</v>
          </cell>
          <cell r="BC97">
            <v>2015</v>
          </cell>
          <cell r="BD97">
            <v>827.2</v>
          </cell>
          <cell r="BE97">
            <v>0</v>
          </cell>
          <cell r="BF97" t="str">
            <v xml:space="preserve"> </v>
          </cell>
          <cell r="BG97">
            <v>0</v>
          </cell>
        </row>
        <row r="98">
          <cell r="A98">
            <v>349290</v>
          </cell>
          <cell r="B98" t="str">
            <v>GND</v>
          </cell>
          <cell r="C98" t="str">
            <v>CLAIRIVET</v>
          </cell>
          <cell r="D98" t="str">
            <v>FLORIAN</v>
          </cell>
          <cell r="E98" t="str">
            <v>SOG</v>
          </cell>
          <cell r="F98" t="str">
            <v>RS</v>
          </cell>
          <cell r="G98" t="str">
            <v>1-5</v>
          </cell>
          <cell r="H98" t="str">
            <v>32 AVENUE BUSTEAU</v>
          </cell>
          <cell r="I98">
            <v>94700</v>
          </cell>
          <cell r="J98" t="str">
            <v>MAISONS-ALFORT</v>
          </cell>
          <cell r="K98" t="str">
            <v>RGIF</v>
          </cell>
          <cell r="L98" t="str">
            <v>GOS 94</v>
          </cell>
          <cell r="M98" t="str">
            <v>4 AV BUSTEAU</v>
          </cell>
          <cell r="N98">
            <v>94700</v>
          </cell>
          <cell r="O98" t="str">
            <v>MAISONS-ALFORT</v>
          </cell>
          <cell r="Q98">
            <v>30678741</v>
          </cell>
          <cell r="R98">
            <v>827.2</v>
          </cell>
          <cell r="T98">
            <v>43009</v>
          </cell>
          <cell r="U98">
            <v>10</v>
          </cell>
          <cell r="V98">
            <v>2017</v>
          </cell>
          <cell r="AB98" t="str">
            <v xml:space="preserve"> </v>
          </cell>
          <cell r="AC98" t="str">
            <v xml:space="preserve"> </v>
          </cell>
          <cell r="AD98" t="str">
            <v xml:space="preserve"> </v>
          </cell>
          <cell r="AL98">
            <v>827.2</v>
          </cell>
          <cell r="AM98" t="str">
            <v>EN_COURS</v>
          </cell>
          <cell r="AN98" t="str">
            <v xml:space="preserve"> </v>
          </cell>
          <cell r="AO98" t="str">
            <v xml:space="preserve"> </v>
          </cell>
          <cell r="AP98" t="e">
            <v>#VALUE!</v>
          </cell>
          <cell r="AQ98" t="str">
            <v xml:space="preserve"> </v>
          </cell>
          <cell r="AR98">
            <v>827.2</v>
          </cell>
          <cell r="AS98" t="str">
            <v>SOGRS</v>
          </cell>
          <cell r="AT98" t="str">
            <v xml:space="preserve"> </v>
          </cell>
          <cell r="AU98">
            <v>827.2</v>
          </cell>
          <cell r="AV98">
            <v>10</v>
          </cell>
          <cell r="AZ98" t="str">
            <v>1-5</v>
          </cell>
          <cell r="BA98" t="str">
            <v>EN_COURS</v>
          </cell>
          <cell r="BB98">
            <v>10</v>
          </cell>
          <cell r="BC98">
            <v>2017</v>
          </cell>
          <cell r="BD98">
            <v>827.2</v>
          </cell>
          <cell r="BE98">
            <v>0</v>
          </cell>
          <cell r="BF98" t="str">
            <v xml:space="preserve"> </v>
          </cell>
          <cell r="BG98">
            <v>0</v>
          </cell>
        </row>
        <row r="99">
          <cell r="A99">
            <v>321021</v>
          </cell>
          <cell r="B99" t="str">
            <v>MDL</v>
          </cell>
          <cell r="C99" t="str">
            <v>CLARY</v>
          </cell>
          <cell r="D99" t="str">
            <v>SÉVERINE</v>
          </cell>
          <cell r="E99" t="str">
            <v>CSTAGN</v>
          </cell>
          <cell r="F99" t="str">
            <v>DT</v>
          </cell>
          <cell r="G99" t="str">
            <v>1-5</v>
          </cell>
          <cell r="H99" t="str">
            <v>3 RUE DU PROFESSEUR CALMETTE</v>
          </cell>
          <cell r="I99">
            <v>94206</v>
          </cell>
          <cell r="J99" t="str">
            <v>IVRY SUR SEINE</v>
          </cell>
          <cell r="K99" t="str">
            <v>RGIF</v>
          </cell>
          <cell r="L99" t="str">
            <v>AMG 94</v>
          </cell>
          <cell r="M99" t="str">
            <v>4 AV BUSTEAU</v>
          </cell>
          <cell r="N99">
            <v>94706</v>
          </cell>
          <cell r="O99" t="str">
            <v>MAISONS-ALFORT</v>
          </cell>
          <cell r="Q99">
            <v>30699469</v>
          </cell>
          <cell r="R99">
            <v>827.2</v>
          </cell>
          <cell r="T99">
            <v>43009</v>
          </cell>
          <cell r="U99">
            <v>10</v>
          </cell>
          <cell r="V99">
            <v>2017</v>
          </cell>
          <cell r="AB99" t="str">
            <v xml:space="preserve"> </v>
          </cell>
          <cell r="AC99" t="str">
            <v xml:space="preserve"> </v>
          </cell>
          <cell r="AD99" t="str">
            <v xml:space="preserve"> </v>
          </cell>
          <cell r="AI99">
            <v>43374</v>
          </cell>
          <cell r="AL99">
            <v>827.2</v>
          </cell>
          <cell r="AM99" t="str">
            <v>EN_COURS</v>
          </cell>
          <cell r="AR99">
            <v>827.2</v>
          </cell>
          <cell r="AS99" t="str">
            <v>CSTAGNDT</v>
          </cell>
          <cell r="AT99" t="str">
            <v xml:space="preserve"> </v>
          </cell>
          <cell r="AU99">
            <v>827.2</v>
          </cell>
          <cell r="AV99">
            <v>10</v>
          </cell>
          <cell r="AZ99" t="str">
            <v>1-5</v>
          </cell>
          <cell r="BA99" t="str">
            <v>EN_COURS</v>
          </cell>
          <cell r="BB99">
            <v>10</v>
          </cell>
          <cell r="BC99">
            <v>2017</v>
          </cell>
          <cell r="BD99">
            <v>827.2</v>
          </cell>
          <cell r="BE99">
            <v>0</v>
          </cell>
          <cell r="BF99" t="str">
            <v xml:space="preserve"> </v>
          </cell>
          <cell r="BG99">
            <v>0</v>
          </cell>
        </row>
        <row r="100">
          <cell r="A100">
            <v>215658</v>
          </cell>
          <cell r="B100" t="str">
            <v>GND</v>
          </cell>
          <cell r="C100" t="str">
            <v>CROSNIER</v>
          </cell>
          <cell r="D100" t="str">
            <v>CELIA</v>
          </cell>
          <cell r="E100" t="str">
            <v>SOG</v>
          </cell>
          <cell r="F100" t="str">
            <v>RS</v>
          </cell>
          <cell r="G100" t="str">
            <v>1-5</v>
          </cell>
          <cell r="H100" t="str">
            <v>12 PLACE DE LA REPUBLIQUE</v>
          </cell>
          <cell r="I100">
            <v>75010</v>
          </cell>
          <cell r="J100" t="str">
            <v>PARIS</v>
          </cell>
          <cell r="K100" t="str">
            <v>RGIF</v>
          </cell>
          <cell r="L100" t="str">
            <v>CIR 75</v>
          </cell>
          <cell r="M100" t="str">
            <v>4 AV BUSTEAU</v>
          </cell>
          <cell r="N100">
            <v>94700</v>
          </cell>
          <cell r="O100" t="str">
            <v>MAISONS-ALFORT</v>
          </cell>
          <cell r="Q100">
            <v>30623180</v>
          </cell>
          <cell r="R100">
            <v>827.2</v>
          </cell>
          <cell r="T100">
            <v>43009</v>
          </cell>
          <cell r="U100">
            <v>10</v>
          </cell>
          <cell r="V100">
            <v>2017</v>
          </cell>
          <cell r="AB100" t="str">
            <v xml:space="preserve"> </v>
          </cell>
          <cell r="AC100" t="str">
            <v xml:space="preserve"> </v>
          </cell>
          <cell r="AD100" t="str">
            <v xml:space="preserve"> </v>
          </cell>
          <cell r="AL100">
            <v>827.2</v>
          </cell>
          <cell r="AM100" t="str">
            <v>EN_COURS</v>
          </cell>
          <cell r="AN100" t="str">
            <v xml:space="preserve"> </v>
          </cell>
          <cell r="AO100" t="str">
            <v xml:space="preserve"> </v>
          </cell>
          <cell r="AP100" t="e">
            <v>#VALUE!</v>
          </cell>
          <cell r="AQ100" t="str">
            <v xml:space="preserve"> </v>
          </cell>
          <cell r="AR100">
            <v>827.2</v>
          </cell>
          <cell r="AS100" t="str">
            <v>SOGRS</v>
          </cell>
          <cell r="AT100" t="str">
            <v xml:space="preserve"> </v>
          </cell>
          <cell r="AU100">
            <v>827.2</v>
          </cell>
          <cell r="AV100">
            <v>10</v>
          </cell>
          <cell r="AZ100" t="str">
            <v>1-5</v>
          </cell>
          <cell r="BA100" t="str">
            <v>EN_COURS</v>
          </cell>
          <cell r="BB100">
            <v>10</v>
          </cell>
          <cell r="BC100">
            <v>2017</v>
          </cell>
          <cell r="BD100">
            <v>827.2</v>
          </cell>
          <cell r="BE100">
            <v>0</v>
          </cell>
          <cell r="BF100" t="str">
            <v xml:space="preserve"> </v>
          </cell>
          <cell r="BG100">
            <v>0</v>
          </cell>
        </row>
        <row r="101">
          <cell r="A101">
            <v>203287</v>
          </cell>
          <cell r="B101" t="str">
            <v>GND</v>
          </cell>
          <cell r="C101" t="str">
            <v>DAURES</v>
          </cell>
          <cell r="D101" t="str">
            <v>CEDRIC</v>
          </cell>
          <cell r="E101" t="str">
            <v>SOG</v>
          </cell>
          <cell r="F101" t="str">
            <v>RS</v>
          </cell>
          <cell r="G101" t="str">
            <v>1-5</v>
          </cell>
          <cell r="H101" t="str">
            <v>76 AVENUE BUSTEAU</v>
          </cell>
          <cell r="I101">
            <v>94700</v>
          </cell>
          <cell r="J101" t="str">
            <v>MAISONS-ALFORT</v>
          </cell>
          <cell r="K101" t="str">
            <v>RGIF</v>
          </cell>
          <cell r="L101" t="str">
            <v>GOS 94</v>
          </cell>
          <cell r="M101" t="str">
            <v>4 AV BUSTEAU</v>
          </cell>
          <cell r="N101">
            <v>94700</v>
          </cell>
          <cell r="O101" t="str">
            <v>MAISONS-ALFORT</v>
          </cell>
          <cell r="Q101">
            <v>30658881</v>
          </cell>
          <cell r="R101">
            <v>827.2</v>
          </cell>
          <cell r="T101">
            <v>43009</v>
          </cell>
          <cell r="U101">
            <v>10</v>
          </cell>
          <cell r="V101">
            <v>2017</v>
          </cell>
          <cell r="AB101" t="str">
            <v xml:space="preserve"> </v>
          </cell>
          <cell r="AC101" t="str">
            <v xml:space="preserve"> </v>
          </cell>
          <cell r="AD101" t="str">
            <v xml:space="preserve"> </v>
          </cell>
          <cell r="AL101">
            <v>827.2</v>
          </cell>
          <cell r="AM101" t="str">
            <v>EN_COURS</v>
          </cell>
          <cell r="AN101" t="str">
            <v xml:space="preserve"> </v>
          </cell>
          <cell r="AO101" t="str">
            <v xml:space="preserve"> </v>
          </cell>
          <cell r="AP101" t="e">
            <v>#VALUE!</v>
          </cell>
          <cell r="AQ101" t="str">
            <v xml:space="preserve"> </v>
          </cell>
          <cell r="AR101">
            <v>827.2</v>
          </cell>
          <cell r="AS101" t="str">
            <v>SOGRS</v>
          </cell>
          <cell r="AT101" t="str">
            <v xml:space="preserve"> </v>
          </cell>
          <cell r="AU101">
            <v>827.2</v>
          </cell>
          <cell r="AV101">
            <v>10</v>
          </cell>
          <cell r="AZ101" t="str">
            <v>1-5</v>
          </cell>
          <cell r="BA101" t="str">
            <v>EN_COURS</v>
          </cell>
          <cell r="BB101">
            <v>10</v>
          </cell>
          <cell r="BC101">
            <v>2017</v>
          </cell>
          <cell r="BD101">
            <v>827.2</v>
          </cell>
          <cell r="BE101">
            <v>0</v>
          </cell>
          <cell r="BF101" t="str">
            <v xml:space="preserve"> </v>
          </cell>
          <cell r="BG101">
            <v>0</v>
          </cell>
        </row>
        <row r="102">
          <cell r="A102">
            <v>300997</v>
          </cell>
          <cell r="B102" t="str">
            <v>GND</v>
          </cell>
          <cell r="C102" t="str">
            <v>DEBENAY</v>
          </cell>
          <cell r="D102" t="str">
            <v>ANTHONY</v>
          </cell>
          <cell r="E102" t="str">
            <v>SOG</v>
          </cell>
          <cell r="F102" t="str">
            <v>DT</v>
          </cell>
          <cell r="G102" t="str">
            <v>1-5</v>
          </cell>
          <cell r="H102" t="str">
            <v>4 AV BUSTEAU</v>
          </cell>
          <cell r="I102">
            <v>94706</v>
          </cell>
          <cell r="J102" t="str">
            <v>MAISONS-ALFORT</v>
          </cell>
          <cell r="K102" t="str">
            <v>RGIF</v>
          </cell>
          <cell r="L102" t="str">
            <v>GOS 94</v>
          </cell>
          <cell r="M102" t="str">
            <v>4 AV BUSTEAU</v>
          </cell>
          <cell r="N102">
            <v>94706</v>
          </cell>
          <cell r="O102" t="str">
            <v>MAISONS-ALFORT</v>
          </cell>
          <cell r="Q102">
            <v>30699470</v>
          </cell>
          <cell r="R102">
            <v>827.2</v>
          </cell>
          <cell r="T102">
            <v>43009</v>
          </cell>
          <cell r="U102">
            <v>10</v>
          </cell>
          <cell r="V102">
            <v>2017</v>
          </cell>
          <cell r="AB102" t="str">
            <v xml:space="preserve"> </v>
          </cell>
          <cell r="AC102" t="str">
            <v xml:space="preserve"> </v>
          </cell>
          <cell r="AD102" t="str">
            <v xml:space="preserve"> </v>
          </cell>
          <cell r="AL102">
            <v>827.2</v>
          </cell>
          <cell r="AM102" t="str">
            <v>EN_COURS</v>
          </cell>
          <cell r="AN102" t="str">
            <v xml:space="preserve"> </v>
          </cell>
          <cell r="AO102" t="str">
            <v xml:space="preserve"> </v>
          </cell>
          <cell r="AP102" t="e">
            <v>#VALUE!</v>
          </cell>
          <cell r="AQ102" t="str">
            <v xml:space="preserve"> </v>
          </cell>
          <cell r="AR102">
            <v>827.2</v>
          </cell>
          <cell r="AS102" t="str">
            <v>SOGDT</v>
          </cell>
          <cell r="AT102" t="str">
            <v xml:space="preserve"> </v>
          </cell>
          <cell r="AU102">
            <v>827.2</v>
          </cell>
          <cell r="AV102">
            <v>10</v>
          </cell>
          <cell r="AZ102" t="str">
            <v>1-5</v>
          </cell>
          <cell r="BA102" t="str">
            <v>EN_COURS</v>
          </cell>
          <cell r="BB102">
            <v>10</v>
          </cell>
          <cell r="BC102">
            <v>2017</v>
          </cell>
          <cell r="BD102">
            <v>827.2</v>
          </cell>
          <cell r="BE102">
            <v>0</v>
          </cell>
          <cell r="BF102" t="str">
            <v xml:space="preserve"> </v>
          </cell>
          <cell r="BG102">
            <v>0</v>
          </cell>
        </row>
        <row r="103">
          <cell r="A103">
            <v>178111</v>
          </cell>
          <cell r="B103" t="str">
            <v>GND</v>
          </cell>
          <cell r="C103" t="str">
            <v>HALLEZ</v>
          </cell>
          <cell r="D103" t="str">
            <v>BRUNO</v>
          </cell>
          <cell r="E103" t="str">
            <v>SOG</v>
          </cell>
          <cell r="F103" t="str">
            <v>RS</v>
          </cell>
          <cell r="G103" t="str">
            <v>1-5</v>
          </cell>
          <cell r="H103" t="str">
            <v>AVENUE BUSTEAU</v>
          </cell>
          <cell r="I103">
            <v>94700</v>
          </cell>
          <cell r="J103" t="str">
            <v>MAISONS-ALFORT</v>
          </cell>
          <cell r="K103" t="str">
            <v>RGIF</v>
          </cell>
          <cell r="L103" t="str">
            <v>GOS 94</v>
          </cell>
          <cell r="M103" t="str">
            <v>4 AV BUSTEAU</v>
          </cell>
          <cell r="N103">
            <v>94700</v>
          </cell>
          <cell r="O103" t="str">
            <v>MAISONS-ALFORT</v>
          </cell>
          <cell r="Q103">
            <v>29856720</v>
          </cell>
          <cell r="R103">
            <v>827.2</v>
          </cell>
          <cell r="T103">
            <v>42644</v>
          </cell>
          <cell r="U103">
            <v>10</v>
          </cell>
          <cell r="V103">
            <v>2016</v>
          </cell>
          <cell r="AB103" t="str">
            <v xml:space="preserve"> </v>
          </cell>
          <cell r="AC103" t="str">
            <v xml:space="preserve"> </v>
          </cell>
          <cell r="AD103" t="str">
            <v xml:space="preserve"> </v>
          </cell>
          <cell r="AL103">
            <v>827.2</v>
          </cell>
          <cell r="AM103" t="str">
            <v>EN_COURS</v>
          </cell>
          <cell r="AN103" t="str">
            <v xml:space="preserve"> </v>
          </cell>
          <cell r="AO103" t="str">
            <v xml:space="preserve"> </v>
          </cell>
          <cell r="AP103" t="e">
            <v>#VALUE!</v>
          </cell>
          <cell r="AQ103" t="str">
            <v xml:space="preserve"> </v>
          </cell>
          <cell r="AR103">
            <v>827.2</v>
          </cell>
          <cell r="AS103" t="str">
            <v>SOGRS</v>
          </cell>
          <cell r="AT103" t="str">
            <v xml:space="preserve"> </v>
          </cell>
          <cell r="AU103">
            <v>827.2</v>
          </cell>
          <cell r="AV103">
            <v>10</v>
          </cell>
          <cell r="AZ103" t="str">
            <v>1-5</v>
          </cell>
          <cell r="BA103" t="str">
            <v>EN_COURS</v>
          </cell>
          <cell r="BB103">
            <v>10</v>
          </cell>
          <cell r="BC103">
            <v>2016</v>
          </cell>
          <cell r="BD103">
            <v>827.2</v>
          </cell>
          <cell r="BE103">
            <v>0</v>
          </cell>
          <cell r="BF103" t="str">
            <v xml:space="preserve"> </v>
          </cell>
          <cell r="BG103">
            <v>0</v>
          </cell>
        </row>
        <row r="104">
          <cell r="A104">
            <v>159568</v>
          </cell>
          <cell r="B104" t="str">
            <v>GND</v>
          </cell>
          <cell r="C104" t="str">
            <v>LESAGE</v>
          </cell>
          <cell r="D104" t="str">
            <v>VIRGINIE</v>
          </cell>
          <cell r="E104" t="str">
            <v>SOG</v>
          </cell>
          <cell r="F104" t="str">
            <v>DT</v>
          </cell>
          <cell r="G104" t="str">
            <v>1-5</v>
          </cell>
          <cell r="H104" t="str">
            <v>3 RUE DU S/LIEUTENANT RENÉ DORME, RESIDENCE POINTE</v>
          </cell>
          <cell r="I104">
            <v>78140</v>
          </cell>
          <cell r="J104" t="str">
            <v>GUEST</v>
          </cell>
          <cell r="K104" t="str">
            <v>RGIF</v>
          </cell>
          <cell r="L104" t="str">
            <v>DLEMZD</v>
          </cell>
          <cell r="M104" t="str">
            <v>9 BOULEVARD DU PALAIS</v>
          </cell>
          <cell r="N104">
            <v>75004</v>
          </cell>
          <cell r="O104" t="str">
            <v>PARIS</v>
          </cell>
          <cell r="Q104">
            <v>30623179</v>
          </cell>
          <cell r="R104">
            <v>827.2</v>
          </cell>
          <cell r="T104">
            <v>43009</v>
          </cell>
          <cell r="U104">
            <v>10</v>
          </cell>
          <cell r="V104">
            <v>2017</v>
          </cell>
          <cell r="AB104" t="str">
            <v xml:space="preserve"> </v>
          </cell>
          <cell r="AC104" t="str">
            <v xml:space="preserve"> </v>
          </cell>
          <cell r="AD104" t="str">
            <v xml:space="preserve"> </v>
          </cell>
          <cell r="AL104">
            <v>827.2</v>
          </cell>
          <cell r="AM104" t="str">
            <v>A_VERIFIER</v>
          </cell>
          <cell r="AN104" t="str">
            <v xml:space="preserve"> </v>
          </cell>
          <cell r="AO104" t="str">
            <v xml:space="preserve"> </v>
          </cell>
          <cell r="AP104" t="e">
            <v>#VALUE!</v>
          </cell>
          <cell r="AQ104" t="str">
            <v xml:space="preserve"> </v>
          </cell>
          <cell r="AR104">
            <v>827.2</v>
          </cell>
          <cell r="AS104" t="str">
            <v>SOGDT</v>
          </cell>
          <cell r="AT104" t="str">
            <v xml:space="preserve"> </v>
          </cell>
          <cell r="AU104">
            <v>827.2</v>
          </cell>
          <cell r="AV104">
            <v>10</v>
          </cell>
          <cell r="AZ104" t="str">
            <v>1-5</v>
          </cell>
          <cell r="BA104" t="str">
            <v>A_VERIFIER</v>
          </cell>
          <cell r="BB104">
            <v>10</v>
          </cell>
          <cell r="BC104">
            <v>2017</v>
          </cell>
          <cell r="BD104">
            <v>827.2</v>
          </cell>
          <cell r="BE104">
            <v>0</v>
          </cell>
          <cell r="BF104" t="str">
            <v xml:space="preserve"> </v>
          </cell>
          <cell r="BG104">
            <v>0</v>
          </cell>
        </row>
        <row r="105">
          <cell r="A105">
            <v>331528</v>
          </cell>
          <cell r="B105" t="str">
            <v>MDL</v>
          </cell>
          <cell r="C105" t="str">
            <v>LETON</v>
          </cell>
          <cell r="D105" t="str">
            <v>JOHANNA</v>
          </cell>
          <cell r="E105" t="str">
            <v>CSTAGN</v>
          </cell>
          <cell r="F105" t="str">
            <v>DT</v>
          </cell>
          <cell r="G105" t="str">
            <v>1-5</v>
          </cell>
          <cell r="H105" t="str">
            <v>58 AV BUSTEAU</v>
          </cell>
          <cell r="I105">
            <v>94700</v>
          </cell>
          <cell r="J105" t="str">
            <v>MAISONS-ALFORT</v>
          </cell>
          <cell r="K105" t="str">
            <v>RGIF</v>
          </cell>
          <cell r="L105" t="str">
            <v>SGAMI</v>
          </cell>
          <cell r="M105" t="str">
            <v>12 AV DU GENERAL DE GAULLE</v>
          </cell>
          <cell r="N105">
            <v>78000</v>
          </cell>
          <cell r="O105" t="str">
            <v>VERSAILLES</v>
          </cell>
          <cell r="Q105">
            <v>29057574</v>
          </cell>
          <cell r="R105">
            <v>827.2</v>
          </cell>
          <cell r="U105" t="str">
            <v xml:space="preserve"> </v>
          </cell>
          <cell r="V105" t="str">
            <v xml:space="preserve"> </v>
          </cell>
          <cell r="AB105" t="str">
            <v xml:space="preserve"> </v>
          </cell>
          <cell r="AC105" t="str">
            <v xml:space="preserve"> </v>
          </cell>
          <cell r="AD105" t="str">
            <v xml:space="preserve"> </v>
          </cell>
          <cell r="AL105" t="str">
            <v xml:space="preserve"> </v>
          </cell>
          <cell r="AM105" t="str">
            <v>A_VERIFIER</v>
          </cell>
          <cell r="AN105" t="str">
            <v xml:space="preserve"> </v>
          </cell>
          <cell r="AO105" t="str">
            <v xml:space="preserve"> </v>
          </cell>
          <cell r="AP105" t="e">
            <v>#VALUE!</v>
          </cell>
          <cell r="AQ105" t="str">
            <v xml:space="preserve"> </v>
          </cell>
          <cell r="AR105">
            <v>827.2</v>
          </cell>
          <cell r="AS105" t="str">
            <v>CSTAGNDT</v>
          </cell>
          <cell r="AT105" t="str">
            <v xml:space="preserve"> </v>
          </cell>
          <cell r="AU105">
            <v>827.2</v>
          </cell>
          <cell r="AV105" t="str">
            <v xml:space="preserve"> </v>
          </cell>
          <cell r="AZ105" t="str">
            <v>1-5</v>
          </cell>
          <cell r="BA105" t="str">
            <v>A_VERIFIER</v>
          </cell>
          <cell r="BB105" t="str">
            <v xml:space="preserve"> </v>
          </cell>
          <cell r="BC105" t="str">
            <v xml:space="preserve"> </v>
          </cell>
          <cell r="BD105">
            <v>827.2</v>
          </cell>
          <cell r="BE105">
            <v>0</v>
          </cell>
          <cell r="BF105" t="str">
            <v xml:space="preserve"> </v>
          </cell>
          <cell r="BG105">
            <v>0</v>
          </cell>
        </row>
        <row r="106">
          <cell r="A106">
            <v>208697</v>
          </cell>
          <cell r="B106" t="str">
            <v>MDC</v>
          </cell>
          <cell r="C106" t="str">
            <v>LÉVÊQUE</v>
          </cell>
          <cell r="D106" t="str">
            <v>STANLEY</v>
          </cell>
          <cell r="E106" t="str">
            <v>SOG</v>
          </cell>
          <cell r="F106" t="str">
            <v>RS</v>
          </cell>
          <cell r="G106" t="str">
            <v>1-5</v>
          </cell>
          <cell r="H106" t="str">
            <v>6 TER RUE DU 18 JUIN 1940</v>
          </cell>
          <cell r="I106">
            <v>94700</v>
          </cell>
          <cell r="J106" t="str">
            <v>MAISONS-ALFORT</v>
          </cell>
          <cell r="K106" t="str">
            <v>RGIF</v>
          </cell>
          <cell r="L106" t="str">
            <v>GOS 94</v>
          </cell>
          <cell r="M106" t="str">
            <v>4 AV BUSTEAU</v>
          </cell>
          <cell r="N106">
            <v>94700</v>
          </cell>
          <cell r="O106" t="str">
            <v>MAISONS-ALFORT</v>
          </cell>
          <cell r="Q106">
            <v>30678740</v>
          </cell>
          <cell r="R106">
            <v>827.2</v>
          </cell>
          <cell r="T106">
            <v>43009</v>
          </cell>
          <cell r="U106">
            <v>10</v>
          </cell>
          <cell r="V106">
            <v>2017</v>
          </cell>
          <cell r="AB106" t="str">
            <v xml:space="preserve"> </v>
          </cell>
          <cell r="AC106" t="str">
            <v xml:space="preserve"> </v>
          </cell>
          <cell r="AD106" t="str">
            <v xml:space="preserve"> </v>
          </cell>
          <cell r="AI106">
            <v>43374</v>
          </cell>
          <cell r="AL106">
            <v>827.2</v>
          </cell>
          <cell r="AM106" t="str">
            <v>A_VERIFIER</v>
          </cell>
          <cell r="AN106" t="str">
            <v xml:space="preserve"> </v>
          </cell>
          <cell r="AO106" t="str">
            <v xml:space="preserve"> </v>
          </cell>
          <cell r="AP106" t="e">
            <v>#VALUE!</v>
          </cell>
          <cell r="AQ106" t="str">
            <v xml:space="preserve"> </v>
          </cell>
          <cell r="AR106">
            <v>827.2</v>
          </cell>
          <cell r="AS106" t="str">
            <v>SOGRS</v>
          </cell>
          <cell r="AT106" t="str">
            <v xml:space="preserve"> </v>
          </cell>
          <cell r="AU106">
            <v>827.2</v>
          </cell>
          <cell r="AV106">
            <v>10</v>
          </cell>
          <cell r="AZ106" t="str">
            <v>1-5</v>
          </cell>
          <cell r="BA106" t="str">
            <v>A_VERIFIER</v>
          </cell>
          <cell r="BB106">
            <v>10</v>
          </cell>
          <cell r="BC106">
            <v>2017</v>
          </cell>
          <cell r="BD106">
            <v>827.2</v>
          </cell>
          <cell r="BE106">
            <v>0</v>
          </cell>
          <cell r="BF106" t="str">
            <v xml:space="preserve"> </v>
          </cell>
          <cell r="BG106">
            <v>0</v>
          </cell>
        </row>
        <row r="107">
          <cell r="A107">
            <v>307254</v>
          </cell>
          <cell r="B107" t="str">
            <v>MDL</v>
          </cell>
          <cell r="C107" t="str">
            <v>NICOL</v>
          </cell>
          <cell r="D107" t="str">
            <v>AVONIAINA</v>
          </cell>
          <cell r="E107" t="str">
            <v>CSTAGN</v>
          </cell>
          <cell r="F107" t="str">
            <v>DT</v>
          </cell>
          <cell r="G107" t="str">
            <v>1-5</v>
          </cell>
          <cell r="H107" t="str">
            <v>16 ALLEE DES FRERES VOISIN</v>
          </cell>
          <cell r="I107">
            <v>75015</v>
          </cell>
          <cell r="J107" t="str">
            <v>PARIS</v>
          </cell>
          <cell r="K107" t="str">
            <v>RGIF</v>
          </cell>
          <cell r="L107" t="str">
            <v>BMOPS</v>
          </cell>
          <cell r="M107" t="str">
            <v>4 AV BUSTEAU</v>
          </cell>
          <cell r="N107">
            <v>94700</v>
          </cell>
          <cell r="O107" t="str">
            <v>MAISONS-ALFORT</v>
          </cell>
          <cell r="Q107">
            <v>20075216</v>
          </cell>
          <cell r="R107">
            <v>827.2</v>
          </cell>
          <cell r="T107">
            <v>40452</v>
          </cell>
          <cell r="U107">
            <v>10</v>
          </cell>
          <cell r="V107">
            <v>2010</v>
          </cell>
          <cell r="AB107" t="str">
            <v xml:space="preserve"> </v>
          </cell>
          <cell r="AC107" t="str">
            <v xml:space="preserve"> </v>
          </cell>
          <cell r="AD107" t="str">
            <v xml:space="preserve"> </v>
          </cell>
          <cell r="AL107">
            <v>827.2</v>
          </cell>
          <cell r="AM107" t="str">
            <v>A_VERIFIER</v>
          </cell>
          <cell r="AN107" t="str">
            <v xml:space="preserve"> </v>
          </cell>
          <cell r="AO107" t="str">
            <v xml:space="preserve"> </v>
          </cell>
          <cell r="AP107" t="e">
            <v>#VALUE!</v>
          </cell>
          <cell r="AQ107" t="str">
            <v xml:space="preserve"> </v>
          </cell>
          <cell r="AR107">
            <v>827.2</v>
          </cell>
          <cell r="AS107" t="str">
            <v>CSTAGNDT</v>
          </cell>
          <cell r="AT107" t="str">
            <v xml:space="preserve"> </v>
          </cell>
          <cell r="AU107">
            <v>827.2</v>
          </cell>
          <cell r="AV107">
            <v>10</v>
          </cell>
          <cell r="AZ107" t="str">
            <v>1-5</v>
          </cell>
          <cell r="BA107" t="str">
            <v>A_VERIFIER</v>
          </cell>
          <cell r="BB107">
            <v>10</v>
          </cell>
          <cell r="BC107">
            <v>2010</v>
          </cell>
          <cell r="BD107">
            <v>827.2</v>
          </cell>
          <cell r="BE107">
            <v>0</v>
          </cell>
          <cell r="BF107" t="str">
            <v xml:space="preserve"> </v>
          </cell>
          <cell r="BG107">
            <v>0</v>
          </cell>
        </row>
        <row r="108">
          <cell r="A108">
            <v>203727</v>
          </cell>
          <cell r="B108" t="str">
            <v>GND</v>
          </cell>
          <cell r="C108" t="str">
            <v>PERAMIN</v>
          </cell>
          <cell r="D108" t="str">
            <v>EDDY</v>
          </cell>
          <cell r="E108" t="str">
            <v>SOG</v>
          </cell>
          <cell r="F108" t="str">
            <v>RS</v>
          </cell>
          <cell r="G108" t="str">
            <v>1-5</v>
          </cell>
          <cell r="H108" t="str">
            <v>76 AVENUE BUSTEAU</v>
          </cell>
          <cell r="I108">
            <v>94700</v>
          </cell>
          <cell r="J108" t="str">
            <v>MAISONS-ALFORT</v>
          </cell>
          <cell r="K108" t="str">
            <v>RGIF</v>
          </cell>
          <cell r="L108" t="str">
            <v>GOS 94</v>
          </cell>
          <cell r="M108" t="str">
            <v>4 AV BUSTEAU</v>
          </cell>
          <cell r="N108">
            <v>94700</v>
          </cell>
          <cell r="O108" t="str">
            <v>MAISONS-ALFORT</v>
          </cell>
          <cell r="Q108">
            <v>29057550</v>
          </cell>
          <cell r="R108">
            <v>827.2</v>
          </cell>
          <cell r="T108">
            <v>42278</v>
          </cell>
          <cell r="U108">
            <v>10</v>
          </cell>
          <cell r="V108">
            <v>2015</v>
          </cell>
          <cell r="AB108" t="str">
            <v xml:space="preserve"> </v>
          </cell>
          <cell r="AC108" t="str">
            <v xml:space="preserve"> </v>
          </cell>
          <cell r="AD108" t="str">
            <v xml:space="preserve"> </v>
          </cell>
          <cell r="AL108">
            <v>827.2</v>
          </cell>
          <cell r="AM108" t="str">
            <v>A_VERIFIER</v>
          </cell>
          <cell r="AR108">
            <v>827.2</v>
          </cell>
          <cell r="AS108" t="str">
            <v>SOGRS</v>
          </cell>
          <cell r="AT108" t="str">
            <v xml:space="preserve"> </v>
          </cell>
          <cell r="AU108">
            <v>827.2</v>
          </cell>
          <cell r="AV108">
            <v>10</v>
          </cell>
          <cell r="AZ108" t="str">
            <v>1-5</v>
          </cell>
          <cell r="BA108" t="str">
            <v>A_VERIFIER</v>
          </cell>
          <cell r="BB108">
            <v>10</v>
          </cell>
          <cell r="BC108">
            <v>2015</v>
          </cell>
          <cell r="BD108">
            <v>827.2</v>
          </cell>
          <cell r="BE108">
            <v>0</v>
          </cell>
          <cell r="BF108" t="str">
            <v xml:space="preserve"> </v>
          </cell>
          <cell r="BG108">
            <v>0</v>
          </cell>
        </row>
        <row r="109">
          <cell r="A109">
            <v>121210</v>
          </cell>
          <cell r="B109" t="str">
            <v>MJR</v>
          </cell>
          <cell r="C109" t="str">
            <v>PIGNON</v>
          </cell>
          <cell r="D109" t="str">
            <v>JEAN CLAUDE</v>
          </cell>
          <cell r="E109" t="str">
            <v>SOG</v>
          </cell>
          <cell r="F109" t="str">
            <v>DT</v>
          </cell>
          <cell r="G109" t="str">
            <v>3-4</v>
          </cell>
          <cell r="H109" t="str">
            <v>10 AVENUE DE L'EUROPE</v>
          </cell>
          <cell r="I109">
            <v>94190</v>
          </cell>
          <cell r="J109" t="str">
            <v>VILLENEUVE SAINT GEORGES</v>
          </cell>
          <cell r="K109" t="str">
            <v>RGIF</v>
          </cell>
          <cell r="L109" t="str">
            <v>SAJ</v>
          </cell>
          <cell r="M109" t="str">
            <v>4 AV BUSTEAU</v>
          </cell>
          <cell r="N109">
            <v>94700</v>
          </cell>
          <cell r="O109" t="str">
            <v>MAISONS-ALFORT</v>
          </cell>
          <cell r="Q109">
            <v>28954486</v>
          </cell>
          <cell r="R109">
            <v>734.8</v>
          </cell>
          <cell r="T109">
            <v>42278</v>
          </cell>
          <cell r="U109">
            <v>10</v>
          </cell>
          <cell r="V109">
            <v>2015</v>
          </cell>
          <cell r="AB109" t="str">
            <v xml:space="preserve"> </v>
          </cell>
          <cell r="AC109" t="str">
            <v xml:space="preserve"> </v>
          </cell>
          <cell r="AD109" t="str">
            <v xml:space="preserve"> </v>
          </cell>
          <cell r="AL109">
            <v>734.8</v>
          </cell>
          <cell r="AM109" t="str">
            <v>A_VERIFIER</v>
          </cell>
          <cell r="AN109" t="str">
            <v xml:space="preserve"> </v>
          </cell>
          <cell r="AO109" t="str">
            <v xml:space="preserve"> </v>
          </cell>
          <cell r="AP109" t="e">
            <v>#VALUE!</v>
          </cell>
          <cell r="AQ109" t="str">
            <v xml:space="preserve"> </v>
          </cell>
          <cell r="AR109">
            <v>734.8</v>
          </cell>
          <cell r="AS109" t="str">
            <v>SOGDT</v>
          </cell>
          <cell r="AT109" t="str">
            <v xml:space="preserve"> </v>
          </cell>
          <cell r="AU109">
            <v>734.8</v>
          </cell>
          <cell r="AV109">
            <v>10</v>
          </cell>
          <cell r="AZ109" t="str">
            <v>3-4</v>
          </cell>
          <cell r="BA109" t="str">
            <v>A_VERIFIER</v>
          </cell>
          <cell r="BB109">
            <v>10</v>
          </cell>
          <cell r="BC109">
            <v>2015</v>
          </cell>
          <cell r="BD109">
            <v>734.8</v>
          </cell>
          <cell r="BE109">
            <v>0</v>
          </cell>
          <cell r="BF109" t="str">
            <v xml:space="preserve"> </v>
          </cell>
          <cell r="BG109">
            <v>0</v>
          </cell>
        </row>
        <row r="110">
          <cell r="A110">
            <v>265555</v>
          </cell>
          <cell r="B110" t="str">
            <v>GND</v>
          </cell>
          <cell r="C110" t="str">
            <v>RICHARD</v>
          </cell>
          <cell r="D110" t="str">
            <v>JEAN-CHRISTOPHE</v>
          </cell>
          <cell r="E110" t="str">
            <v>SOG</v>
          </cell>
          <cell r="F110" t="str">
            <v>DT</v>
          </cell>
          <cell r="G110" t="str">
            <v>1-5</v>
          </cell>
          <cell r="H110" t="str">
            <v>4 AV BUSTEAU</v>
          </cell>
          <cell r="I110">
            <v>94700</v>
          </cell>
          <cell r="J110" t="str">
            <v>MAISONS-ALFORT</v>
          </cell>
          <cell r="K110" t="str">
            <v>RGIF</v>
          </cell>
          <cell r="L110" t="str">
            <v>GOS 94</v>
          </cell>
          <cell r="M110" t="str">
            <v>4 AV BUSTEAU</v>
          </cell>
          <cell r="N110">
            <v>94706</v>
          </cell>
          <cell r="O110" t="str">
            <v>MAISONS-ALFORT</v>
          </cell>
          <cell r="Q110">
            <v>30719267</v>
          </cell>
          <cell r="R110">
            <v>827.2</v>
          </cell>
          <cell r="T110">
            <v>43009</v>
          </cell>
          <cell r="U110">
            <v>10</v>
          </cell>
          <cell r="V110">
            <v>2017</v>
          </cell>
          <cell r="AB110" t="str">
            <v xml:space="preserve"> </v>
          </cell>
          <cell r="AC110" t="str">
            <v xml:space="preserve"> </v>
          </cell>
          <cell r="AD110" t="str">
            <v xml:space="preserve"> </v>
          </cell>
          <cell r="AL110">
            <v>827.2</v>
          </cell>
          <cell r="AM110" t="str">
            <v>A_VERIFIER</v>
          </cell>
          <cell r="AN110" t="str">
            <v xml:space="preserve"> </v>
          </cell>
          <cell r="AO110" t="str">
            <v xml:space="preserve"> </v>
          </cell>
          <cell r="AP110" t="e">
            <v>#VALUE!</v>
          </cell>
          <cell r="AQ110" t="str">
            <v xml:space="preserve"> </v>
          </cell>
          <cell r="AR110">
            <v>827.2</v>
          </cell>
          <cell r="AS110" t="str">
            <v>SOGDT</v>
          </cell>
          <cell r="AT110" t="str">
            <v xml:space="preserve"> </v>
          </cell>
          <cell r="AU110">
            <v>827.2</v>
          </cell>
          <cell r="AV110">
            <v>10</v>
          </cell>
          <cell r="AZ110" t="str">
            <v>1-5</v>
          </cell>
          <cell r="BA110" t="str">
            <v>A_VERIFIER</v>
          </cell>
          <cell r="BB110">
            <v>10</v>
          </cell>
          <cell r="BC110">
            <v>2017</v>
          </cell>
          <cell r="BD110">
            <v>827.2</v>
          </cell>
          <cell r="BE110">
            <v>0</v>
          </cell>
          <cell r="BF110" t="str">
            <v xml:space="preserve"> </v>
          </cell>
          <cell r="BG110">
            <v>0</v>
          </cell>
        </row>
        <row r="111">
          <cell r="A111">
            <v>227761</v>
          </cell>
          <cell r="B111" t="str">
            <v>GND</v>
          </cell>
          <cell r="C111" t="str">
            <v>RUTAR</v>
          </cell>
          <cell r="D111" t="str">
            <v>SÉBASTIEN</v>
          </cell>
          <cell r="E111" t="str">
            <v>SOG</v>
          </cell>
          <cell r="F111" t="str">
            <v>RS</v>
          </cell>
          <cell r="G111" t="str">
            <v>1-5</v>
          </cell>
          <cell r="H111" t="str">
            <v>3 RUE ANDRE MALRAUX</v>
          </cell>
          <cell r="I111">
            <v>77000</v>
          </cell>
          <cell r="J111" t="str">
            <v>MELUN</v>
          </cell>
          <cell r="K111" t="str">
            <v>RGIF</v>
          </cell>
          <cell r="L111" t="str">
            <v>CDOS 77</v>
          </cell>
          <cell r="M111" t="str">
            <v>3 RUE ANDRE MALRAUX</v>
          </cell>
          <cell r="N111">
            <v>77000</v>
          </cell>
          <cell r="O111" t="str">
            <v>MELUN</v>
          </cell>
          <cell r="Q111">
            <v>29856718</v>
          </cell>
          <cell r="R111">
            <v>827.2</v>
          </cell>
          <cell r="T111">
            <v>42644</v>
          </cell>
          <cell r="U111">
            <v>10</v>
          </cell>
          <cell r="V111">
            <v>2016</v>
          </cell>
          <cell r="AB111" t="str">
            <v xml:space="preserve"> </v>
          </cell>
          <cell r="AC111" t="str">
            <v xml:space="preserve"> </v>
          </cell>
          <cell r="AD111" t="str">
            <v xml:space="preserve"> </v>
          </cell>
          <cell r="AI111">
            <v>43426</v>
          </cell>
          <cell r="AL111">
            <v>827.2</v>
          </cell>
          <cell r="AM111" t="str">
            <v>EN_COURS</v>
          </cell>
          <cell r="AN111" t="str">
            <v xml:space="preserve"> </v>
          </cell>
          <cell r="AO111" t="str">
            <v xml:space="preserve"> </v>
          </cell>
          <cell r="AP111" t="e">
            <v>#VALUE!</v>
          </cell>
          <cell r="AQ111" t="str">
            <v xml:space="preserve"> </v>
          </cell>
          <cell r="AR111">
            <v>827.2</v>
          </cell>
          <cell r="AS111" t="str">
            <v>SOGRS</v>
          </cell>
          <cell r="AT111" t="str">
            <v xml:space="preserve"> </v>
          </cell>
          <cell r="AU111">
            <v>827.2</v>
          </cell>
          <cell r="AV111">
            <v>10</v>
          </cell>
          <cell r="AZ111" t="str">
            <v>1-5</v>
          </cell>
          <cell r="BA111" t="str">
            <v>EN_COURS</v>
          </cell>
          <cell r="BB111">
            <v>10</v>
          </cell>
          <cell r="BC111">
            <v>2016</v>
          </cell>
          <cell r="BD111">
            <v>827.2</v>
          </cell>
          <cell r="BE111">
            <v>0</v>
          </cell>
          <cell r="BF111" t="str">
            <v xml:space="preserve"> </v>
          </cell>
          <cell r="BG111">
            <v>0</v>
          </cell>
        </row>
        <row r="112">
          <cell r="A112">
            <v>236097</v>
          </cell>
          <cell r="B112" t="str">
            <v>ADJ</v>
          </cell>
          <cell r="C112" t="str">
            <v>SEMSI</v>
          </cell>
          <cell r="D112" t="str">
            <v>NATHALIE</v>
          </cell>
          <cell r="E112" t="str">
            <v>SOG</v>
          </cell>
          <cell r="F112" t="str">
            <v>RS</v>
          </cell>
          <cell r="G112" t="str">
            <v>1-5</v>
          </cell>
          <cell r="H112" t="str">
            <v>71 ROUTE DE RAMBOUILLET</v>
          </cell>
          <cell r="I112">
            <v>78460</v>
          </cell>
          <cell r="J112" t="str">
            <v>CHEVREUSE</v>
          </cell>
          <cell r="K112" t="str">
            <v>RGIF</v>
          </cell>
          <cell r="L112" t="str">
            <v>GOS 94</v>
          </cell>
          <cell r="M112" t="str">
            <v>4 AV BUSTEAU</v>
          </cell>
          <cell r="N112">
            <v>94700</v>
          </cell>
          <cell r="O112" t="str">
            <v>MAISONS-ALFORT</v>
          </cell>
          <cell r="Q112">
            <v>21573990</v>
          </cell>
          <cell r="R112">
            <v>827.2</v>
          </cell>
          <cell r="T112">
            <v>40817</v>
          </cell>
          <cell r="U112">
            <v>10</v>
          </cell>
          <cell r="V112">
            <v>2011</v>
          </cell>
          <cell r="AB112" t="str">
            <v xml:space="preserve"> </v>
          </cell>
          <cell r="AC112" t="str">
            <v xml:space="preserve"> </v>
          </cell>
          <cell r="AD112" t="str">
            <v xml:space="preserve"> </v>
          </cell>
          <cell r="AL112">
            <v>827.2</v>
          </cell>
          <cell r="AM112" t="str">
            <v>A_VERIFIER</v>
          </cell>
          <cell r="AN112" t="str">
            <v xml:space="preserve"> </v>
          </cell>
          <cell r="AO112" t="str">
            <v xml:space="preserve"> </v>
          </cell>
          <cell r="AP112" t="e">
            <v>#VALUE!</v>
          </cell>
          <cell r="AQ112" t="str">
            <v xml:space="preserve"> </v>
          </cell>
          <cell r="AR112">
            <v>827.2</v>
          </cell>
          <cell r="AS112" t="str">
            <v>SOGRS</v>
          </cell>
          <cell r="AT112" t="str">
            <v xml:space="preserve"> </v>
          </cell>
          <cell r="AU112">
            <v>827.2</v>
          </cell>
          <cell r="AV112">
            <v>10</v>
          </cell>
          <cell r="AZ112" t="str">
            <v>1-5</v>
          </cell>
          <cell r="BA112" t="str">
            <v>A_VERIFIER</v>
          </cell>
          <cell r="BB112">
            <v>10</v>
          </cell>
          <cell r="BC112">
            <v>2011</v>
          </cell>
          <cell r="BD112">
            <v>827.2</v>
          </cell>
          <cell r="BE112">
            <v>0</v>
          </cell>
          <cell r="BF112" t="str">
            <v xml:space="preserve"> </v>
          </cell>
          <cell r="BG112">
            <v>0</v>
          </cell>
        </row>
        <row r="113">
          <cell r="A113">
            <v>198475</v>
          </cell>
          <cell r="B113" t="str">
            <v>MDC</v>
          </cell>
          <cell r="C113" t="str">
            <v>TERZAN</v>
          </cell>
          <cell r="D113" t="str">
            <v>ALAN</v>
          </cell>
          <cell r="E113" t="str">
            <v>SOG</v>
          </cell>
          <cell r="F113" t="str">
            <v>RS</v>
          </cell>
          <cell r="G113" t="str">
            <v>1-5</v>
          </cell>
          <cell r="H113" t="str">
            <v>64 AVENUE BUSTEAU</v>
          </cell>
          <cell r="I113">
            <v>94700</v>
          </cell>
          <cell r="J113" t="str">
            <v>MAISONS-ALFORT</v>
          </cell>
          <cell r="K113" t="str">
            <v>RGIF</v>
          </cell>
          <cell r="L113" t="str">
            <v>GOS 94</v>
          </cell>
          <cell r="M113" t="str">
            <v>4 AV BUSTEAU</v>
          </cell>
          <cell r="N113">
            <v>94700</v>
          </cell>
          <cell r="O113" t="str">
            <v>MAISONS-ALFORT</v>
          </cell>
          <cell r="Q113">
            <v>29912788</v>
          </cell>
          <cell r="R113">
            <v>827.2</v>
          </cell>
          <cell r="T113">
            <v>42644</v>
          </cell>
          <cell r="U113">
            <v>10</v>
          </cell>
          <cell r="V113">
            <v>2016</v>
          </cell>
          <cell r="AB113" t="str">
            <v xml:space="preserve"> </v>
          </cell>
          <cell r="AC113" t="str">
            <v xml:space="preserve"> </v>
          </cell>
          <cell r="AD113" t="str">
            <v xml:space="preserve"> </v>
          </cell>
          <cell r="AL113">
            <v>827.2</v>
          </cell>
          <cell r="AM113" t="str">
            <v>A_VERIFIER</v>
          </cell>
          <cell r="AN113" t="str">
            <v xml:space="preserve"> </v>
          </cell>
          <cell r="AO113" t="str">
            <v xml:space="preserve"> </v>
          </cell>
          <cell r="AP113" t="e">
            <v>#VALUE!</v>
          </cell>
          <cell r="AQ113" t="str">
            <v xml:space="preserve"> </v>
          </cell>
          <cell r="AR113">
            <v>827.2</v>
          </cell>
          <cell r="AS113" t="str">
            <v>SOGRS</v>
          </cell>
          <cell r="AT113" t="str">
            <v xml:space="preserve"> </v>
          </cell>
          <cell r="AU113">
            <v>827.2</v>
          </cell>
          <cell r="AV113">
            <v>10</v>
          </cell>
          <cell r="AZ113" t="str">
            <v>1-5</v>
          </cell>
          <cell r="BA113" t="str">
            <v>A_VERIFIER</v>
          </cell>
          <cell r="BB113">
            <v>10</v>
          </cell>
          <cell r="BC113">
            <v>2016</v>
          </cell>
          <cell r="BD113">
            <v>827.2</v>
          </cell>
          <cell r="BE113">
            <v>0</v>
          </cell>
          <cell r="BF113" t="str">
            <v xml:space="preserve"> </v>
          </cell>
          <cell r="BG113">
            <v>0</v>
          </cell>
        </row>
        <row r="114">
          <cell r="A114">
            <v>228408</v>
          </cell>
          <cell r="B114" t="str">
            <v>GND</v>
          </cell>
          <cell r="C114" t="str">
            <v>TOURAINE</v>
          </cell>
          <cell r="D114" t="str">
            <v>CEDRIC</v>
          </cell>
          <cell r="E114" t="str">
            <v>SOG</v>
          </cell>
          <cell r="F114" t="str">
            <v>RS</v>
          </cell>
          <cell r="G114" t="str">
            <v>1-5</v>
          </cell>
          <cell r="H114" t="str">
            <v>17 ALLÉE DES PLATANES</v>
          </cell>
          <cell r="I114">
            <v>94700</v>
          </cell>
          <cell r="J114" t="str">
            <v>MAISONS-ALFORT</v>
          </cell>
          <cell r="K114" t="str">
            <v>RGIF</v>
          </cell>
          <cell r="L114" t="str">
            <v>GOS 94</v>
          </cell>
          <cell r="M114" t="str">
            <v>4 AV BUSTEAU</v>
          </cell>
          <cell r="N114">
            <v>94700</v>
          </cell>
          <cell r="O114" t="str">
            <v>MAISONS-ALFORT</v>
          </cell>
          <cell r="Q114">
            <v>29057556</v>
          </cell>
          <cell r="R114">
            <v>827.2</v>
          </cell>
          <cell r="T114">
            <v>42278</v>
          </cell>
          <cell r="U114">
            <v>10</v>
          </cell>
          <cell r="V114">
            <v>2015</v>
          </cell>
          <cell r="AB114" t="str">
            <v xml:space="preserve"> </v>
          </cell>
          <cell r="AC114" t="str">
            <v xml:space="preserve"> </v>
          </cell>
          <cell r="AD114" t="str">
            <v xml:space="preserve"> </v>
          </cell>
          <cell r="AL114">
            <v>827.2</v>
          </cell>
          <cell r="AM114" t="str">
            <v>A_VERIFIER</v>
          </cell>
          <cell r="AN114" t="str">
            <v xml:space="preserve"> </v>
          </cell>
          <cell r="AO114" t="str">
            <v xml:space="preserve"> </v>
          </cell>
          <cell r="AP114" t="e">
            <v>#VALUE!</v>
          </cell>
          <cell r="AQ114" t="str">
            <v xml:space="preserve"> </v>
          </cell>
          <cell r="AR114">
            <v>827.2</v>
          </cell>
          <cell r="AS114" t="str">
            <v>SOGRS</v>
          </cell>
          <cell r="AT114" t="str">
            <v xml:space="preserve"> </v>
          </cell>
          <cell r="AU114">
            <v>827.2</v>
          </cell>
          <cell r="AV114">
            <v>10</v>
          </cell>
          <cell r="AZ114" t="str">
            <v>1-5</v>
          </cell>
          <cell r="BA114" t="str">
            <v>A_VERIFIER</v>
          </cell>
          <cell r="BB114">
            <v>10</v>
          </cell>
          <cell r="BC114">
            <v>2015</v>
          </cell>
          <cell r="BD114">
            <v>827.2</v>
          </cell>
          <cell r="BE114">
            <v>0</v>
          </cell>
          <cell r="BF114" t="str">
            <v xml:space="preserve"> </v>
          </cell>
          <cell r="BG114">
            <v>0</v>
          </cell>
        </row>
        <row r="115">
          <cell r="A115">
            <v>233898</v>
          </cell>
          <cell r="B115" t="str">
            <v>MDC</v>
          </cell>
          <cell r="C115" t="str">
            <v>VARIN</v>
          </cell>
          <cell r="D115" t="str">
            <v>BENOIT</v>
          </cell>
          <cell r="E115" t="str">
            <v>SOG</v>
          </cell>
          <cell r="F115" t="str">
            <v>RS</v>
          </cell>
          <cell r="G115" t="str">
            <v>1-5</v>
          </cell>
          <cell r="H115" t="str">
            <v>4 AV BUSTEAU</v>
          </cell>
          <cell r="I115">
            <v>94700</v>
          </cell>
          <cell r="J115" t="str">
            <v>MAISONS-ALFORT</v>
          </cell>
          <cell r="K115" t="str">
            <v>RGIF</v>
          </cell>
          <cell r="L115" t="str">
            <v>GOS 94</v>
          </cell>
          <cell r="M115" t="str">
            <v>4 AV BUSTEAU</v>
          </cell>
          <cell r="N115">
            <v>94700</v>
          </cell>
          <cell r="O115" t="str">
            <v>MAISONS-ALFORT</v>
          </cell>
          <cell r="Q115">
            <v>29912789</v>
          </cell>
          <cell r="R115">
            <v>827.2</v>
          </cell>
          <cell r="T115">
            <v>42644</v>
          </cell>
          <cell r="U115">
            <v>10</v>
          </cell>
          <cell r="V115">
            <v>2016</v>
          </cell>
          <cell r="AB115" t="str">
            <v xml:space="preserve"> </v>
          </cell>
          <cell r="AC115" t="str">
            <v xml:space="preserve"> </v>
          </cell>
          <cell r="AD115" t="str">
            <v xml:space="preserve"> </v>
          </cell>
          <cell r="AL115">
            <v>827.2</v>
          </cell>
          <cell r="AM115" t="str">
            <v>A_VERIFIER</v>
          </cell>
          <cell r="AN115" t="str">
            <v xml:space="preserve"> </v>
          </cell>
          <cell r="AO115" t="str">
            <v xml:space="preserve"> </v>
          </cell>
          <cell r="AP115" t="e">
            <v>#VALUE!</v>
          </cell>
          <cell r="AQ115" t="str">
            <v xml:space="preserve"> </v>
          </cell>
          <cell r="AR115">
            <v>827.2</v>
          </cell>
          <cell r="AS115" t="str">
            <v>SOGRS</v>
          </cell>
          <cell r="AT115" t="str">
            <v xml:space="preserve"> </v>
          </cell>
          <cell r="AU115">
            <v>827.2</v>
          </cell>
          <cell r="AV115">
            <v>10</v>
          </cell>
          <cell r="AZ115" t="str">
            <v>1-5</v>
          </cell>
          <cell r="BA115" t="str">
            <v>A_VERIFIER</v>
          </cell>
          <cell r="BB115">
            <v>10</v>
          </cell>
          <cell r="BC115">
            <v>2016</v>
          </cell>
          <cell r="BD115">
            <v>827.2</v>
          </cell>
          <cell r="BE115">
            <v>0</v>
          </cell>
          <cell r="BF115" t="str">
            <v xml:space="preserve"> </v>
          </cell>
          <cell r="BG115">
            <v>0</v>
          </cell>
        </row>
        <row r="116">
          <cell r="A116">
            <v>229580</v>
          </cell>
          <cell r="B116" t="str">
            <v>MDC</v>
          </cell>
          <cell r="C116" t="str">
            <v>VELUARD</v>
          </cell>
          <cell r="D116" t="str">
            <v>MÉLANIE</v>
          </cell>
          <cell r="E116" t="str">
            <v>SOG</v>
          </cell>
          <cell r="F116" t="str">
            <v>RS</v>
          </cell>
          <cell r="G116" t="str">
            <v>1-5</v>
          </cell>
          <cell r="H116" t="str">
            <v>25 AV, DU GENERAL DE GAULLE</v>
          </cell>
          <cell r="I116">
            <v>94700</v>
          </cell>
          <cell r="J116" t="str">
            <v>MAISONS-ALFORT</v>
          </cell>
          <cell r="K116" t="str">
            <v>RGIF</v>
          </cell>
          <cell r="L116" t="str">
            <v>GOS 94</v>
          </cell>
          <cell r="M116" t="str">
            <v>4 AV BUSTEAU</v>
          </cell>
          <cell r="N116">
            <v>94700</v>
          </cell>
          <cell r="O116" t="str">
            <v>MAISONS-ALFORT</v>
          </cell>
          <cell r="Q116">
            <v>21574051</v>
          </cell>
          <cell r="R116">
            <v>827.2</v>
          </cell>
          <cell r="T116">
            <v>40817</v>
          </cell>
          <cell r="U116">
            <v>10</v>
          </cell>
          <cell r="V116">
            <v>2011</v>
          </cell>
          <cell r="AB116" t="str">
            <v xml:space="preserve"> </v>
          </cell>
          <cell r="AC116" t="str">
            <v xml:space="preserve"> </v>
          </cell>
          <cell r="AD116" t="str">
            <v xml:space="preserve"> </v>
          </cell>
          <cell r="AK116" t="str">
            <v>sera pris en compte par DGGN 23/3</v>
          </cell>
          <cell r="AL116">
            <v>827.2</v>
          </cell>
          <cell r="AM116" t="str">
            <v>A_TRANSFERER</v>
          </cell>
          <cell r="AN116" t="str">
            <v xml:space="preserve"> </v>
          </cell>
          <cell r="AO116" t="str">
            <v xml:space="preserve"> </v>
          </cell>
          <cell r="AP116" t="e">
            <v>#VALUE!</v>
          </cell>
          <cell r="AQ116" t="str">
            <v xml:space="preserve"> </v>
          </cell>
          <cell r="AR116">
            <v>827.2</v>
          </cell>
          <cell r="AS116" t="str">
            <v>SOGRS</v>
          </cell>
          <cell r="AT116" t="str">
            <v xml:space="preserve"> </v>
          </cell>
          <cell r="AU116">
            <v>827.2</v>
          </cell>
          <cell r="AV116">
            <v>10</v>
          </cell>
          <cell r="AZ116" t="str">
            <v>1-5</v>
          </cell>
          <cell r="BA116" t="str">
            <v>A_TRANSFERER</v>
          </cell>
          <cell r="BB116">
            <v>10</v>
          </cell>
          <cell r="BC116">
            <v>2011</v>
          </cell>
          <cell r="BD116">
            <v>827.2</v>
          </cell>
          <cell r="BE116">
            <v>0</v>
          </cell>
          <cell r="BF116" t="str">
            <v xml:space="preserve"> </v>
          </cell>
          <cell r="BG116">
            <v>0</v>
          </cell>
        </row>
        <row r="117">
          <cell r="A117">
            <v>135393</v>
          </cell>
          <cell r="B117" t="str">
            <v>ADJ</v>
          </cell>
          <cell r="C117" t="str">
            <v>ALAMERCERY</v>
          </cell>
          <cell r="D117" t="str">
            <v>JEAN-PIERRE</v>
          </cell>
          <cell r="E117" t="str">
            <v>SOG</v>
          </cell>
          <cell r="F117" t="str">
            <v>DT</v>
          </cell>
          <cell r="G117" t="str">
            <v>2-3</v>
          </cell>
          <cell r="H117" t="str">
            <v>AV DU CHEMIN DE MESLY</v>
          </cell>
          <cell r="I117">
            <v>94000</v>
          </cell>
          <cell r="J117" t="str">
            <v>CRÉTEIL</v>
          </cell>
          <cell r="K117" t="str">
            <v>RGIF</v>
          </cell>
          <cell r="L117" t="str">
            <v>BPJ</v>
          </cell>
          <cell r="M117" t="str">
            <v>4 AV BUSTEAU</v>
          </cell>
          <cell r="N117">
            <v>94700</v>
          </cell>
          <cell r="O117" t="str">
            <v>MAISONS-ALFORT</v>
          </cell>
          <cell r="Q117">
            <v>20249423</v>
          </cell>
          <cell r="R117">
            <v>754.6</v>
          </cell>
          <cell r="T117">
            <v>40483</v>
          </cell>
          <cell r="U117">
            <v>11</v>
          </cell>
          <cell r="V117">
            <v>2010</v>
          </cell>
          <cell r="AB117" t="str">
            <v xml:space="preserve"> </v>
          </cell>
          <cell r="AC117" t="str">
            <v xml:space="preserve"> </v>
          </cell>
          <cell r="AD117" t="str">
            <v xml:space="preserve"> </v>
          </cell>
          <cell r="AL117">
            <v>754.6</v>
          </cell>
          <cell r="AM117" t="str">
            <v>EN_COURS</v>
          </cell>
          <cell r="AN117" t="str">
            <v xml:space="preserve"> </v>
          </cell>
          <cell r="AO117" t="str">
            <v xml:space="preserve"> </v>
          </cell>
          <cell r="AP117" t="e">
            <v>#VALUE!</v>
          </cell>
          <cell r="AQ117" t="str">
            <v xml:space="preserve"> </v>
          </cell>
          <cell r="AR117">
            <v>754.6</v>
          </cell>
          <cell r="AS117" t="str">
            <v>SOGDT</v>
          </cell>
          <cell r="AT117" t="str">
            <v xml:space="preserve"> </v>
          </cell>
          <cell r="AU117">
            <v>754.6</v>
          </cell>
          <cell r="AV117">
            <v>11</v>
          </cell>
          <cell r="AZ117" t="str">
            <v>2-3</v>
          </cell>
          <cell r="BA117" t="str">
            <v>EN_COURS</v>
          </cell>
          <cell r="BB117">
            <v>11</v>
          </cell>
          <cell r="BC117">
            <v>2010</v>
          </cell>
          <cell r="BD117">
            <v>754.6</v>
          </cell>
          <cell r="BE117">
            <v>0</v>
          </cell>
          <cell r="BF117" t="str">
            <v xml:space="preserve"> </v>
          </cell>
          <cell r="BG117">
            <v>0</v>
          </cell>
        </row>
        <row r="118">
          <cell r="A118">
            <v>213473</v>
          </cell>
          <cell r="B118" t="str">
            <v>MDC</v>
          </cell>
          <cell r="C118" t="str">
            <v>AUDEGOND</v>
          </cell>
          <cell r="D118" t="str">
            <v>GREGORY</v>
          </cell>
          <cell r="E118" t="str">
            <v>SOG</v>
          </cell>
          <cell r="F118" t="str">
            <v>DT</v>
          </cell>
          <cell r="G118" t="str">
            <v>1-5</v>
          </cell>
          <cell r="H118" t="str">
            <v>39 ALLÉE DES PLATANES</v>
          </cell>
          <cell r="I118">
            <v>94700</v>
          </cell>
          <cell r="J118" t="str">
            <v>MAISONS-ALFORT</v>
          </cell>
          <cell r="K118" t="str">
            <v>RGIF</v>
          </cell>
          <cell r="L118" t="str">
            <v>SGINV</v>
          </cell>
          <cell r="M118" t="str">
            <v>129 RUE DE GRENELLE</v>
          </cell>
          <cell r="N118">
            <v>75007</v>
          </cell>
          <cell r="O118" t="str">
            <v>PARIS</v>
          </cell>
          <cell r="Q118">
            <v>29998802</v>
          </cell>
          <cell r="R118">
            <v>827.2</v>
          </cell>
          <cell r="T118">
            <v>42675</v>
          </cell>
          <cell r="U118">
            <v>11</v>
          </cell>
          <cell r="V118">
            <v>2016</v>
          </cell>
          <cell r="AB118" t="str">
            <v xml:space="preserve"> </v>
          </cell>
          <cell r="AC118" t="str">
            <v xml:space="preserve"> </v>
          </cell>
          <cell r="AD118" t="str">
            <v xml:space="preserve"> </v>
          </cell>
          <cell r="AL118">
            <v>827.2</v>
          </cell>
          <cell r="AM118" t="str">
            <v>EN_COURS</v>
          </cell>
          <cell r="AR118">
            <v>827.2</v>
          </cell>
          <cell r="AS118" t="str">
            <v>SOGDT</v>
          </cell>
          <cell r="AT118" t="str">
            <v xml:space="preserve"> </v>
          </cell>
          <cell r="AU118">
            <v>827.2</v>
          </cell>
          <cell r="AV118">
            <v>11</v>
          </cell>
          <cell r="AZ118" t="str">
            <v>1-5</v>
          </cell>
          <cell r="BA118" t="str">
            <v>EN_COURS</v>
          </cell>
          <cell r="BB118">
            <v>11</v>
          </cell>
          <cell r="BC118">
            <v>2016</v>
          </cell>
          <cell r="BD118">
            <v>827.2</v>
          </cell>
          <cell r="BE118">
            <v>0</v>
          </cell>
          <cell r="BF118" t="str">
            <v xml:space="preserve"> </v>
          </cell>
          <cell r="BG118">
            <v>0</v>
          </cell>
        </row>
        <row r="119">
          <cell r="A119">
            <v>363590</v>
          </cell>
          <cell r="B119" t="str">
            <v>MDL</v>
          </cell>
          <cell r="C119" t="str">
            <v>BALMY</v>
          </cell>
          <cell r="D119" t="str">
            <v>JULIEN</v>
          </cell>
          <cell r="E119" t="str">
            <v>CSTAGN</v>
          </cell>
          <cell r="F119" t="str">
            <v>DT</v>
          </cell>
          <cell r="G119" t="str">
            <v>4-5</v>
          </cell>
          <cell r="H119" t="str">
            <v>52 AVENUE DU MAHATMA GANDHI</v>
          </cell>
          <cell r="I119">
            <v>78190</v>
          </cell>
          <cell r="J119" t="str">
            <v>TRAPPES</v>
          </cell>
          <cell r="K119" t="str">
            <v>GIGN</v>
          </cell>
          <cell r="L119" t="str">
            <v>CDIF SBAF</v>
          </cell>
          <cell r="M119" t="str">
            <v>RUE DE L'ETANG DU DESERT</v>
          </cell>
          <cell r="N119">
            <v>78000</v>
          </cell>
          <cell r="O119" t="str">
            <v>VERSAILLES</v>
          </cell>
          <cell r="P119">
            <v>41925</v>
          </cell>
          <cell r="Q119">
            <v>30839896</v>
          </cell>
          <cell r="R119">
            <v>717.2</v>
          </cell>
          <cell r="T119">
            <v>43040</v>
          </cell>
          <cell r="U119">
            <v>11</v>
          </cell>
          <cell r="V119">
            <v>2017</v>
          </cell>
          <cell r="AB119" t="str">
            <v xml:space="preserve"> </v>
          </cell>
          <cell r="AC119" t="str">
            <v xml:space="preserve"> </v>
          </cell>
          <cell r="AD119" t="str">
            <v xml:space="preserve"> </v>
          </cell>
          <cell r="AJ119" t="str">
            <v>10/2018</v>
          </cell>
          <cell r="AL119">
            <v>717.2</v>
          </cell>
          <cell r="AM119" t="str">
            <v>EN_COURS</v>
          </cell>
          <cell r="AN119" t="str">
            <v xml:space="preserve"> </v>
          </cell>
          <cell r="AO119" t="str">
            <v xml:space="preserve"> </v>
          </cell>
          <cell r="AP119" t="e">
            <v>#VALUE!</v>
          </cell>
          <cell r="AQ119" t="str">
            <v xml:space="preserve"> </v>
          </cell>
          <cell r="AR119">
            <v>717.2</v>
          </cell>
          <cell r="AS119" t="str">
            <v>CSTAGNDT</v>
          </cell>
          <cell r="AT119" t="str">
            <v>GIGN</v>
          </cell>
          <cell r="AU119">
            <v>717.2</v>
          </cell>
          <cell r="AV119">
            <v>11</v>
          </cell>
          <cell r="AZ119" t="str">
            <v>4-5</v>
          </cell>
          <cell r="BA119" t="str">
            <v>EN_COURS</v>
          </cell>
          <cell r="BB119">
            <v>11</v>
          </cell>
          <cell r="BC119">
            <v>2017</v>
          </cell>
          <cell r="BD119">
            <v>717.2</v>
          </cell>
          <cell r="BE119">
            <v>0</v>
          </cell>
          <cell r="BF119" t="str">
            <v xml:space="preserve"> </v>
          </cell>
          <cell r="BG119">
            <v>0</v>
          </cell>
        </row>
        <row r="120">
          <cell r="A120">
            <v>179861</v>
          </cell>
          <cell r="B120" t="str">
            <v>GND</v>
          </cell>
          <cell r="C120" t="str">
            <v>CAMPILLO</v>
          </cell>
          <cell r="D120" t="str">
            <v>SERGE</v>
          </cell>
          <cell r="E120" t="str">
            <v>SOG</v>
          </cell>
          <cell r="F120" t="str">
            <v>RS</v>
          </cell>
          <cell r="G120" t="str">
            <v>1-5</v>
          </cell>
          <cell r="H120" t="str">
            <v>7 ALLEE DES PLATANES</v>
          </cell>
          <cell r="I120">
            <v>94700</v>
          </cell>
          <cell r="J120" t="str">
            <v>MAISONS-ALFORT</v>
          </cell>
          <cell r="K120" t="str">
            <v>RGIF</v>
          </cell>
          <cell r="L120" t="str">
            <v>GOS 94</v>
          </cell>
          <cell r="M120" t="str">
            <v>4 AV BUSTEAU</v>
          </cell>
          <cell r="N120">
            <v>94700</v>
          </cell>
          <cell r="O120" t="str">
            <v>MAISONS-ALFORT</v>
          </cell>
          <cell r="Q120">
            <v>29912791</v>
          </cell>
          <cell r="R120">
            <v>827.2</v>
          </cell>
          <cell r="T120">
            <v>42675</v>
          </cell>
          <cell r="U120">
            <v>11</v>
          </cell>
          <cell r="V120">
            <v>2016</v>
          </cell>
          <cell r="AB120" t="str">
            <v xml:space="preserve"> </v>
          </cell>
          <cell r="AC120" t="str">
            <v xml:space="preserve"> </v>
          </cell>
          <cell r="AD120" t="str">
            <v xml:space="preserve"> </v>
          </cell>
          <cell r="AL120">
            <v>827.2</v>
          </cell>
          <cell r="AM120" t="str">
            <v>EN_COURS</v>
          </cell>
          <cell r="AN120" t="str">
            <v xml:space="preserve"> </v>
          </cell>
          <cell r="AO120" t="str">
            <v xml:space="preserve"> </v>
          </cell>
          <cell r="AP120" t="e">
            <v>#VALUE!</v>
          </cell>
          <cell r="AQ120" t="str">
            <v xml:space="preserve"> </v>
          </cell>
          <cell r="AR120">
            <v>827.2</v>
          </cell>
          <cell r="AS120" t="str">
            <v>SOGRS</v>
          </cell>
          <cell r="AT120" t="str">
            <v xml:space="preserve"> </v>
          </cell>
          <cell r="AU120">
            <v>827.2</v>
          </cell>
          <cell r="AV120">
            <v>11</v>
          </cell>
          <cell r="AZ120" t="str">
            <v>1-5</v>
          </cell>
          <cell r="BA120" t="str">
            <v>EN_COURS</v>
          </cell>
          <cell r="BB120">
            <v>11</v>
          </cell>
          <cell r="BC120">
            <v>2016</v>
          </cell>
          <cell r="BD120">
            <v>827.2</v>
          </cell>
          <cell r="BE120">
            <v>0</v>
          </cell>
          <cell r="BF120" t="str">
            <v xml:space="preserve"> </v>
          </cell>
          <cell r="BG120">
            <v>0</v>
          </cell>
        </row>
        <row r="121">
          <cell r="A121">
            <v>241164</v>
          </cell>
          <cell r="B121" t="str">
            <v>MDC</v>
          </cell>
          <cell r="C121" t="str">
            <v>COPPENRATH</v>
          </cell>
          <cell r="D121" t="str">
            <v>THOMAS</v>
          </cell>
          <cell r="E121" t="str">
            <v>SOG</v>
          </cell>
          <cell r="F121" t="str">
            <v>RS</v>
          </cell>
          <cell r="G121" t="str">
            <v>1-5</v>
          </cell>
          <cell r="H121" t="str">
            <v>50 AVENUE BUSTEAU</v>
          </cell>
          <cell r="I121">
            <v>94700</v>
          </cell>
          <cell r="J121" t="str">
            <v>MAISONS-ALFORT</v>
          </cell>
          <cell r="K121" t="str">
            <v>RGIF</v>
          </cell>
          <cell r="L121" t="str">
            <v>GOS 94</v>
          </cell>
          <cell r="M121" t="str">
            <v>4 AV BUSTEAU</v>
          </cell>
          <cell r="N121">
            <v>94700</v>
          </cell>
          <cell r="O121" t="str">
            <v>MAISONS-ALFORT</v>
          </cell>
          <cell r="Q121">
            <v>30083994</v>
          </cell>
          <cell r="R121">
            <v>827.2</v>
          </cell>
          <cell r="T121">
            <v>42675</v>
          </cell>
          <cell r="U121">
            <v>11</v>
          </cell>
          <cell r="V121">
            <v>2016</v>
          </cell>
          <cell r="AB121" t="str">
            <v xml:space="preserve"> </v>
          </cell>
          <cell r="AC121" t="str">
            <v xml:space="preserve"> </v>
          </cell>
          <cell r="AD121" t="str">
            <v xml:space="preserve"> </v>
          </cell>
          <cell r="AL121">
            <v>827.2</v>
          </cell>
          <cell r="AM121" t="str">
            <v>EN_COURS</v>
          </cell>
          <cell r="AN121" t="str">
            <v xml:space="preserve"> </v>
          </cell>
          <cell r="AO121" t="str">
            <v xml:space="preserve"> </v>
          </cell>
          <cell r="AP121" t="e">
            <v>#VALUE!</v>
          </cell>
          <cell r="AQ121" t="str">
            <v xml:space="preserve"> </v>
          </cell>
          <cell r="AR121">
            <v>827.2</v>
          </cell>
          <cell r="AS121" t="str">
            <v>SOGRS</v>
          </cell>
          <cell r="AT121" t="str">
            <v xml:space="preserve"> </v>
          </cell>
          <cell r="AU121">
            <v>827.2</v>
          </cell>
          <cell r="AV121">
            <v>11</v>
          </cell>
          <cell r="AZ121" t="str">
            <v>1-5</v>
          </cell>
          <cell r="BA121" t="str">
            <v>EN_COURS</v>
          </cell>
          <cell r="BB121">
            <v>11</v>
          </cell>
          <cell r="BC121">
            <v>2016</v>
          </cell>
          <cell r="BD121">
            <v>827.2</v>
          </cell>
          <cell r="BE121">
            <v>0</v>
          </cell>
          <cell r="BF121" t="str">
            <v xml:space="preserve"> </v>
          </cell>
          <cell r="BG121">
            <v>0</v>
          </cell>
        </row>
        <row r="122">
          <cell r="A122">
            <v>324686</v>
          </cell>
          <cell r="B122" t="str">
            <v>CNE</v>
          </cell>
          <cell r="C122" t="str">
            <v>DELAUCHE</v>
          </cell>
          <cell r="D122" t="str">
            <v>BENJAMIN</v>
          </cell>
          <cell r="E122" t="str">
            <v>OCTA</v>
          </cell>
          <cell r="F122" t="str">
            <v>DT</v>
          </cell>
          <cell r="G122" t="str">
            <v>1-5</v>
          </cell>
          <cell r="H122" t="str">
            <v>55 BVD DE CHARONNE</v>
          </cell>
          <cell r="I122">
            <v>75011</v>
          </cell>
          <cell r="J122" t="str">
            <v>PARIS</v>
          </cell>
          <cell r="K122" t="str">
            <v>RGIF</v>
          </cell>
          <cell r="L122" t="str">
            <v>GGD 78</v>
          </cell>
          <cell r="M122" t="str">
            <v>12 RUE BENJAMIN FRANKLIN</v>
          </cell>
          <cell r="N122">
            <v>78000</v>
          </cell>
          <cell r="O122" t="str">
            <v>VERSAILLES</v>
          </cell>
          <cell r="Q122">
            <v>30874443</v>
          </cell>
          <cell r="R122">
            <v>827.2</v>
          </cell>
          <cell r="T122">
            <v>43040</v>
          </cell>
          <cell r="U122">
            <v>11</v>
          </cell>
          <cell r="V122">
            <v>2017</v>
          </cell>
          <cell r="AB122" t="str">
            <v xml:space="preserve"> </v>
          </cell>
          <cell r="AC122" t="str">
            <v xml:space="preserve"> </v>
          </cell>
          <cell r="AD122" t="str">
            <v xml:space="preserve"> </v>
          </cell>
          <cell r="AL122">
            <v>827.2</v>
          </cell>
          <cell r="AM122" t="str">
            <v>EN_COURS</v>
          </cell>
          <cell r="AN122" t="str">
            <v xml:space="preserve"> </v>
          </cell>
          <cell r="AO122" t="str">
            <v xml:space="preserve"> </v>
          </cell>
          <cell r="AP122" t="e">
            <v>#VALUE!</v>
          </cell>
          <cell r="AQ122" t="str">
            <v xml:space="preserve"> </v>
          </cell>
          <cell r="AR122">
            <v>827.2</v>
          </cell>
          <cell r="AS122" t="str">
            <v>OCTADT</v>
          </cell>
          <cell r="AT122" t="str">
            <v xml:space="preserve"> </v>
          </cell>
          <cell r="AU122">
            <v>827.2</v>
          </cell>
          <cell r="AV122">
            <v>11</v>
          </cell>
          <cell r="AZ122" t="str">
            <v>1-5</v>
          </cell>
          <cell r="BA122" t="str">
            <v>EN_COURS</v>
          </cell>
          <cell r="BB122">
            <v>11</v>
          </cell>
          <cell r="BC122">
            <v>2017</v>
          </cell>
          <cell r="BD122">
            <v>827.2</v>
          </cell>
          <cell r="BE122">
            <v>0</v>
          </cell>
          <cell r="BF122" t="str">
            <v xml:space="preserve"> </v>
          </cell>
          <cell r="BG122">
            <v>0</v>
          </cell>
        </row>
        <row r="123">
          <cell r="A123">
            <v>175553</v>
          </cell>
          <cell r="B123" t="str">
            <v>GND</v>
          </cell>
          <cell r="C123" t="str">
            <v>DELENNE</v>
          </cell>
          <cell r="D123" t="str">
            <v>LAURENT</v>
          </cell>
          <cell r="E123" t="str">
            <v>SOG</v>
          </cell>
          <cell r="F123" t="str">
            <v>DT</v>
          </cell>
          <cell r="G123" t="str">
            <v>1-5</v>
          </cell>
          <cell r="H123" t="str">
            <v>6 QUATER RUE DU 18 JUIN 1940</v>
          </cell>
          <cell r="I123">
            <v>94700</v>
          </cell>
          <cell r="J123" t="str">
            <v>MAISONS-ALFORT</v>
          </cell>
          <cell r="K123" t="str">
            <v>RGIF</v>
          </cell>
          <cell r="L123" t="str">
            <v>ESA</v>
          </cell>
          <cell r="M123" t="str">
            <v>PSGIC</v>
          </cell>
          <cell r="O123" t="str">
            <v>PARIS</v>
          </cell>
          <cell r="Q123">
            <v>27332819</v>
          </cell>
          <cell r="R123">
            <v>827.2</v>
          </cell>
          <cell r="T123">
            <v>41944</v>
          </cell>
          <cell r="U123">
            <v>11</v>
          </cell>
          <cell r="V123">
            <v>2014</v>
          </cell>
          <cell r="AA123">
            <v>43862</v>
          </cell>
          <cell r="AB123">
            <v>1</v>
          </cell>
          <cell r="AC123">
            <v>2</v>
          </cell>
          <cell r="AD123">
            <v>2020</v>
          </cell>
          <cell r="AE123">
            <v>601.6</v>
          </cell>
          <cell r="AF123">
            <v>43832</v>
          </cell>
          <cell r="AG123" t="str">
            <v>COMSOPGN</v>
          </cell>
          <cell r="AJ123" t="str">
            <v>02/2020</v>
          </cell>
          <cell r="AL123" t="str">
            <v xml:space="preserve"> </v>
          </cell>
          <cell r="AM123" t="str">
            <v>T</v>
          </cell>
          <cell r="AR123" t="str">
            <v xml:space="preserve"> </v>
          </cell>
          <cell r="AS123" t="str">
            <v xml:space="preserve"> </v>
          </cell>
          <cell r="AT123" t="str">
            <v xml:space="preserve"> </v>
          </cell>
          <cell r="AU123">
            <v>827.2</v>
          </cell>
          <cell r="AV123" t="str">
            <v xml:space="preserve"> </v>
          </cell>
          <cell r="AZ123" t="str">
            <v>1-5</v>
          </cell>
          <cell r="BA123" t="str">
            <v>T</v>
          </cell>
          <cell r="BB123">
            <v>11</v>
          </cell>
          <cell r="BC123">
            <v>2014</v>
          </cell>
          <cell r="BD123">
            <v>827.2</v>
          </cell>
          <cell r="BE123">
            <v>0</v>
          </cell>
          <cell r="BF123">
            <v>2</v>
          </cell>
          <cell r="BG123">
            <v>601.6</v>
          </cell>
        </row>
        <row r="124">
          <cell r="A124">
            <v>133743</v>
          </cell>
          <cell r="B124" t="str">
            <v>CNE</v>
          </cell>
          <cell r="C124" t="str">
            <v>EVRARD</v>
          </cell>
          <cell r="D124" t="str">
            <v>PASCAL</v>
          </cell>
          <cell r="E124" t="str">
            <v>OG</v>
          </cell>
          <cell r="F124" t="str">
            <v>DT</v>
          </cell>
          <cell r="G124" t="str">
            <v>1-5</v>
          </cell>
          <cell r="H124" t="str">
            <v>11 ALLEE DES PLATANES</v>
          </cell>
          <cell r="I124">
            <v>94700</v>
          </cell>
          <cell r="J124" t="str">
            <v>MAISONS-ALFORT</v>
          </cell>
          <cell r="K124" t="str">
            <v>RGIF</v>
          </cell>
          <cell r="L124" t="str">
            <v>SR 75</v>
          </cell>
          <cell r="M124" t="str">
            <v>154 BLD DAVOUT</v>
          </cell>
          <cell r="N124">
            <v>75020</v>
          </cell>
          <cell r="O124" t="str">
            <v>PARIS</v>
          </cell>
          <cell r="Q124">
            <v>15936144</v>
          </cell>
          <cell r="R124">
            <v>827.2</v>
          </cell>
          <cell r="T124">
            <v>41214</v>
          </cell>
          <cell r="U124">
            <v>11</v>
          </cell>
          <cell r="V124">
            <v>2012</v>
          </cell>
          <cell r="AB124" t="str">
            <v xml:space="preserve"> </v>
          </cell>
          <cell r="AC124" t="str">
            <v xml:space="preserve"> </v>
          </cell>
          <cell r="AD124" t="str">
            <v xml:space="preserve"> </v>
          </cell>
          <cell r="AL124">
            <v>827.2</v>
          </cell>
          <cell r="AM124" t="str">
            <v>EN_COURS</v>
          </cell>
          <cell r="AR124">
            <v>827.2</v>
          </cell>
          <cell r="AS124" t="str">
            <v>OGDT</v>
          </cell>
          <cell r="AT124" t="str">
            <v xml:space="preserve"> </v>
          </cell>
          <cell r="AU124">
            <v>827.2</v>
          </cell>
          <cell r="AV124">
            <v>11</v>
          </cell>
          <cell r="AZ124" t="str">
            <v>1-5</v>
          </cell>
          <cell r="BA124" t="str">
            <v>EN_COURS</v>
          </cell>
          <cell r="BB124">
            <v>11</v>
          </cell>
          <cell r="BC124">
            <v>2012</v>
          </cell>
          <cell r="BD124">
            <v>827.2</v>
          </cell>
          <cell r="BE124">
            <v>0</v>
          </cell>
          <cell r="BF124" t="str">
            <v xml:space="preserve"> </v>
          </cell>
          <cell r="BG124">
            <v>0</v>
          </cell>
        </row>
        <row r="125">
          <cell r="A125">
            <v>306645</v>
          </cell>
          <cell r="B125" t="str">
            <v>MDC</v>
          </cell>
          <cell r="C125" t="str">
            <v>FLOTTARD</v>
          </cell>
          <cell r="D125" t="str">
            <v>ALEXANDRA</v>
          </cell>
          <cell r="E125" t="str">
            <v>SOG</v>
          </cell>
          <cell r="F125" t="str">
            <v>DT</v>
          </cell>
          <cell r="G125" t="str">
            <v>4-5</v>
          </cell>
          <cell r="H125" t="str">
            <v>8 rue Saint-Pol Roux</v>
          </cell>
          <cell r="I125">
            <v>78280</v>
          </cell>
          <cell r="J125" t="str">
            <v>GUYANCOURT</v>
          </cell>
          <cell r="K125" t="str">
            <v>RGIF</v>
          </cell>
          <cell r="L125" t="str">
            <v>GBGM</v>
          </cell>
          <cell r="M125" t="str">
            <v>Quartier Moncey boulevard du Maréchal Soult</v>
          </cell>
          <cell r="N125">
            <v>78013</v>
          </cell>
          <cell r="O125" t="str">
            <v>VERSAILLES</v>
          </cell>
          <cell r="Q125">
            <v>30839927</v>
          </cell>
          <cell r="R125">
            <v>717.2</v>
          </cell>
          <cell r="T125">
            <v>43040</v>
          </cell>
          <cell r="U125">
            <v>11</v>
          </cell>
          <cell r="V125">
            <v>2017</v>
          </cell>
          <cell r="AB125" t="str">
            <v xml:space="preserve"> </v>
          </cell>
          <cell r="AC125" t="str">
            <v xml:space="preserve"> </v>
          </cell>
          <cell r="AD125" t="str">
            <v xml:space="preserve"> </v>
          </cell>
          <cell r="AL125">
            <v>717.2</v>
          </cell>
          <cell r="AM125" t="str">
            <v>EN_COURS</v>
          </cell>
          <cell r="AN125" t="str">
            <v xml:space="preserve"> </v>
          </cell>
          <cell r="AO125" t="str">
            <v xml:space="preserve"> </v>
          </cell>
          <cell r="AP125" t="e">
            <v>#VALUE!</v>
          </cell>
          <cell r="AQ125" t="str">
            <v xml:space="preserve"> </v>
          </cell>
          <cell r="AR125">
            <v>717.2</v>
          </cell>
          <cell r="AS125" t="str">
            <v>SOGDT</v>
          </cell>
          <cell r="AT125" t="str">
            <v xml:space="preserve"> </v>
          </cell>
          <cell r="AU125">
            <v>717.2</v>
          </cell>
          <cell r="AV125">
            <v>11</v>
          </cell>
          <cell r="AZ125" t="str">
            <v>4-5</v>
          </cell>
          <cell r="BA125" t="str">
            <v>EN_COURS</v>
          </cell>
          <cell r="BB125">
            <v>11</v>
          </cell>
          <cell r="BC125">
            <v>2017</v>
          </cell>
          <cell r="BD125">
            <v>717.2</v>
          </cell>
          <cell r="BE125">
            <v>0</v>
          </cell>
          <cell r="BF125" t="str">
            <v xml:space="preserve"> </v>
          </cell>
          <cell r="BG125">
            <v>0</v>
          </cell>
        </row>
        <row r="126">
          <cell r="A126">
            <v>154500</v>
          </cell>
          <cell r="B126" t="str">
            <v>ADJ</v>
          </cell>
          <cell r="C126" t="str">
            <v>FRONT</v>
          </cell>
          <cell r="D126" t="str">
            <v>STEPHANE</v>
          </cell>
          <cell r="E126" t="str">
            <v>SOG</v>
          </cell>
          <cell r="F126" t="str">
            <v>RS</v>
          </cell>
          <cell r="G126" t="str">
            <v>1-5</v>
          </cell>
          <cell r="H126" t="str">
            <v>30 AVENUE BUSTEAU</v>
          </cell>
          <cell r="I126">
            <v>94700</v>
          </cell>
          <cell r="J126" t="str">
            <v>MAISONS-ALFORT</v>
          </cell>
          <cell r="K126" t="str">
            <v>RGIF</v>
          </cell>
          <cell r="L126" t="str">
            <v>ESA</v>
          </cell>
          <cell r="M126" t="str">
            <v>4 AV BUSTEAU</v>
          </cell>
          <cell r="N126">
            <v>94700</v>
          </cell>
          <cell r="O126" t="str">
            <v>MAISONS-ALFORT</v>
          </cell>
          <cell r="Q126">
            <v>25034022</v>
          </cell>
          <cell r="R126">
            <v>827.2</v>
          </cell>
          <cell r="T126">
            <v>41579</v>
          </cell>
          <cell r="U126">
            <v>11</v>
          </cell>
          <cell r="V126">
            <v>2013</v>
          </cell>
          <cell r="AB126" t="str">
            <v xml:space="preserve"> </v>
          </cell>
          <cell r="AC126" t="str">
            <v xml:space="preserve"> </v>
          </cell>
          <cell r="AD126" t="str">
            <v xml:space="preserve"> </v>
          </cell>
          <cell r="AL126">
            <v>827.2</v>
          </cell>
          <cell r="AM126" t="str">
            <v>EN_COURS</v>
          </cell>
          <cell r="AN126" t="str">
            <v xml:space="preserve"> </v>
          </cell>
          <cell r="AO126" t="str">
            <v xml:space="preserve"> </v>
          </cell>
          <cell r="AP126" t="e">
            <v>#VALUE!</v>
          </cell>
          <cell r="AQ126" t="str">
            <v xml:space="preserve"> </v>
          </cell>
          <cell r="AR126">
            <v>827.2</v>
          </cell>
          <cell r="AS126" t="str">
            <v>SOGRS</v>
          </cell>
          <cell r="AT126" t="str">
            <v xml:space="preserve"> </v>
          </cell>
          <cell r="AU126">
            <v>827.2</v>
          </cell>
          <cell r="AV126">
            <v>11</v>
          </cell>
          <cell r="AZ126" t="str">
            <v>1-5</v>
          </cell>
          <cell r="BA126" t="str">
            <v>EN_COURS</v>
          </cell>
          <cell r="BB126">
            <v>11</v>
          </cell>
          <cell r="BC126">
            <v>2013</v>
          </cell>
          <cell r="BD126">
            <v>827.2</v>
          </cell>
          <cell r="BE126">
            <v>0</v>
          </cell>
          <cell r="BF126" t="str">
            <v xml:space="preserve"> </v>
          </cell>
          <cell r="BG126">
            <v>0</v>
          </cell>
        </row>
        <row r="127">
          <cell r="A127">
            <v>191136</v>
          </cell>
          <cell r="B127" t="str">
            <v>ADJ</v>
          </cell>
          <cell r="C127" t="str">
            <v>GUERIN</v>
          </cell>
          <cell r="D127" t="str">
            <v>DOMINIQUE</v>
          </cell>
          <cell r="E127" t="str">
            <v>SOG</v>
          </cell>
          <cell r="F127" t="str">
            <v>DT</v>
          </cell>
          <cell r="G127" t="str">
            <v>1-5</v>
          </cell>
          <cell r="H127" t="str">
            <v>25 AVENUE DU GENERAL DE GAULLE</v>
          </cell>
          <cell r="I127">
            <v>94700</v>
          </cell>
          <cell r="J127" t="str">
            <v>MAISONS-ALFORT</v>
          </cell>
          <cell r="K127" t="str">
            <v>RGIF</v>
          </cell>
          <cell r="L127" t="str">
            <v>SR 75</v>
          </cell>
          <cell r="M127" t="str">
            <v>154 BLD DAVOUT</v>
          </cell>
          <cell r="N127">
            <v>75020</v>
          </cell>
          <cell r="O127" t="str">
            <v>PARIS</v>
          </cell>
          <cell r="R127">
            <v>827.2</v>
          </cell>
          <cell r="T127">
            <v>43040</v>
          </cell>
          <cell r="U127">
            <v>11</v>
          </cell>
          <cell r="V127">
            <v>2017</v>
          </cell>
          <cell r="AB127" t="str">
            <v xml:space="preserve"> </v>
          </cell>
          <cell r="AC127" t="str">
            <v xml:space="preserve"> </v>
          </cell>
          <cell r="AD127" t="str">
            <v xml:space="preserve"> </v>
          </cell>
          <cell r="AL127">
            <v>827.2</v>
          </cell>
          <cell r="AM127" t="str">
            <v>EN_COURS</v>
          </cell>
          <cell r="AR127">
            <v>827.2</v>
          </cell>
          <cell r="AS127" t="str">
            <v>SOGDT</v>
          </cell>
          <cell r="AT127" t="str">
            <v xml:space="preserve"> </v>
          </cell>
          <cell r="AU127">
            <v>827.2</v>
          </cell>
          <cell r="AV127">
            <v>11</v>
          </cell>
          <cell r="AZ127" t="str">
            <v>1-5</v>
          </cell>
          <cell r="BA127" t="str">
            <v>EN_COURS</v>
          </cell>
          <cell r="BB127">
            <v>11</v>
          </cell>
          <cell r="BC127">
            <v>2017</v>
          </cell>
          <cell r="BD127">
            <v>827.2</v>
          </cell>
          <cell r="BE127">
            <v>0</v>
          </cell>
          <cell r="BF127" t="str">
            <v xml:space="preserve"> </v>
          </cell>
          <cell r="BG127">
            <v>0</v>
          </cell>
        </row>
        <row r="128">
          <cell r="A128">
            <v>229517</v>
          </cell>
          <cell r="B128" t="str">
            <v>GND</v>
          </cell>
          <cell r="C128" t="str">
            <v>GUITTON</v>
          </cell>
          <cell r="D128" t="str">
            <v>ALEXIS</v>
          </cell>
          <cell r="E128" t="str">
            <v>SOG</v>
          </cell>
          <cell r="F128" t="str">
            <v>DT</v>
          </cell>
          <cell r="G128" t="str">
            <v>1-5</v>
          </cell>
          <cell r="H128" t="str">
            <v>25 AV, DU GENERAL DE GAULLE</v>
          </cell>
          <cell r="I128">
            <v>94700</v>
          </cell>
          <cell r="J128" t="str">
            <v>MAISONS-ALFORT</v>
          </cell>
          <cell r="K128" t="str">
            <v>RGIF</v>
          </cell>
          <cell r="L128" t="str">
            <v>BTJ 94</v>
          </cell>
          <cell r="M128" t="str">
            <v>16 AV DE CHEMIN DE MESLY</v>
          </cell>
          <cell r="N128">
            <v>94000</v>
          </cell>
          <cell r="O128" t="str">
            <v>CRETEIL</v>
          </cell>
          <cell r="Q128">
            <v>27055747</v>
          </cell>
          <cell r="R128">
            <v>827.2</v>
          </cell>
          <cell r="T128">
            <v>41944</v>
          </cell>
          <cell r="U128">
            <v>11</v>
          </cell>
          <cell r="V128">
            <v>2014</v>
          </cell>
          <cell r="AB128" t="str">
            <v xml:space="preserve"> </v>
          </cell>
          <cell r="AC128" t="str">
            <v xml:space="preserve"> </v>
          </cell>
          <cell r="AD128" t="str">
            <v xml:space="preserve"> </v>
          </cell>
          <cell r="AL128">
            <v>827.2</v>
          </cell>
          <cell r="AM128" t="str">
            <v>EN_COURS</v>
          </cell>
          <cell r="AR128">
            <v>827.2</v>
          </cell>
          <cell r="AS128" t="str">
            <v>SOGDT</v>
          </cell>
          <cell r="AT128" t="str">
            <v xml:space="preserve"> </v>
          </cell>
          <cell r="AU128">
            <v>827.2</v>
          </cell>
          <cell r="AV128">
            <v>11</v>
          </cell>
          <cell r="AZ128" t="str">
            <v>1-5</v>
          </cell>
          <cell r="BA128" t="str">
            <v>EN_COURS</v>
          </cell>
          <cell r="BB128">
            <v>11</v>
          </cell>
          <cell r="BC128">
            <v>2014</v>
          </cell>
          <cell r="BD128">
            <v>827.2</v>
          </cell>
          <cell r="BE128">
            <v>0</v>
          </cell>
          <cell r="BF128" t="str">
            <v xml:space="preserve"> </v>
          </cell>
          <cell r="BG128">
            <v>0</v>
          </cell>
        </row>
        <row r="129">
          <cell r="A129">
            <v>183306</v>
          </cell>
          <cell r="B129" t="str">
            <v>ADJ</v>
          </cell>
          <cell r="C129" t="str">
            <v>LAFARGUE</v>
          </cell>
          <cell r="D129" t="str">
            <v>JANY</v>
          </cell>
          <cell r="E129" t="str">
            <v>SOG</v>
          </cell>
          <cell r="F129" t="str">
            <v>DT</v>
          </cell>
          <cell r="G129" t="str">
            <v>1-5</v>
          </cell>
          <cell r="H129" t="str">
            <v>6 Q, rue du 18 juin 1940</v>
          </cell>
          <cell r="I129">
            <v>94700</v>
          </cell>
          <cell r="J129" t="str">
            <v>MAISONS-ALFORT</v>
          </cell>
          <cell r="K129" t="str">
            <v>RGIF</v>
          </cell>
          <cell r="L129" t="str">
            <v>SR 75</v>
          </cell>
          <cell r="M129" t="str">
            <v>154 BLD DAVOUT</v>
          </cell>
          <cell r="N129">
            <v>75020</v>
          </cell>
          <cell r="O129" t="str">
            <v>PARIS</v>
          </cell>
          <cell r="Q129">
            <v>30793688</v>
          </cell>
          <cell r="R129">
            <v>827.2</v>
          </cell>
          <cell r="T129">
            <v>43040</v>
          </cell>
          <cell r="U129">
            <v>11</v>
          </cell>
          <cell r="V129">
            <v>2017</v>
          </cell>
          <cell r="AB129" t="str">
            <v xml:space="preserve"> </v>
          </cell>
          <cell r="AC129" t="str">
            <v xml:space="preserve"> </v>
          </cell>
          <cell r="AD129" t="str">
            <v xml:space="preserve"> </v>
          </cell>
          <cell r="AL129">
            <v>827.2</v>
          </cell>
          <cell r="AM129" t="str">
            <v>A_VERIFIER</v>
          </cell>
          <cell r="AN129" t="str">
            <v xml:space="preserve"> </v>
          </cell>
          <cell r="AO129" t="str">
            <v xml:space="preserve"> </v>
          </cell>
          <cell r="AP129" t="e">
            <v>#VALUE!</v>
          </cell>
          <cell r="AQ129" t="str">
            <v xml:space="preserve"> </v>
          </cell>
          <cell r="AR129">
            <v>827.2</v>
          </cell>
          <cell r="AS129" t="str">
            <v>SOGDT</v>
          </cell>
          <cell r="AT129" t="str">
            <v xml:space="preserve"> </v>
          </cell>
          <cell r="AU129">
            <v>827.2</v>
          </cell>
          <cell r="AV129">
            <v>11</v>
          </cell>
          <cell r="AZ129" t="str">
            <v>1-5</v>
          </cell>
          <cell r="BA129" t="str">
            <v>A_VERIFIER</v>
          </cell>
          <cell r="BB129">
            <v>11</v>
          </cell>
          <cell r="BC129">
            <v>2017</v>
          </cell>
          <cell r="BD129">
            <v>827.2</v>
          </cell>
          <cell r="BE129">
            <v>0</v>
          </cell>
          <cell r="BF129" t="str">
            <v xml:space="preserve"> </v>
          </cell>
          <cell r="BG129">
            <v>0</v>
          </cell>
        </row>
        <row r="130">
          <cell r="A130">
            <v>174053</v>
          </cell>
          <cell r="B130" t="str">
            <v>GND</v>
          </cell>
          <cell r="C130" t="str">
            <v>LE PEUCH</v>
          </cell>
          <cell r="D130" t="str">
            <v>DAVID</v>
          </cell>
          <cell r="E130" t="str">
            <v>SOG</v>
          </cell>
          <cell r="F130" t="str">
            <v>DT</v>
          </cell>
          <cell r="G130" t="str">
            <v>1-5</v>
          </cell>
          <cell r="H130" t="str">
            <v>6 TER – RUE DU 18 JUIN 1940</v>
          </cell>
          <cell r="I130">
            <v>94700</v>
          </cell>
          <cell r="J130" t="str">
            <v>MAISONS-ALFORT</v>
          </cell>
          <cell r="K130" t="str">
            <v>RGIF</v>
          </cell>
          <cell r="L130" t="str">
            <v>ESA</v>
          </cell>
          <cell r="M130" t="str">
            <v>PSGIC</v>
          </cell>
          <cell r="O130" t="str">
            <v>PARIS</v>
          </cell>
          <cell r="Q130">
            <v>21848895</v>
          </cell>
          <cell r="R130">
            <v>827.2</v>
          </cell>
          <cell r="T130">
            <v>40848</v>
          </cell>
          <cell r="U130">
            <v>11</v>
          </cell>
          <cell r="V130">
            <v>2011</v>
          </cell>
          <cell r="AA130">
            <v>43862</v>
          </cell>
          <cell r="AB130">
            <v>1</v>
          </cell>
          <cell r="AC130">
            <v>2</v>
          </cell>
          <cell r="AD130">
            <v>2020</v>
          </cell>
          <cell r="AE130">
            <v>601.6</v>
          </cell>
          <cell r="AF130">
            <v>43832</v>
          </cell>
          <cell r="AG130" t="str">
            <v>COMSOPGN</v>
          </cell>
          <cell r="AJ130" t="str">
            <v>02/2020</v>
          </cell>
          <cell r="AL130" t="str">
            <v xml:space="preserve"> </v>
          </cell>
          <cell r="AM130" t="str">
            <v>T</v>
          </cell>
          <cell r="AR130" t="str">
            <v xml:space="preserve"> </v>
          </cell>
          <cell r="AS130" t="str">
            <v xml:space="preserve"> </v>
          </cell>
          <cell r="AT130" t="str">
            <v xml:space="preserve"> </v>
          </cell>
          <cell r="AU130">
            <v>827.2</v>
          </cell>
          <cell r="AV130" t="str">
            <v xml:space="preserve"> </v>
          </cell>
          <cell r="AZ130" t="str">
            <v>1-5</v>
          </cell>
          <cell r="BA130" t="str">
            <v>T</v>
          </cell>
          <cell r="BB130">
            <v>11</v>
          </cell>
          <cell r="BC130">
            <v>2011</v>
          </cell>
          <cell r="BD130">
            <v>827.2</v>
          </cell>
          <cell r="BE130">
            <v>0</v>
          </cell>
          <cell r="BF130">
            <v>2</v>
          </cell>
          <cell r="BG130">
            <v>601.6</v>
          </cell>
        </row>
        <row r="131">
          <cell r="A131">
            <v>197425</v>
          </cell>
          <cell r="B131" t="str">
            <v>ADJ</v>
          </cell>
          <cell r="C131" t="str">
            <v>NGUEND</v>
          </cell>
          <cell r="D131" t="str">
            <v>OLIVIER</v>
          </cell>
          <cell r="E131" t="str">
            <v>SOG</v>
          </cell>
          <cell r="F131" t="str">
            <v>RS</v>
          </cell>
          <cell r="G131" t="str">
            <v>1-5</v>
          </cell>
          <cell r="H131" t="str">
            <v>AV DU CHEMIN DE MESLY</v>
          </cell>
          <cell r="I131">
            <v>94000</v>
          </cell>
          <cell r="J131" t="str">
            <v>CRÉTEIL</v>
          </cell>
          <cell r="K131" t="str">
            <v>RGIF</v>
          </cell>
          <cell r="L131" t="str">
            <v>GOS 94</v>
          </cell>
          <cell r="M131" t="str">
            <v>4 AV BUSTEAU</v>
          </cell>
          <cell r="N131">
            <v>94700</v>
          </cell>
          <cell r="O131" t="str">
            <v>MAISONS-ALFORT</v>
          </cell>
          <cell r="Q131">
            <v>20318132</v>
          </cell>
          <cell r="R131">
            <v>827.2</v>
          </cell>
          <cell r="T131">
            <v>40483</v>
          </cell>
          <cell r="U131">
            <v>11</v>
          </cell>
          <cell r="V131">
            <v>2010</v>
          </cell>
          <cell r="AB131" t="str">
            <v xml:space="preserve"> </v>
          </cell>
          <cell r="AC131" t="str">
            <v xml:space="preserve"> </v>
          </cell>
          <cell r="AD131" t="str">
            <v xml:space="preserve"> </v>
          </cell>
          <cell r="AL131">
            <v>827.2</v>
          </cell>
          <cell r="AM131" t="str">
            <v>A_VERIFIER</v>
          </cell>
          <cell r="AN131" t="str">
            <v xml:space="preserve"> </v>
          </cell>
          <cell r="AO131" t="str">
            <v xml:space="preserve"> </v>
          </cell>
          <cell r="AP131" t="e">
            <v>#VALUE!</v>
          </cell>
          <cell r="AQ131" t="str">
            <v xml:space="preserve"> </v>
          </cell>
          <cell r="AR131">
            <v>827.2</v>
          </cell>
          <cell r="AS131" t="str">
            <v>SOGRS</v>
          </cell>
          <cell r="AT131" t="str">
            <v xml:space="preserve"> </v>
          </cell>
          <cell r="AU131">
            <v>827.2</v>
          </cell>
          <cell r="AV131">
            <v>11</v>
          </cell>
          <cell r="AZ131" t="str">
            <v>1-5</v>
          </cell>
          <cell r="BA131" t="str">
            <v>A_VERIFIER</v>
          </cell>
          <cell r="BB131">
            <v>11</v>
          </cell>
          <cell r="BC131">
            <v>2010</v>
          </cell>
          <cell r="BD131">
            <v>827.2</v>
          </cell>
          <cell r="BE131">
            <v>0</v>
          </cell>
          <cell r="BF131" t="str">
            <v xml:space="preserve"> </v>
          </cell>
          <cell r="BG131">
            <v>0</v>
          </cell>
        </row>
        <row r="132">
          <cell r="A132">
            <v>119689</v>
          </cell>
          <cell r="B132" t="str">
            <v>CNE</v>
          </cell>
          <cell r="C132" t="str">
            <v>ROBINET</v>
          </cell>
          <cell r="D132" t="str">
            <v>THIERRY</v>
          </cell>
          <cell r="E132" t="str">
            <v>OG</v>
          </cell>
          <cell r="F132" t="str">
            <v>DT</v>
          </cell>
          <cell r="G132" t="str">
            <v>1-5</v>
          </cell>
          <cell r="H132" t="str">
            <v>12 PLACE DE LA REPUBLIQUE</v>
          </cell>
          <cell r="I132">
            <v>75010</v>
          </cell>
          <cell r="J132" t="str">
            <v>PARIS</v>
          </cell>
          <cell r="K132" t="str">
            <v>RGIF</v>
          </cell>
          <cell r="L132" t="str">
            <v>PALAIS JUSTICE</v>
          </cell>
          <cell r="M132" t="str">
            <v>4 BVD DU PALAIS</v>
          </cell>
          <cell r="N132">
            <v>75001</v>
          </cell>
          <cell r="O132" t="str">
            <v>PARIS</v>
          </cell>
          <cell r="Q132">
            <v>27055748</v>
          </cell>
          <cell r="R132">
            <v>827.2</v>
          </cell>
          <cell r="T132">
            <v>41944</v>
          </cell>
          <cell r="U132">
            <v>11</v>
          </cell>
          <cell r="V132">
            <v>2014</v>
          </cell>
          <cell r="AB132" t="str">
            <v xml:space="preserve"> </v>
          </cell>
          <cell r="AC132" t="str">
            <v xml:space="preserve"> </v>
          </cell>
          <cell r="AD132" t="str">
            <v xml:space="preserve"> </v>
          </cell>
          <cell r="AF132">
            <v>43983</v>
          </cell>
          <cell r="AG132" t="str">
            <v>Radié</v>
          </cell>
          <cell r="AL132">
            <v>827.2</v>
          </cell>
          <cell r="AM132" t="str">
            <v>A_VERIFIER</v>
          </cell>
          <cell r="AN132" t="str">
            <v xml:space="preserve"> </v>
          </cell>
          <cell r="AO132" t="str">
            <v xml:space="preserve"> </v>
          </cell>
          <cell r="AP132" t="e">
            <v>#VALUE!</v>
          </cell>
          <cell r="AQ132" t="str">
            <v xml:space="preserve"> </v>
          </cell>
          <cell r="AR132">
            <v>827.2</v>
          </cell>
          <cell r="AS132" t="str">
            <v>OGDT</v>
          </cell>
          <cell r="AT132" t="str">
            <v xml:space="preserve"> </v>
          </cell>
          <cell r="AU132">
            <v>827.2</v>
          </cell>
          <cell r="AV132">
            <v>11</v>
          </cell>
          <cell r="AZ132" t="str">
            <v>1-5</v>
          </cell>
          <cell r="BA132" t="str">
            <v>A_VERIFIER</v>
          </cell>
          <cell r="BB132">
            <v>11</v>
          </cell>
          <cell r="BC132">
            <v>2014</v>
          </cell>
          <cell r="BD132">
            <v>827.2</v>
          </cell>
          <cell r="BE132">
            <v>0</v>
          </cell>
          <cell r="BF132" t="str">
            <v xml:space="preserve"> </v>
          </cell>
          <cell r="BG132">
            <v>0</v>
          </cell>
        </row>
        <row r="133">
          <cell r="A133">
            <v>304585</v>
          </cell>
          <cell r="B133" t="str">
            <v>MDL</v>
          </cell>
          <cell r="C133" t="str">
            <v>THIERY</v>
          </cell>
          <cell r="D133" t="str">
            <v>ELOISE</v>
          </cell>
          <cell r="E133" t="str">
            <v>CSTAGN</v>
          </cell>
          <cell r="F133" t="str">
            <v>DT</v>
          </cell>
          <cell r="G133" t="str">
            <v>1-5</v>
          </cell>
          <cell r="H133" t="str">
            <v>35 COURS DU RÛ DE MONTFORT</v>
          </cell>
          <cell r="I133">
            <v>93200</v>
          </cell>
          <cell r="J133" t="str">
            <v>SAINT DENIS</v>
          </cell>
          <cell r="K133" t="str">
            <v>RGIF</v>
          </cell>
          <cell r="L133" t="str">
            <v>SGAMI</v>
          </cell>
          <cell r="M133" t="str">
            <v>12 AV DU GENERAL DE GAULLE</v>
          </cell>
          <cell r="N133">
            <v>78000</v>
          </cell>
          <cell r="O133" t="str">
            <v>VERSAILLES</v>
          </cell>
          <cell r="Q133">
            <v>21301030</v>
          </cell>
          <cell r="R133">
            <v>827.2</v>
          </cell>
          <cell r="T133">
            <v>42309</v>
          </cell>
          <cell r="U133">
            <v>11</v>
          </cell>
          <cell r="V133">
            <v>2015</v>
          </cell>
          <cell r="AB133" t="str">
            <v xml:space="preserve"> </v>
          </cell>
          <cell r="AC133" t="str">
            <v xml:space="preserve"> </v>
          </cell>
          <cell r="AD133" t="str">
            <v xml:space="preserve"> </v>
          </cell>
          <cell r="AL133">
            <v>827.2</v>
          </cell>
          <cell r="AM133" t="str">
            <v>A_VERIFIER</v>
          </cell>
          <cell r="AR133">
            <v>827.2</v>
          </cell>
          <cell r="AS133" t="str">
            <v>CSTAGNDT</v>
          </cell>
          <cell r="AT133" t="str">
            <v xml:space="preserve"> </v>
          </cell>
          <cell r="AU133">
            <v>827.2</v>
          </cell>
          <cell r="AV133">
            <v>11</v>
          </cell>
          <cell r="AZ133" t="str">
            <v>1-5</v>
          </cell>
          <cell r="BA133" t="str">
            <v>A_VERIFIER</v>
          </cell>
          <cell r="BB133">
            <v>11</v>
          </cell>
          <cell r="BC133">
            <v>2015</v>
          </cell>
          <cell r="BD133">
            <v>827.2</v>
          </cell>
          <cell r="BE133">
            <v>0</v>
          </cell>
          <cell r="BF133" t="str">
            <v xml:space="preserve"> </v>
          </cell>
          <cell r="BG133">
            <v>0</v>
          </cell>
        </row>
        <row r="134">
          <cell r="A134">
            <v>397336</v>
          </cell>
          <cell r="B134" t="str">
            <v>MDL</v>
          </cell>
          <cell r="C134" t="str">
            <v>VINCENT</v>
          </cell>
          <cell r="D134" t="str">
            <v>CYRIELLE</v>
          </cell>
          <cell r="E134" t="str">
            <v>CSTAGN</v>
          </cell>
          <cell r="F134" t="str">
            <v>DT</v>
          </cell>
          <cell r="G134" t="str">
            <v>4-5</v>
          </cell>
          <cell r="H134" t="str">
            <v>1463 RUE LOUIS BLÉRIOT</v>
          </cell>
          <cell r="I134">
            <v>78530</v>
          </cell>
          <cell r="J134" t="str">
            <v>BUC</v>
          </cell>
          <cell r="K134" t="str">
            <v>RGIF</v>
          </cell>
          <cell r="L134" t="str">
            <v>CSN 94</v>
          </cell>
          <cell r="M134" t="str">
            <v>9 RUE EDOUARD LEFEBVRE</v>
          </cell>
          <cell r="N134">
            <v>78000</v>
          </cell>
          <cell r="O134" t="str">
            <v>VERSAILLES</v>
          </cell>
          <cell r="Q134">
            <v>30597851</v>
          </cell>
          <cell r="R134">
            <v>717.2</v>
          </cell>
          <cell r="T134">
            <v>43040</v>
          </cell>
          <cell r="U134">
            <v>11</v>
          </cell>
          <cell r="V134">
            <v>2017</v>
          </cell>
          <cell r="AB134" t="str">
            <v xml:space="preserve"> </v>
          </cell>
          <cell r="AC134" t="str">
            <v xml:space="preserve"> </v>
          </cell>
          <cell r="AD134" t="str">
            <v xml:space="preserve"> </v>
          </cell>
          <cell r="AJ134">
            <v>43344</v>
          </cell>
          <cell r="AL134">
            <v>717.2</v>
          </cell>
          <cell r="AM134" t="str">
            <v>A_VERIFIER</v>
          </cell>
          <cell r="AR134">
            <v>717.2</v>
          </cell>
          <cell r="AS134" t="str">
            <v>CSTAGNDT</v>
          </cell>
          <cell r="AT134" t="str">
            <v xml:space="preserve"> </v>
          </cell>
          <cell r="AU134">
            <v>717.2</v>
          </cell>
          <cell r="AV134">
            <v>11</v>
          </cell>
          <cell r="AZ134" t="str">
            <v>4-5</v>
          </cell>
          <cell r="BA134" t="str">
            <v>A_VERIFIER</v>
          </cell>
          <cell r="BB134">
            <v>11</v>
          </cell>
          <cell r="BC134">
            <v>2017</v>
          </cell>
          <cell r="BD134">
            <v>717.2</v>
          </cell>
          <cell r="BE134">
            <v>0</v>
          </cell>
          <cell r="BF134" t="str">
            <v xml:space="preserve"> </v>
          </cell>
          <cell r="BG134">
            <v>0</v>
          </cell>
        </row>
        <row r="135">
          <cell r="A135">
            <v>200892</v>
          </cell>
          <cell r="B135" t="str">
            <v>ADJ</v>
          </cell>
          <cell r="C135" t="str">
            <v>AMELLAL</v>
          </cell>
          <cell r="D135" t="str">
            <v>MARC</v>
          </cell>
          <cell r="E135" t="str">
            <v>SOG</v>
          </cell>
          <cell r="F135" t="str">
            <v>DT</v>
          </cell>
          <cell r="G135" t="str">
            <v>3-4</v>
          </cell>
          <cell r="H135" t="str">
            <v>4 rue Alberto Santos Dumont</v>
          </cell>
          <cell r="I135">
            <v>78140</v>
          </cell>
          <cell r="J135" t="str">
            <v>VELIZY VILLACOUBLAY</v>
          </cell>
          <cell r="K135" t="str">
            <v>GIGN</v>
          </cell>
          <cell r="L135" t="str">
            <v>AA SMOBA</v>
          </cell>
          <cell r="M135" t="str">
            <v>RUE DE L'ETANG DU DESERT</v>
          </cell>
          <cell r="N135">
            <v>78000</v>
          </cell>
          <cell r="O135" t="str">
            <v>VERSAILLES</v>
          </cell>
          <cell r="P135">
            <v>42614</v>
          </cell>
          <cell r="Q135">
            <v>30880736</v>
          </cell>
          <cell r="R135">
            <v>734.8</v>
          </cell>
          <cell r="T135">
            <v>43070</v>
          </cell>
          <cell r="U135">
            <v>12</v>
          </cell>
          <cell r="V135">
            <v>2017</v>
          </cell>
          <cell r="AB135" t="str">
            <v xml:space="preserve"> </v>
          </cell>
          <cell r="AC135" t="str">
            <v xml:space="preserve"> </v>
          </cell>
          <cell r="AD135" t="str">
            <v xml:space="preserve"> </v>
          </cell>
          <cell r="AJ135" t="str">
            <v>12/2018</v>
          </cell>
          <cell r="AL135">
            <v>734.8</v>
          </cell>
          <cell r="AM135" t="str">
            <v>EN_COURS</v>
          </cell>
          <cell r="AN135" t="str">
            <v xml:space="preserve"> </v>
          </cell>
          <cell r="AO135" t="str">
            <v xml:space="preserve"> </v>
          </cell>
          <cell r="AP135" t="e">
            <v>#VALUE!</v>
          </cell>
          <cell r="AQ135" t="str">
            <v xml:space="preserve"> </v>
          </cell>
          <cell r="AR135">
            <v>734.8</v>
          </cell>
          <cell r="AS135" t="str">
            <v>SOGDT</v>
          </cell>
          <cell r="AT135" t="str">
            <v>GIGN</v>
          </cell>
          <cell r="AU135">
            <v>734.8</v>
          </cell>
          <cell r="AV135">
            <v>12</v>
          </cell>
          <cell r="AZ135" t="str">
            <v>3-4</v>
          </cell>
          <cell r="BA135" t="str">
            <v>EN_COURS</v>
          </cell>
          <cell r="BB135">
            <v>12</v>
          </cell>
          <cell r="BC135">
            <v>2017</v>
          </cell>
          <cell r="BD135">
            <v>734.8</v>
          </cell>
          <cell r="BE135">
            <v>0</v>
          </cell>
          <cell r="BF135" t="str">
            <v xml:space="preserve"> </v>
          </cell>
          <cell r="BG135">
            <v>0</v>
          </cell>
        </row>
        <row r="136">
          <cell r="A136">
            <v>190029</v>
          </cell>
          <cell r="B136" t="str">
            <v>ADJ</v>
          </cell>
          <cell r="C136" t="str">
            <v>BILLERAIT</v>
          </cell>
          <cell r="D136" t="str">
            <v>MICHAEL</v>
          </cell>
          <cell r="E136" t="str">
            <v>CSTAGN</v>
          </cell>
          <cell r="F136" t="str">
            <v>DT</v>
          </cell>
          <cell r="G136" t="str">
            <v>1-5</v>
          </cell>
          <cell r="H136" t="str">
            <v>34 GRANDE RUE</v>
          </cell>
          <cell r="I136">
            <v>60430</v>
          </cell>
          <cell r="J136" t="str">
            <v>HODENC LEVEQUE</v>
          </cell>
          <cell r="K136" t="str">
            <v>RGIF</v>
          </cell>
          <cell r="L136" t="str">
            <v>CMGM 94</v>
          </cell>
          <cell r="M136" t="str">
            <v>4 AV BUSTEAU</v>
          </cell>
          <cell r="N136">
            <v>94700</v>
          </cell>
          <cell r="O136" t="str">
            <v>MAISONS-ALFORT</v>
          </cell>
          <cell r="Q136">
            <v>25218019</v>
          </cell>
          <cell r="R136">
            <v>827.2</v>
          </cell>
          <cell r="T136">
            <v>41609</v>
          </cell>
          <cell r="U136">
            <v>12</v>
          </cell>
          <cell r="V136">
            <v>2013</v>
          </cell>
          <cell r="AB136" t="str">
            <v xml:space="preserve"> </v>
          </cell>
          <cell r="AC136" t="str">
            <v xml:space="preserve"> </v>
          </cell>
          <cell r="AD136" t="str">
            <v xml:space="preserve"> </v>
          </cell>
          <cell r="AL136">
            <v>827.2</v>
          </cell>
          <cell r="AM136" t="str">
            <v>EN_COURS</v>
          </cell>
          <cell r="AN136" t="str">
            <v xml:space="preserve"> </v>
          </cell>
          <cell r="AO136" t="str">
            <v xml:space="preserve"> </v>
          </cell>
          <cell r="AP136" t="e">
            <v>#VALUE!</v>
          </cell>
          <cell r="AQ136" t="str">
            <v xml:space="preserve"> </v>
          </cell>
          <cell r="AR136">
            <v>827.2</v>
          </cell>
          <cell r="AS136" t="str">
            <v>CSTAGNDT</v>
          </cell>
          <cell r="AT136" t="str">
            <v xml:space="preserve"> </v>
          </cell>
          <cell r="AU136">
            <v>827.2</v>
          </cell>
          <cell r="AV136">
            <v>12</v>
          </cell>
          <cell r="AZ136" t="str">
            <v>1-5</v>
          </cell>
          <cell r="BA136" t="str">
            <v>EN_COURS</v>
          </cell>
          <cell r="BB136">
            <v>12</v>
          </cell>
          <cell r="BC136">
            <v>2013</v>
          </cell>
          <cell r="BD136">
            <v>827.2</v>
          </cell>
          <cell r="BE136">
            <v>0</v>
          </cell>
          <cell r="BF136" t="str">
            <v xml:space="preserve"> </v>
          </cell>
          <cell r="BG136">
            <v>0</v>
          </cell>
        </row>
        <row r="137">
          <cell r="A137">
            <v>185378</v>
          </cell>
          <cell r="B137" t="str">
            <v>ADJ</v>
          </cell>
          <cell r="C137" t="str">
            <v>BOUFFARD</v>
          </cell>
          <cell r="D137" t="str">
            <v>PATRICK</v>
          </cell>
          <cell r="E137" t="str">
            <v>CSTAGN</v>
          </cell>
          <cell r="F137" t="str">
            <v>DT</v>
          </cell>
          <cell r="G137" t="str">
            <v>1-5</v>
          </cell>
          <cell r="H137" t="str">
            <v>69 RUE DE L'AVENIR</v>
          </cell>
          <cell r="I137">
            <v>92170</v>
          </cell>
          <cell r="J137" t="str">
            <v>VANVES</v>
          </cell>
          <cell r="K137" t="str">
            <v>RGIF</v>
          </cell>
          <cell r="L137" t="str">
            <v>CSAG 94</v>
          </cell>
          <cell r="M137" t="str">
            <v>4 AV BUSTEAU</v>
          </cell>
          <cell r="N137">
            <v>94700</v>
          </cell>
          <cell r="O137" t="str">
            <v>MAISONS-ALFORT</v>
          </cell>
          <cell r="Q137">
            <v>29210645</v>
          </cell>
          <cell r="R137">
            <v>827.2</v>
          </cell>
          <cell r="T137">
            <v>42339</v>
          </cell>
          <cell r="U137">
            <v>12</v>
          </cell>
          <cell r="V137">
            <v>2015</v>
          </cell>
          <cell r="AB137" t="str">
            <v xml:space="preserve"> </v>
          </cell>
          <cell r="AC137" t="str">
            <v xml:space="preserve"> </v>
          </cell>
          <cell r="AD137" t="str">
            <v xml:space="preserve"> </v>
          </cell>
          <cell r="AJ137" t="str">
            <v>12/2019</v>
          </cell>
          <cell r="AL137">
            <v>827.2</v>
          </cell>
          <cell r="AM137" t="str">
            <v>EN_COURS</v>
          </cell>
          <cell r="AN137" t="str">
            <v xml:space="preserve"> </v>
          </cell>
          <cell r="AO137" t="str">
            <v xml:space="preserve"> </v>
          </cell>
          <cell r="AP137" t="e">
            <v>#VALUE!</v>
          </cell>
          <cell r="AQ137" t="str">
            <v xml:space="preserve"> </v>
          </cell>
          <cell r="AR137">
            <v>827.2</v>
          </cell>
          <cell r="AS137" t="str">
            <v>CSTAGNDT</v>
          </cell>
          <cell r="AT137" t="str">
            <v xml:space="preserve"> </v>
          </cell>
          <cell r="AU137">
            <v>827.2</v>
          </cell>
          <cell r="AV137">
            <v>12</v>
          </cell>
          <cell r="AZ137" t="str">
            <v>1-5</v>
          </cell>
          <cell r="BA137" t="str">
            <v>EN_COURS</v>
          </cell>
          <cell r="BB137">
            <v>12</v>
          </cell>
          <cell r="BC137">
            <v>2015</v>
          </cell>
          <cell r="BD137">
            <v>827.2</v>
          </cell>
          <cell r="BE137">
            <v>0</v>
          </cell>
          <cell r="BF137" t="str">
            <v xml:space="preserve"> </v>
          </cell>
          <cell r="BG137">
            <v>0</v>
          </cell>
        </row>
        <row r="138">
          <cell r="A138">
            <v>176209</v>
          </cell>
          <cell r="B138" t="str">
            <v>ADJ</v>
          </cell>
          <cell r="C138" t="str">
            <v>CADET-MARTHE</v>
          </cell>
          <cell r="D138" t="str">
            <v>DIDIER</v>
          </cell>
          <cell r="E138" t="str">
            <v>CSTAGN</v>
          </cell>
          <cell r="F138" t="str">
            <v>DT</v>
          </cell>
          <cell r="G138" t="str">
            <v>1-5</v>
          </cell>
          <cell r="H138" t="str">
            <v>3 RUE DE MARC SANGNIER</v>
          </cell>
          <cell r="I138">
            <v>94270</v>
          </cell>
          <cell r="J138" t="str">
            <v>LE KREMLIN BICETRE</v>
          </cell>
          <cell r="K138" t="str">
            <v>RGIF</v>
          </cell>
          <cell r="L138" t="str">
            <v>CSAG 94</v>
          </cell>
          <cell r="M138" t="str">
            <v>4 AV BUSTEAU</v>
          </cell>
          <cell r="N138">
            <v>94700</v>
          </cell>
          <cell r="O138" t="str">
            <v>MAISONS-ALFORT</v>
          </cell>
          <cell r="Q138">
            <v>21983198</v>
          </cell>
          <cell r="R138">
            <v>827.2</v>
          </cell>
          <cell r="T138">
            <v>40878</v>
          </cell>
          <cell r="U138">
            <v>12</v>
          </cell>
          <cell r="V138">
            <v>2011</v>
          </cell>
          <cell r="AB138" t="str">
            <v xml:space="preserve"> </v>
          </cell>
          <cell r="AC138" t="str">
            <v xml:space="preserve"> </v>
          </cell>
          <cell r="AD138" t="str">
            <v xml:space="preserve"> </v>
          </cell>
          <cell r="AJ138" t="str">
            <v>12/2019</v>
          </cell>
          <cell r="AL138">
            <v>827.2</v>
          </cell>
          <cell r="AM138" t="str">
            <v>EN_COURS</v>
          </cell>
          <cell r="AN138" t="str">
            <v xml:space="preserve"> </v>
          </cell>
          <cell r="AO138" t="str">
            <v xml:space="preserve"> </v>
          </cell>
          <cell r="AP138" t="e">
            <v>#VALUE!</v>
          </cell>
          <cell r="AQ138" t="str">
            <v xml:space="preserve"> </v>
          </cell>
          <cell r="AR138">
            <v>827.2</v>
          </cell>
          <cell r="AS138" t="str">
            <v>CSTAGNDT</v>
          </cell>
          <cell r="AT138" t="str">
            <v xml:space="preserve"> </v>
          </cell>
          <cell r="AU138">
            <v>827.2</v>
          </cell>
          <cell r="AV138">
            <v>12</v>
          </cell>
          <cell r="AZ138" t="str">
            <v>1-5</v>
          </cell>
          <cell r="BA138" t="str">
            <v>EN_COURS</v>
          </cell>
          <cell r="BB138">
            <v>12</v>
          </cell>
          <cell r="BC138">
            <v>2011</v>
          </cell>
          <cell r="BD138">
            <v>827.2</v>
          </cell>
          <cell r="BE138">
            <v>0</v>
          </cell>
          <cell r="BF138" t="str">
            <v xml:space="preserve"> </v>
          </cell>
          <cell r="BG138">
            <v>0</v>
          </cell>
        </row>
        <row r="139">
          <cell r="A139">
            <v>201581</v>
          </cell>
          <cell r="B139" t="str">
            <v>MDC</v>
          </cell>
          <cell r="C139" t="str">
            <v>DURENNE</v>
          </cell>
          <cell r="D139" t="str">
            <v>VALERIE</v>
          </cell>
          <cell r="E139" t="str">
            <v>CSTAGN</v>
          </cell>
          <cell r="F139" t="str">
            <v>DT</v>
          </cell>
          <cell r="G139" t="str">
            <v>1-5</v>
          </cell>
          <cell r="H139" t="str">
            <v>1 PLACE DU MIDI</v>
          </cell>
          <cell r="I139">
            <v>94310</v>
          </cell>
          <cell r="J139" t="str">
            <v>ORLY</v>
          </cell>
          <cell r="K139" t="str">
            <v>RGIF</v>
          </cell>
          <cell r="L139" t="str">
            <v>BAP</v>
          </cell>
          <cell r="M139" t="str">
            <v>4 AV BUSTEAU</v>
          </cell>
          <cell r="N139">
            <v>94700</v>
          </cell>
          <cell r="O139" t="str">
            <v>MAISONS-ALFORT</v>
          </cell>
          <cell r="Q139">
            <v>817772</v>
          </cell>
          <cell r="R139">
            <v>827.2</v>
          </cell>
          <cell r="T139">
            <v>41244</v>
          </cell>
          <cell r="U139">
            <v>12</v>
          </cell>
          <cell r="V139">
            <v>2012</v>
          </cell>
          <cell r="AB139" t="str">
            <v xml:space="preserve"> </v>
          </cell>
          <cell r="AC139" t="str">
            <v xml:space="preserve"> </v>
          </cell>
          <cell r="AD139" t="str">
            <v xml:space="preserve"> </v>
          </cell>
          <cell r="AJ139" t="str">
            <v>12/2019</v>
          </cell>
          <cell r="AL139">
            <v>827.2</v>
          </cell>
          <cell r="AM139" t="str">
            <v>EN_COURS</v>
          </cell>
          <cell r="AN139" t="str">
            <v xml:space="preserve"> </v>
          </cell>
          <cell r="AO139" t="str">
            <v xml:space="preserve"> </v>
          </cell>
          <cell r="AP139" t="e">
            <v>#VALUE!</v>
          </cell>
          <cell r="AQ139" t="str">
            <v xml:space="preserve"> </v>
          </cell>
          <cell r="AR139">
            <v>827.2</v>
          </cell>
          <cell r="AS139" t="str">
            <v>CSTAGNDT</v>
          </cell>
          <cell r="AT139" t="str">
            <v xml:space="preserve"> </v>
          </cell>
          <cell r="AU139">
            <v>827.2</v>
          </cell>
          <cell r="AV139">
            <v>12</v>
          </cell>
          <cell r="AZ139" t="str">
            <v>1-5</v>
          </cell>
          <cell r="BA139" t="str">
            <v>EN_COURS</v>
          </cell>
          <cell r="BB139">
            <v>12</v>
          </cell>
          <cell r="BC139">
            <v>2012</v>
          </cell>
          <cell r="BD139">
            <v>827.2</v>
          </cell>
          <cell r="BE139">
            <v>0</v>
          </cell>
          <cell r="BF139" t="str">
            <v xml:space="preserve"> </v>
          </cell>
          <cell r="BG139">
            <v>0</v>
          </cell>
        </row>
        <row r="140">
          <cell r="A140">
            <v>307836</v>
          </cell>
          <cell r="B140" t="str">
            <v>MDL</v>
          </cell>
          <cell r="C140" t="str">
            <v>GUEGAN</v>
          </cell>
          <cell r="D140" t="str">
            <v>ELODIE</v>
          </cell>
          <cell r="E140" t="str">
            <v>CSTAGN</v>
          </cell>
          <cell r="F140" t="str">
            <v>DT</v>
          </cell>
          <cell r="G140" t="str">
            <v>4-5</v>
          </cell>
          <cell r="H140" t="str">
            <v>3 RUE PHILIBERT DELORME</v>
          </cell>
          <cell r="I140">
            <v>78280</v>
          </cell>
          <cell r="J140" t="str">
            <v>GUYANCOURT</v>
          </cell>
          <cell r="K140" t="str">
            <v>GIGN</v>
          </cell>
          <cell r="L140" t="str">
            <v>CGAPA SAA</v>
          </cell>
          <cell r="M140" t="str">
            <v>RUE DE L'ETANG DU DESERT</v>
          </cell>
          <cell r="N140">
            <v>78000</v>
          </cell>
          <cell r="O140" t="str">
            <v>VERSAILLES</v>
          </cell>
          <cell r="P140">
            <v>41925</v>
          </cell>
          <cell r="Q140">
            <v>30874444</v>
          </cell>
          <cell r="R140">
            <v>717.2</v>
          </cell>
          <cell r="T140">
            <v>43070</v>
          </cell>
          <cell r="U140">
            <v>12</v>
          </cell>
          <cell r="V140">
            <v>2017</v>
          </cell>
          <cell r="AB140" t="str">
            <v xml:space="preserve"> </v>
          </cell>
          <cell r="AC140" t="str">
            <v xml:space="preserve"> </v>
          </cell>
          <cell r="AD140" t="str">
            <v xml:space="preserve"> </v>
          </cell>
          <cell r="AJ140" t="str">
            <v>12/2018</v>
          </cell>
          <cell r="AL140">
            <v>717.2</v>
          </cell>
          <cell r="AM140" t="str">
            <v>EN_COURS</v>
          </cell>
          <cell r="AN140" t="str">
            <v xml:space="preserve"> </v>
          </cell>
          <cell r="AO140" t="str">
            <v xml:space="preserve"> </v>
          </cell>
          <cell r="AP140" t="e">
            <v>#VALUE!</v>
          </cell>
          <cell r="AQ140" t="str">
            <v xml:space="preserve"> </v>
          </cell>
          <cell r="AR140">
            <v>717.2</v>
          </cell>
          <cell r="AS140" t="str">
            <v>CSTAGNDT</v>
          </cell>
          <cell r="AT140" t="str">
            <v>GIGN</v>
          </cell>
          <cell r="AU140">
            <v>717.2</v>
          </cell>
          <cell r="AV140">
            <v>12</v>
          </cell>
          <cell r="AZ140" t="str">
            <v>4-5</v>
          </cell>
          <cell r="BA140" t="str">
            <v>EN_COURS</v>
          </cell>
          <cell r="BB140">
            <v>12</v>
          </cell>
          <cell r="BC140">
            <v>2017</v>
          </cell>
          <cell r="BD140">
            <v>717.2</v>
          </cell>
          <cell r="BE140">
            <v>0</v>
          </cell>
          <cell r="BF140" t="str">
            <v xml:space="preserve"> </v>
          </cell>
          <cell r="BG140">
            <v>0</v>
          </cell>
        </row>
        <row r="141">
          <cell r="A141">
            <v>156590</v>
          </cell>
          <cell r="B141" t="str">
            <v>MDC</v>
          </cell>
          <cell r="C141" t="str">
            <v>GUITTON</v>
          </cell>
          <cell r="D141" t="str">
            <v>PASCAL</v>
          </cell>
          <cell r="E141" t="str">
            <v>SOG</v>
          </cell>
          <cell r="F141" t="str">
            <v>RS</v>
          </cell>
          <cell r="G141" t="str">
            <v>1-5</v>
          </cell>
          <cell r="H141" t="str">
            <v>6 RUE DU 18 JUIN 1940</v>
          </cell>
          <cell r="I141">
            <v>94700</v>
          </cell>
          <cell r="J141" t="str">
            <v>MAISONS-ALFORT</v>
          </cell>
          <cell r="K141" t="str">
            <v>RGIF</v>
          </cell>
          <cell r="L141" t="str">
            <v>GOS 94</v>
          </cell>
          <cell r="M141" t="str">
            <v>4 AV BUSTEAU</v>
          </cell>
          <cell r="N141">
            <v>94700</v>
          </cell>
          <cell r="O141" t="str">
            <v>MAISONS-ALFORT</v>
          </cell>
          <cell r="Q141">
            <v>21959986</v>
          </cell>
          <cell r="R141">
            <v>827.2</v>
          </cell>
          <cell r="T141">
            <v>40878</v>
          </cell>
          <cell r="U141">
            <v>12</v>
          </cell>
          <cell r="V141">
            <v>2011</v>
          </cell>
          <cell r="AB141" t="str">
            <v xml:space="preserve"> </v>
          </cell>
          <cell r="AC141" t="str">
            <v xml:space="preserve"> </v>
          </cell>
          <cell r="AD141" t="str">
            <v xml:space="preserve"> </v>
          </cell>
          <cell r="AJ141" t="str">
            <v>12/2019</v>
          </cell>
          <cell r="AL141">
            <v>827.2</v>
          </cell>
          <cell r="AM141" t="str">
            <v>EN_COURS</v>
          </cell>
          <cell r="AN141" t="str">
            <v xml:space="preserve"> </v>
          </cell>
          <cell r="AO141" t="str">
            <v xml:space="preserve"> </v>
          </cell>
          <cell r="AP141" t="e">
            <v>#VALUE!</v>
          </cell>
          <cell r="AQ141" t="str">
            <v xml:space="preserve"> </v>
          </cell>
          <cell r="AR141">
            <v>827.2</v>
          </cell>
          <cell r="AS141" t="str">
            <v>SOGRS</v>
          </cell>
          <cell r="AT141" t="str">
            <v xml:space="preserve"> </v>
          </cell>
          <cell r="AU141">
            <v>827.2</v>
          </cell>
          <cell r="AV141">
            <v>12</v>
          </cell>
          <cell r="AZ141" t="str">
            <v>1-5</v>
          </cell>
          <cell r="BA141" t="str">
            <v>EN_COURS</v>
          </cell>
          <cell r="BB141">
            <v>12</v>
          </cell>
          <cell r="BC141">
            <v>2011</v>
          </cell>
          <cell r="BD141">
            <v>827.2</v>
          </cell>
          <cell r="BE141">
            <v>0</v>
          </cell>
          <cell r="BF141" t="str">
            <v xml:space="preserve"> </v>
          </cell>
          <cell r="BG141">
            <v>0</v>
          </cell>
        </row>
        <row r="142">
          <cell r="A142">
            <v>192102</v>
          </cell>
          <cell r="B142" t="str">
            <v>ADJ</v>
          </cell>
          <cell r="C142" t="str">
            <v>LAPORTE</v>
          </cell>
          <cell r="D142" t="str">
            <v>FREDERIC</v>
          </cell>
          <cell r="E142" t="str">
            <v>SOG</v>
          </cell>
          <cell r="F142" t="str">
            <v>DT</v>
          </cell>
          <cell r="G142" t="str">
            <v>1-5</v>
          </cell>
          <cell r="H142" t="str">
            <v>30 QUAI HENRI IV</v>
          </cell>
          <cell r="I142">
            <v>75004</v>
          </cell>
          <cell r="J142" t="str">
            <v>PARIS</v>
          </cell>
          <cell r="K142" t="str">
            <v>RGIF</v>
          </cell>
          <cell r="L142" t="str">
            <v>ESA</v>
          </cell>
          <cell r="M142" t="str">
            <v>4 AV BUSTEAU</v>
          </cell>
          <cell r="N142">
            <v>94700</v>
          </cell>
          <cell r="O142" t="str">
            <v>MAISONS-ALFORT</v>
          </cell>
          <cell r="Q142">
            <v>29241265</v>
          </cell>
          <cell r="R142">
            <v>827.2</v>
          </cell>
          <cell r="T142">
            <v>42339</v>
          </cell>
          <cell r="U142">
            <v>12</v>
          </cell>
          <cell r="V142">
            <v>2015</v>
          </cell>
          <cell r="AB142" t="str">
            <v xml:space="preserve"> </v>
          </cell>
          <cell r="AC142" t="str">
            <v xml:space="preserve"> </v>
          </cell>
          <cell r="AD142" t="str">
            <v xml:space="preserve"> </v>
          </cell>
          <cell r="AJ142" t="str">
            <v>12/2019</v>
          </cell>
          <cell r="AL142">
            <v>827.2</v>
          </cell>
          <cell r="AM142" t="str">
            <v>A_VERIFIER</v>
          </cell>
          <cell r="AN142" t="str">
            <v xml:space="preserve"> </v>
          </cell>
          <cell r="AO142" t="str">
            <v xml:space="preserve"> </v>
          </cell>
          <cell r="AP142" t="e">
            <v>#VALUE!</v>
          </cell>
          <cell r="AQ142" t="str">
            <v xml:space="preserve"> </v>
          </cell>
          <cell r="AR142">
            <v>827.2</v>
          </cell>
          <cell r="AS142" t="str">
            <v>SOGDT</v>
          </cell>
          <cell r="AT142" t="str">
            <v xml:space="preserve"> </v>
          </cell>
          <cell r="AU142">
            <v>827.2</v>
          </cell>
          <cell r="AV142">
            <v>12</v>
          </cell>
          <cell r="AZ142" t="str">
            <v>1-5</v>
          </cell>
          <cell r="BA142" t="str">
            <v>A_VERIFIER</v>
          </cell>
          <cell r="BB142">
            <v>12</v>
          </cell>
          <cell r="BC142">
            <v>2015</v>
          </cell>
          <cell r="BD142">
            <v>827.2</v>
          </cell>
          <cell r="BE142">
            <v>0</v>
          </cell>
          <cell r="BF142" t="str">
            <v xml:space="preserve"> </v>
          </cell>
          <cell r="BG142">
            <v>0</v>
          </cell>
        </row>
        <row r="143">
          <cell r="A143">
            <v>215121</v>
          </cell>
          <cell r="B143" t="str">
            <v>MDC</v>
          </cell>
          <cell r="C143" t="str">
            <v>MOREIRA BATISTA</v>
          </cell>
          <cell r="D143" t="str">
            <v>FLORENT</v>
          </cell>
          <cell r="E143" t="str">
            <v>SOG</v>
          </cell>
          <cell r="F143" t="str">
            <v>DT</v>
          </cell>
          <cell r="G143" t="str">
            <v>3-4</v>
          </cell>
          <cell r="H143" t="str">
            <v>2 RUE DE L'ORME SAINT SIMÉON</v>
          </cell>
          <cell r="I143">
            <v>94000</v>
          </cell>
          <cell r="J143" t="str">
            <v>CRÉTEIL</v>
          </cell>
          <cell r="K143" t="str">
            <v>RGIF</v>
          </cell>
          <cell r="L143" t="str">
            <v>SAJ</v>
          </cell>
          <cell r="M143" t="str">
            <v>4 AV BUSTEAU</v>
          </cell>
          <cell r="N143">
            <v>94700</v>
          </cell>
          <cell r="O143" t="str">
            <v>MAISONS-ALFORT</v>
          </cell>
          <cell r="Q143">
            <v>29242297</v>
          </cell>
          <cell r="R143">
            <v>734.8</v>
          </cell>
          <cell r="T143">
            <v>42339</v>
          </cell>
          <cell r="U143">
            <v>12</v>
          </cell>
          <cell r="V143">
            <v>2015</v>
          </cell>
          <cell r="AB143" t="str">
            <v xml:space="preserve"> </v>
          </cell>
          <cell r="AC143" t="str">
            <v xml:space="preserve"> </v>
          </cell>
          <cell r="AD143" t="str">
            <v xml:space="preserve"> </v>
          </cell>
          <cell r="AJ143" t="str">
            <v>12/2019</v>
          </cell>
          <cell r="AL143">
            <v>734.8</v>
          </cell>
          <cell r="AM143" t="str">
            <v>A_VERIFIER</v>
          </cell>
          <cell r="AN143" t="str">
            <v xml:space="preserve"> </v>
          </cell>
          <cell r="AO143" t="str">
            <v xml:space="preserve"> </v>
          </cell>
          <cell r="AP143" t="e">
            <v>#VALUE!</v>
          </cell>
          <cell r="AQ143" t="str">
            <v xml:space="preserve"> </v>
          </cell>
          <cell r="AR143">
            <v>734.8</v>
          </cell>
          <cell r="AS143" t="str">
            <v>SOGDT</v>
          </cell>
          <cell r="AT143" t="str">
            <v xml:space="preserve"> </v>
          </cell>
          <cell r="AU143">
            <v>734.8</v>
          </cell>
          <cell r="AV143">
            <v>12</v>
          </cell>
          <cell r="AZ143" t="str">
            <v>3-4</v>
          </cell>
          <cell r="BA143" t="str">
            <v>A_VERIFIER</v>
          </cell>
          <cell r="BB143">
            <v>12</v>
          </cell>
          <cell r="BC143">
            <v>2015</v>
          </cell>
          <cell r="BD143">
            <v>734.8</v>
          </cell>
          <cell r="BE143">
            <v>0</v>
          </cell>
          <cell r="BF143" t="str">
            <v xml:space="preserve"> </v>
          </cell>
          <cell r="BG143">
            <v>0</v>
          </cell>
        </row>
        <row r="144">
          <cell r="A144">
            <v>224212</v>
          </cell>
          <cell r="B144" t="str">
            <v>MDL</v>
          </cell>
          <cell r="C144" t="str">
            <v>PHOMMATHA</v>
          </cell>
          <cell r="D144" t="str">
            <v>PARAMY</v>
          </cell>
          <cell r="E144" t="str">
            <v>CSTAGN</v>
          </cell>
          <cell r="F144" t="str">
            <v>DT</v>
          </cell>
          <cell r="G144" t="str">
            <v>1-5</v>
          </cell>
          <cell r="H144" t="str">
            <v>20 RUE DU VIEUX MARCHÉ</v>
          </cell>
          <cell r="I144">
            <v>91250</v>
          </cell>
          <cell r="J144" t="str">
            <v>SAINT GERMAIN LES CORBEIL</v>
          </cell>
          <cell r="K144" t="str">
            <v>RGIF</v>
          </cell>
          <cell r="L144" t="str">
            <v>BMOPS</v>
          </cell>
          <cell r="M144" t="str">
            <v>4 AV BUSTEAU</v>
          </cell>
          <cell r="N144">
            <v>94700</v>
          </cell>
          <cell r="O144" t="str">
            <v>MAISONS-ALFORT</v>
          </cell>
          <cell r="Q144">
            <v>29264694</v>
          </cell>
          <cell r="R144">
            <v>827.2</v>
          </cell>
          <cell r="T144">
            <v>42339</v>
          </cell>
          <cell r="U144">
            <v>12</v>
          </cell>
          <cell r="V144">
            <v>2015</v>
          </cell>
          <cell r="AB144" t="str">
            <v xml:space="preserve"> </v>
          </cell>
          <cell r="AC144" t="str">
            <v xml:space="preserve"> </v>
          </cell>
          <cell r="AD144" t="str">
            <v xml:space="preserve"> </v>
          </cell>
          <cell r="AH144" t="str">
            <v>04/02/2019 demande justif pour mettre à jour l’adresse</v>
          </cell>
          <cell r="AL144">
            <v>827.2</v>
          </cell>
          <cell r="AM144" t="str">
            <v>A_VERIFIER</v>
          </cell>
          <cell r="AN144" t="str">
            <v xml:space="preserve"> </v>
          </cell>
          <cell r="AO144" t="str">
            <v xml:space="preserve"> </v>
          </cell>
          <cell r="AP144" t="e">
            <v>#VALUE!</v>
          </cell>
          <cell r="AQ144" t="str">
            <v xml:space="preserve"> </v>
          </cell>
          <cell r="AR144">
            <v>827.2</v>
          </cell>
          <cell r="AS144" t="str">
            <v>CSTAGNDT</v>
          </cell>
          <cell r="AT144" t="str">
            <v xml:space="preserve"> </v>
          </cell>
          <cell r="AU144">
            <v>827.2</v>
          </cell>
          <cell r="AV144">
            <v>12</v>
          </cell>
          <cell r="AZ144" t="str">
            <v>1-5</v>
          </cell>
          <cell r="BA144" t="str">
            <v>A_VERIFIER</v>
          </cell>
          <cell r="BB144">
            <v>12</v>
          </cell>
          <cell r="BC144">
            <v>2015</v>
          </cell>
          <cell r="BD144">
            <v>827.2</v>
          </cell>
          <cell r="BE144">
            <v>0</v>
          </cell>
          <cell r="BF144" t="str">
            <v xml:space="preserve"> </v>
          </cell>
          <cell r="BG144">
            <v>0</v>
          </cell>
        </row>
        <row r="145">
          <cell r="A145">
            <v>172206</v>
          </cell>
          <cell r="B145" t="str">
            <v>ADJ</v>
          </cell>
          <cell r="C145" t="str">
            <v>PILATRE</v>
          </cell>
          <cell r="D145" t="str">
            <v>LAURENT</v>
          </cell>
          <cell r="E145" t="str">
            <v>SOG</v>
          </cell>
          <cell r="F145" t="str">
            <v>RS</v>
          </cell>
          <cell r="G145" t="str">
            <v>1-5</v>
          </cell>
          <cell r="H145" t="str">
            <v>6 BIS RUE DU 18  JUIN</v>
          </cell>
          <cell r="I145">
            <v>94700</v>
          </cell>
          <cell r="J145" t="str">
            <v>MAISONS-ALFORT</v>
          </cell>
          <cell r="K145" t="str">
            <v>RGIF</v>
          </cell>
          <cell r="L145" t="str">
            <v>GOS 94</v>
          </cell>
          <cell r="M145" t="str">
            <v>4 AV BUSTEAU</v>
          </cell>
          <cell r="N145">
            <v>94700</v>
          </cell>
          <cell r="O145" t="str">
            <v>MAISONS-ALFORT</v>
          </cell>
          <cell r="Q145">
            <v>19869052</v>
          </cell>
          <cell r="R145">
            <v>827.2</v>
          </cell>
          <cell r="T145">
            <v>40513</v>
          </cell>
          <cell r="U145">
            <v>12</v>
          </cell>
          <cell r="V145">
            <v>2010</v>
          </cell>
          <cell r="AB145" t="str">
            <v xml:space="preserve"> </v>
          </cell>
          <cell r="AC145" t="str">
            <v xml:space="preserve"> </v>
          </cell>
          <cell r="AD145" t="str">
            <v xml:space="preserve"> </v>
          </cell>
          <cell r="AJ145" t="str">
            <v>12/2019</v>
          </cell>
          <cell r="AL145">
            <v>827.2</v>
          </cell>
          <cell r="AM145" t="str">
            <v>A_VERIFIER</v>
          </cell>
          <cell r="AN145" t="str">
            <v xml:space="preserve"> </v>
          </cell>
          <cell r="AO145" t="str">
            <v xml:space="preserve"> </v>
          </cell>
          <cell r="AP145" t="e">
            <v>#VALUE!</v>
          </cell>
          <cell r="AQ145" t="str">
            <v xml:space="preserve"> </v>
          </cell>
          <cell r="AR145">
            <v>827.2</v>
          </cell>
          <cell r="AS145" t="str">
            <v>SOGRS</v>
          </cell>
          <cell r="AT145" t="str">
            <v xml:space="preserve"> </v>
          </cell>
          <cell r="AU145">
            <v>827.2</v>
          </cell>
          <cell r="AV145">
            <v>12</v>
          </cell>
          <cell r="AZ145" t="str">
            <v>1-5</v>
          </cell>
          <cell r="BA145" t="str">
            <v>A_VERIFIER</v>
          </cell>
          <cell r="BB145">
            <v>12</v>
          </cell>
          <cell r="BC145">
            <v>2010</v>
          </cell>
          <cell r="BD145">
            <v>827.2</v>
          </cell>
          <cell r="BE145">
            <v>0</v>
          </cell>
          <cell r="BF145" t="str">
            <v xml:space="preserve"> </v>
          </cell>
          <cell r="BG145">
            <v>0</v>
          </cell>
        </row>
        <row r="146">
          <cell r="A146">
            <v>176428</v>
          </cell>
          <cell r="B146" t="str">
            <v>MJR</v>
          </cell>
          <cell r="C146" t="str">
            <v>ROULLIER</v>
          </cell>
          <cell r="D146" t="str">
            <v>CHRISTOPHE</v>
          </cell>
          <cell r="E146" t="str">
            <v>CSTAGN</v>
          </cell>
          <cell r="F146" t="str">
            <v>DT</v>
          </cell>
          <cell r="G146" t="str">
            <v>1-5</v>
          </cell>
          <cell r="H146" t="str">
            <v>5 RUE ANDRE RIVOIRE</v>
          </cell>
          <cell r="I146">
            <v>92240</v>
          </cell>
          <cell r="J146" t="str">
            <v>MALAKOFF</v>
          </cell>
          <cell r="K146" t="str">
            <v>RGIF</v>
          </cell>
          <cell r="L146" t="str">
            <v>BMOPS</v>
          </cell>
          <cell r="M146" t="str">
            <v>4 AV BUSTEAU</v>
          </cell>
          <cell r="N146">
            <v>94700</v>
          </cell>
          <cell r="O146" t="str">
            <v>MAISONS-ALFORT</v>
          </cell>
          <cell r="P146">
            <v>42948</v>
          </cell>
          <cell r="Q146">
            <v>379417</v>
          </cell>
          <cell r="R146">
            <v>827.2</v>
          </cell>
          <cell r="T146">
            <v>40513</v>
          </cell>
          <cell r="U146">
            <v>12</v>
          </cell>
          <cell r="V146">
            <v>2010</v>
          </cell>
          <cell r="AB146" t="str">
            <v xml:space="preserve"> </v>
          </cell>
          <cell r="AC146" t="str">
            <v xml:space="preserve"> </v>
          </cell>
          <cell r="AD146" t="str">
            <v xml:space="preserve"> </v>
          </cell>
          <cell r="AJ146" t="str">
            <v>07/2019</v>
          </cell>
          <cell r="AL146">
            <v>827.2</v>
          </cell>
          <cell r="AM146" t="str">
            <v>EN_COURS</v>
          </cell>
          <cell r="AN146" t="str">
            <v xml:space="preserve"> </v>
          </cell>
          <cell r="AO146" t="str">
            <v xml:space="preserve"> </v>
          </cell>
          <cell r="AP146" t="e">
            <v>#VALUE!</v>
          </cell>
          <cell r="AQ146" t="str">
            <v xml:space="preserve"> </v>
          </cell>
          <cell r="AR146">
            <v>827.2</v>
          </cell>
          <cell r="AS146" t="str">
            <v>CSTAGNDT</v>
          </cell>
          <cell r="AT146" t="str">
            <v xml:space="preserve"> </v>
          </cell>
          <cell r="AU146">
            <v>827.2</v>
          </cell>
          <cell r="AV146">
            <v>12</v>
          </cell>
          <cell r="AZ146" t="str">
            <v>1-5</v>
          </cell>
          <cell r="BA146" t="str">
            <v>EN_COURS</v>
          </cell>
          <cell r="BB146">
            <v>12</v>
          </cell>
          <cell r="BC146">
            <v>2010</v>
          </cell>
          <cell r="BD146">
            <v>827.2</v>
          </cell>
          <cell r="BE146">
            <v>0</v>
          </cell>
          <cell r="BF146" t="str">
            <v xml:space="preserve"> </v>
          </cell>
          <cell r="BG146">
            <v>0</v>
          </cell>
        </row>
        <row r="147">
          <cell r="A147">
            <v>227898</v>
          </cell>
          <cell r="B147" t="str">
            <v>MDL</v>
          </cell>
          <cell r="C147" t="str">
            <v>TABARD</v>
          </cell>
          <cell r="D147" t="str">
            <v>JESSICA</v>
          </cell>
          <cell r="E147" t="str">
            <v>CSTAGN</v>
          </cell>
          <cell r="F147" t="str">
            <v>DT</v>
          </cell>
          <cell r="G147" t="str">
            <v>1-5</v>
          </cell>
          <cell r="H147" t="str">
            <v>3 SQUARE DES NEUFS ARPENTS</v>
          </cell>
          <cell r="I147">
            <v>78250</v>
          </cell>
          <cell r="J147" t="str">
            <v>MEULAN EN YVELINES</v>
          </cell>
          <cell r="K147" t="str">
            <v>RGIF</v>
          </cell>
          <cell r="L147" t="str">
            <v>GGD 95</v>
          </cell>
          <cell r="M147" t="str">
            <v>1 AV DE LA PALETTE</v>
          </cell>
          <cell r="N147">
            <v>95027</v>
          </cell>
          <cell r="O147" t="str">
            <v>CERGY PONTOISE</v>
          </cell>
          <cell r="Q147">
            <v>16629123</v>
          </cell>
          <cell r="R147">
            <v>827.2</v>
          </cell>
          <cell r="T147">
            <v>41244</v>
          </cell>
          <cell r="U147">
            <v>12</v>
          </cell>
          <cell r="V147">
            <v>2012</v>
          </cell>
          <cell r="AB147" t="str">
            <v xml:space="preserve"> </v>
          </cell>
          <cell r="AC147" t="str">
            <v xml:space="preserve"> </v>
          </cell>
          <cell r="AD147" t="str">
            <v xml:space="preserve"> </v>
          </cell>
          <cell r="AJ147" t="str">
            <v>12/2019</v>
          </cell>
          <cell r="AL147">
            <v>827.2</v>
          </cell>
          <cell r="AM147" t="str">
            <v>A_VERIFIER</v>
          </cell>
          <cell r="AN147" t="str">
            <v xml:space="preserve"> </v>
          </cell>
          <cell r="AO147" t="str">
            <v xml:space="preserve"> </v>
          </cell>
          <cell r="AP147" t="e">
            <v>#VALUE!</v>
          </cell>
          <cell r="AQ147" t="str">
            <v xml:space="preserve"> </v>
          </cell>
          <cell r="AR147">
            <v>827.2</v>
          </cell>
          <cell r="AS147" t="str">
            <v>CSTAGNDT</v>
          </cell>
          <cell r="AT147" t="str">
            <v xml:space="preserve"> </v>
          </cell>
          <cell r="AU147">
            <v>827.2</v>
          </cell>
          <cell r="AV147">
            <v>12</v>
          </cell>
          <cell r="AZ147" t="str">
            <v>1-5</v>
          </cell>
          <cell r="BA147" t="str">
            <v>A_VERIFIER</v>
          </cell>
          <cell r="BB147">
            <v>12</v>
          </cell>
          <cell r="BC147">
            <v>2012</v>
          </cell>
          <cell r="BD147">
            <v>827.2</v>
          </cell>
          <cell r="BE147">
            <v>0</v>
          </cell>
          <cell r="BF147" t="str">
            <v xml:space="preserve"> </v>
          </cell>
          <cell r="BG147">
            <v>0</v>
          </cell>
        </row>
        <row r="148">
          <cell r="A148">
            <v>306599</v>
          </cell>
          <cell r="B148" t="str">
            <v>MDC</v>
          </cell>
          <cell r="C148" t="str">
            <v>BEAUPERE</v>
          </cell>
          <cell r="D148" t="str">
            <v>Guillaume</v>
          </cell>
          <cell r="E148" t="str">
            <v>CSTAGN</v>
          </cell>
          <cell r="F148" t="str">
            <v>DT</v>
          </cell>
          <cell r="G148" t="str">
            <v>4-5</v>
          </cell>
          <cell r="H148" t="str">
            <v>8 RUE SAINT POL ROUX</v>
          </cell>
          <cell r="I148">
            <v>78280</v>
          </cell>
          <cell r="J148" t="str">
            <v>GUYANCOURT</v>
          </cell>
          <cell r="K148" t="str">
            <v>GIGN</v>
          </cell>
          <cell r="L148" t="str">
            <v>SCPMS BRH</v>
          </cell>
          <cell r="M148" t="str">
            <v>RUE DE L'ETANG DU DESERT</v>
          </cell>
          <cell r="N148">
            <v>78000</v>
          </cell>
          <cell r="O148" t="str">
            <v>VERSAILLES</v>
          </cell>
          <cell r="P148">
            <v>40878</v>
          </cell>
          <cell r="Q148">
            <v>18516866</v>
          </cell>
          <cell r="R148">
            <v>717.2</v>
          </cell>
          <cell r="T148">
            <v>42552</v>
          </cell>
          <cell r="U148">
            <v>7</v>
          </cell>
          <cell r="V148">
            <v>2016</v>
          </cell>
          <cell r="AB148" t="str">
            <v xml:space="preserve"> </v>
          </cell>
          <cell r="AC148" t="str">
            <v xml:space="preserve"> </v>
          </cell>
          <cell r="AD148" t="str">
            <v xml:space="preserve"> </v>
          </cell>
          <cell r="AJ148" t="str">
            <v>08/2019</v>
          </cell>
          <cell r="AL148">
            <v>717.2</v>
          </cell>
          <cell r="AM148" t="str">
            <v>EN_COURS</v>
          </cell>
          <cell r="AN148" t="str">
            <v xml:space="preserve"> </v>
          </cell>
          <cell r="AO148" t="str">
            <v xml:space="preserve"> </v>
          </cell>
          <cell r="AP148" t="e">
            <v>#VALUE!</v>
          </cell>
          <cell r="AQ148" t="str">
            <v xml:space="preserve"> </v>
          </cell>
          <cell r="AR148">
            <v>717.2</v>
          </cell>
          <cell r="AS148" t="str">
            <v>CSTAGNDT</v>
          </cell>
          <cell r="AT148" t="str">
            <v>GIGN</v>
          </cell>
          <cell r="AU148">
            <v>717.2</v>
          </cell>
          <cell r="AV148">
            <v>7</v>
          </cell>
          <cell r="AZ148" t="str">
            <v>4-5</v>
          </cell>
          <cell r="BA148" t="str">
            <v>EN_COURS</v>
          </cell>
          <cell r="BB148">
            <v>7</v>
          </cell>
          <cell r="BC148">
            <v>2016</v>
          </cell>
          <cell r="BD148">
            <v>717.2</v>
          </cell>
          <cell r="BE148">
            <v>0</v>
          </cell>
          <cell r="BF148" t="str">
            <v xml:space="preserve"> </v>
          </cell>
          <cell r="BG148">
            <v>0</v>
          </cell>
        </row>
        <row r="149">
          <cell r="A149">
            <v>343077</v>
          </cell>
          <cell r="B149" t="str">
            <v>MDL</v>
          </cell>
          <cell r="C149" t="str">
            <v>MARIEMA</v>
          </cell>
          <cell r="D149" t="str">
            <v>FREDERIC</v>
          </cell>
          <cell r="E149" t="str">
            <v>CSTAGN</v>
          </cell>
          <cell r="F149" t="str">
            <v>DT</v>
          </cell>
          <cell r="G149" t="str">
            <v>1-5</v>
          </cell>
          <cell r="K149" t="str">
            <v>AUTRE</v>
          </cell>
          <cell r="O149" t="str">
            <v>FONTAINEBLEAU</v>
          </cell>
          <cell r="Q149">
            <v>27864573</v>
          </cell>
          <cell r="R149">
            <v>827.2</v>
          </cell>
          <cell r="U149" t="str">
            <v xml:space="preserve"> </v>
          </cell>
          <cell r="V149" t="str">
            <v xml:space="preserve"> </v>
          </cell>
          <cell r="W149">
            <v>526.4</v>
          </cell>
          <cell r="AB149" t="str">
            <v xml:space="preserve"> </v>
          </cell>
          <cell r="AC149" t="str">
            <v xml:space="preserve"> </v>
          </cell>
          <cell r="AD149" t="str">
            <v xml:space="preserve"> </v>
          </cell>
          <cell r="AJ149">
            <v>43136</v>
          </cell>
          <cell r="AL149" t="str">
            <v xml:space="preserve"> </v>
          </cell>
          <cell r="AM149" t="str">
            <v>EN_COURS</v>
          </cell>
          <cell r="AR149">
            <v>827.2</v>
          </cell>
          <cell r="AS149" t="str">
            <v>CSTAGNDT</v>
          </cell>
          <cell r="AT149" t="str">
            <v xml:space="preserve"> </v>
          </cell>
          <cell r="AU149">
            <v>827.2</v>
          </cell>
          <cell r="AV149" t="str">
            <v xml:space="preserve"> </v>
          </cell>
          <cell r="AZ149" t="str">
            <v>1-5</v>
          </cell>
          <cell r="BA149" t="str">
            <v>EN_COURS</v>
          </cell>
          <cell r="BB149" t="str">
            <v xml:space="preserve"> </v>
          </cell>
          <cell r="BC149" t="str">
            <v xml:space="preserve"> </v>
          </cell>
          <cell r="BD149">
            <v>827.2</v>
          </cell>
          <cell r="BE149">
            <v>0</v>
          </cell>
          <cell r="BF149" t="str">
            <v xml:space="preserve"> </v>
          </cell>
          <cell r="BG149">
            <v>0</v>
          </cell>
        </row>
        <row r="150">
          <cell r="A150">
            <v>224049</v>
          </cell>
          <cell r="B150" t="str">
            <v>MDC</v>
          </cell>
          <cell r="C150" t="str">
            <v>ANGIN</v>
          </cell>
          <cell r="D150" t="str">
            <v>SIMON</v>
          </cell>
          <cell r="E150" t="str">
            <v>CSTAGN</v>
          </cell>
          <cell r="F150" t="str">
            <v>DT</v>
          </cell>
          <cell r="G150" t="str">
            <v>1-5</v>
          </cell>
          <cell r="H150" t="str">
            <v>81 RUE DE SAINT GERMAIN</v>
          </cell>
          <cell r="I150">
            <v>95240</v>
          </cell>
          <cell r="J150" t="str">
            <v>CORMEILLES EN PARISIS</v>
          </cell>
          <cell r="K150" t="str">
            <v>RGIF</v>
          </cell>
          <cell r="M150" t="str">
            <v>1 AV DE LA PALETTE</v>
          </cell>
          <cell r="N150">
            <v>95000</v>
          </cell>
          <cell r="O150" t="str">
            <v>CERGY</v>
          </cell>
          <cell r="Q150">
            <v>22215031</v>
          </cell>
          <cell r="R150">
            <v>827.2</v>
          </cell>
          <cell r="U150" t="str">
            <v xml:space="preserve"> </v>
          </cell>
          <cell r="V150" t="str">
            <v xml:space="preserve"> </v>
          </cell>
          <cell r="AB150" t="str">
            <v xml:space="preserve"> </v>
          </cell>
          <cell r="AC150" t="str">
            <v xml:space="preserve"> </v>
          </cell>
          <cell r="AD150" t="str">
            <v xml:space="preserve"> </v>
          </cell>
          <cell r="AJ150">
            <v>43136</v>
          </cell>
          <cell r="AL150" t="str">
            <v xml:space="preserve"> </v>
          </cell>
          <cell r="AM150" t="str">
            <v>EN_COURS</v>
          </cell>
          <cell r="AR150">
            <v>827.2</v>
          </cell>
          <cell r="AS150" t="str">
            <v>CSTAGNDT</v>
          </cell>
          <cell r="AT150" t="str">
            <v xml:space="preserve"> </v>
          </cell>
          <cell r="AU150">
            <v>827.2</v>
          </cell>
          <cell r="AV150" t="str">
            <v xml:space="preserve"> </v>
          </cell>
          <cell r="AZ150" t="str">
            <v>1-5</v>
          </cell>
          <cell r="BA150" t="str">
            <v>EN_COURS</v>
          </cell>
          <cell r="BB150" t="str">
            <v xml:space="preserve"> </v>
          </cell>
          <cell r="BC150" t="str">
            <v xml:space="preserve"> </v>
          </cell>
          <cell r="BD150">
            <v>827.2</v>
          </cell>
          <cell r="BE150">
            <v>0</v>
          </cell>
          <cell r="BF150" t="str">
            <v xml:space="preserve"> </v>
          </cell>
          <cell r="BG150">
            <v>0</v>
          </cell>
        </row>
        <row r="151">
          <cell r="A151">
            <v>361181</v>
          </cell>
          <cell r="B151" t="str">
            <v>GAV</v>
          </cell>
          <cell r="C151" t="str">
            <v>ROBLET</v>
          </cell>
          <cell r="D151" t="str">
            <v>ELODIE</v>
          </cell>
          <cell r="E151" t="str">
            <v>GAV</v>
          </cell>
          <cell r="F151" t="str">
            <v>DT</v>
          </cell>
          <cell r="G151" t="str">
            <v>4-5</v>
          </cell>
          <cell r="H151" t="str">
            <v>9 BOULEVARD DE FONTAINEBLEAU</v>
          </cell>
          <cell r="I151">
            <v>91100</v>
          </cell>
          <cell r="J151" t="str">
            <v>CORBEIL ESSONNES</v>
          </cell>
          <cell r="M151" t="str">
            <v>11 RUE JEAN MALÉZIEUX</v>
          </cell>
          <cell r="N151">
            <v>91007</v>
          </cell>
          <cell r="O151" t="str">
            <v>EVRY</v>
          </cell>
          <cell r="Q151">
            <v>27651497</v>
          </cell>
          <cell r="R151">
            <v>717.2</v>
          </cell>
          <cell r="U151" t="str">
            <v xml:space="preserve"> </v>
          </cell>
          <cell r="V151" t="str">
            <v xml:space="preserve"> </v>
          </cell>
          <cell r="AB151" t="str">
            <v xml:space="preserve"> </v>
          </cell>
          <cell r="AC151" t="str">
            <v xml:space="preserve"> </v>
          </cell>
          <cell r="AD151" t="str">
            <v xml:space="preserve"> </v>
          </cell>
          <cell r="AJ151">
            <v>43136</v>
          </cell>
          <cell r="AL151" t="str">
            <v xml:space="preserve"> </v>
          </cell>
          <cell r="AM151" t="str">
            <v>EN_COURS</v>
          </cell>
          <cell r="AR151">
            <v>717.2</v>
          </cell>
          <cell r="AS151" t="str">
            <v>GAVDT</v>
          </cell>
          <cell r="AT151" t="str">
            <v xml:space="preserve"> </v>
          </cell>
          <cell r="AU151">
            <v>717.2</v>
          </cell>
          <cell r="AV151" t="str">
            <v xml:space="preserve"> </v>
          </cell>
          <cell r="AZ151" t="str">
            <v>4-5</v>
          </cell>
          <cell r="BA151" t="str">
            <v>EN_COURS</v>
          </cell>
          <cell r="BB151" t="str">
            <v xml:space="preserve"> </v>
          </cell>
          <cell r="BC151" t="str">
            <v xml:space="preserve"> </v>
          </cell>
          <cell r="BD151">
            <v>717.2</v>
          </cell>
          <cell r="BE151">
            <v>0</v>
          </cell>
          <cell r="BF151" t="str">
            <v xml:space="preserve"> </v>
          </cell>
          <cell r="BG151">
            <v>0</v>
          </cell>
        </row>
        <row r="152">
          <cell r="A152">
            <v>107481</v>
          </cell>
          <cell r="B152" t="str">
            <v>CEN</v>
          </cell>
          <cell r="C152" t="str">
            <v>VIDAL</v>
          </cell>
          <cell r="D152" t="str">
            <v>GUY</v>
          </cell>
          <cell r="E152" t="str">
            <v>OG</v>
          </cell>
          <cell r="F152" t="str">
            <v>DT</v>
          </cell>
          <cell r="G152" t="str">
            <v>1-5</v>
          </cell>
          <cell r="H152" t="str">
            <v>37 ALLÉE DES PLATANES</v>
          </cell>
          <cell r="I152">
            <v>94700</v>
          </cell>
          <cell r="J152" t="str">
            <v>MAISONS-ALFORT</v>
          </cell>
          <cell r="M152" t="str">
            <v>4 AV BUSTEAU</v>
          </cell>
          <cell r="N152">
            <v>94700</v>
          </cell>
          <cell r="O152" t="str">
            <v>MAISONS-ALFORT</v>
          </cell>
          <cell r="Q152">
            <v>17944792</v>
          </cell>
          <cell r="R152">
            <v>827.2</v>
          </cell>
          <cell r="U152" t="str">
            <v xml:space="preserve"> </v>
          </cell>
          <cell r="V152" t="str">
            <v xml:space="preserve"> </v>
          </cell>
          <cell r="AB152" t="str">
            <v xml:space="preserve"> </v>
          </cell>
          <cell r="AC152" t="str">
            <v xml:space="preserve"> </v>
          </cell>
          <cell r="AD152" t="str">
            <v xml:space="preserve"> </v>
          </cell>
          <cell r="AJ152">
            <v>43136</v>
          </cell>
          <cell r="AL152" t="str">
            <v xml:space="preserve"> </v>
          </cell>
          <cell r="AM152" t="str">
            <v>EN_COURS</v>
          </cell>
          <cell r="AR152">
            <v>827.2</v>
          </cell>
          <cell r="AS152" t="str">
            <v>OGDT</v>
          </cell>
          <cell r="AT152" t="str">
            <v xml:space="preserve"> </v>
          </cell>
          <cell r="AU152">
            <v>827.2</v>
          </cell>
          <cell r="AV152" t="str">
            <v xml:space="preserve"> </v>
          </cell>
          <cell r="AZ152" t="str">
            <v>1-5</v>
          </cell>
          <cell r="BA152" t="str">
            <v>EN_COURS</v>
          </cell>
          <cell r="BB152" t="str">
            <v xml:space="preserve"> </v>
          </cell>
          <cell r="BC152" t="str">
            <v xml:space="preserve"> </v>
          </cell>
          <cell r="BD152">
            <v>827.2</v>
          </cell>
          <cell r="BE152">
            <v>0</v>
          </cell>
          <cell r="BF152" t="str">
            <v xml:space="preserve"> </v>
          </cell>
          <cell r="BG152">
            <v>0</v>
          </cell>
        </row>
        <row r="153">
          <cell r="A153">
            <v>309951</v>
          </cell>
          <cell r="B153" t="str">
            <v>MDL</v>
          </cell>
          <cell r="C153" t="str">
            <v>BOBKO</v>
          </cell>
          <cell r="D153" t="str">
            <v>DÉBORAH</v>
          </cell>
          <cell r="E153" t="str">
            <v>CSTAGN</v>
          </cell>
          <cell r="F153" t="str">
            <v>DT</v>
          </cell>
          <cell r="G153" t="str">
            <v>4-5</v>
          </cell>
          <cell r="H153" t="str">
            <v>6 PLACE DE LA PIECE DE L'ETANG</v>
          </cell>
          <cell r="I153">
            <v>77310</v>
          </cell>
          <cell r="J153" t="str">
            <v>SAINT FARGEAU PONTHIERRY</v>
          </cell>
          <cell r="M153" t="str">
            <v>11 RUE JEAN MALÉZIEUX</v>
          </cell>
          <cell r="N153">
            <v>91000</v>
          </cell>
          <cell r="O153" t="str">
            <v>EVRY</v>
          </cell>
          <cell r="Q153">
            <v>19381218</v>
          </cell>
          <cell r="R153">
            <v>717.2</v>
          </cell>
          <cell r="U153" t="str">
            <v xml:space="preserve"> </v>
          </cell>
          <cell r="V153" t="str">
            <v xml:space="preserve"> </v>
          </cell>
          <cell r="AB153" t="str">
            <v xml:space="preserve"> </v>
          </cell>
          <cell r="AC153" t="str">
            <v xml:space="preserve"> </v>
          </cell>
          <cell r="AD153" t="str">
            <v xml:space="preserve"> </v>
          </cell>
          <cell r="AJ153">
            <v>43144</v>
          </cell>
          <cell r="AL153" t="str">
            <v xml:space="preserve"> </v>
          </cell>
          <cell r="AM153" t="str">
            <v>EN_COURS</v>
          </cell>
          <cell r="AR153">
            <v>717.2</v>
          </cell>
          <cell r="AS153" t="str">
            <v>CSTAGNDT</v>
          </cell>
          <cell r="AT153" t="str">
            <v xml:space="preserve"> </v>
          </cell>
          <cell r="AU153">
            <v>717.2</v>
          </cell>
          <cell r="AV153" t="str">
            <v xml:space="preserve"> </v>
          </cell>
          <cell r="AZ153" t="str">
            <v>4-5</v>
          </cell>
          <cell r="BA153" t="str">
            <v>EN_COURS</v>
          </cell>
          <cell r="BB153" t="str">
            <v xml:space="preserve"> </v>
          </cell>
          <cell r="BC153" t="str">
            <v xml:space="preserve"> </v>
          </cell>
          <cell r="BD153">
            <v>717.2</v>
          </cell>
          <cell r="BE153">
            <v>0</v>
          </cell>
          <cell r="BF153" t="str">
            <v xml:space="preserve"> </v>
          </cell>
          <cell r="BG153">
            <v>0</v>
          </cell>
        </row>
        <row r="154">
          <cell r="A154">
            <v>141068</v>
          </cell>
          <cell r="B154" t="str">
            <v>ADJ</v>
          </cell>
          <cell r="C154" t="str">
            <v>BRISSARD</v>
          </cell>
          <cell r="D154" t="str">
            <v>OLIVIER</v>
          </cell>
          <cell r="E154" t="str">
            <v>SOG</v>
          </cell>
          <cell r="F154" t="str">
            <v>DT</v>
          </cell>
          <cell r="G154" t="str">
            <v>1-5</v>
          </cell>
          <cell r="H154" t="str">
            <v>1 BD HENRI BARBUSSE</v>
          </cell>
          <cell r="I154">
            <v>92240</v>
          </cell>
          <cell r="J154" t="str">
            <v>MALAKOFF</v>
          </cell>
          <cell r="M154" t="str">
            <v>129 HÔTEL NATIONALE DES INVALIDES</v>
          </cell>
          <cell r="N154">
            <v>75007</v>
          </cell>
          <cell r="O154" t="str">
            <v>PARIS</v>
          </cell>
          <cell r="Q154">
            <v>806396</v>
          </cell>
          <cell r="R154">
            <v>827.2</v>
          </cell>
          <cell r="U154" t="str">
            <v xml:space="preserve"> </v>
          </cell>
          <cell r="V154" t="str">
            <v xml:space="preserve"> </v>
          </cell>
          <cell r="AB154" t="str">
            <v xml:space="preserve"> </v>
          </cell>
          <cell r="AC154" t="str">
            <v xml:space="preserve"> </v>
          </cell>
          <cell r="AD154" t="str">
            <v xml:space="preserve"> </v>
          </cell>
          <cell r="AJ154">
            <v>43144</v>
          </cell>
          <cell r="AL154" t="str">
            <v xml:space="preserve"> </v>
          </cell>
          <cell r="AM154" t="str">
            <v>EN_COURS</v>
          </cell>
          <cell r="AR154">
            <v>827.2</v>
          </cell>
          <cell r="AS154" t="str">
            <v>SOGDT</v>
          </cell>
          <cell r="AT154" t="str">
            <v xml:space="preserve"> </v>
          </cell>
          <cell r="AU154">
            <v>827.2</v>
          </cell>
          <cell r="AV154" t="str">
            <v xml:space="preserve"> </v>
          </cell>
          <cell r="AZ154" t="str">
            <v>1-5</v>
          </cell>
          <cell r="BA154" t="str">
            <v>EN_COURS</v>
          </cell>
          <cell r="BB154" t="str">
            <v xml:space="preserve"> </v>
          </cell>
          <cell r="BC154" t="str">
            <v xml:space="preserve"> </v>
          </cell>
          <cell r="BD154">
            <v>827.2</v>
          </cell>
          <cell r="BE154">
            <v>0</v>
          </cell>
          <cell r="BF154" t="str">
            <v xml:space="preserve"> </v>
          </cell>
          <cell r="BG154">
            <v>0</v>
          </cell>
        </row>
        <row r="155">
          <cell r="A155">
            <v>178234</v>
          </cell>
          <cell r="B155" t="str">
            <v>ADJ</v>
          </cell>
          <cell r="C155" t="str">
            <v>DURAND</v>
          </cell>
          <cell r="D155" t="str">
            <v>CHRISTOPHE</v>
          </cell>
          <cell r="E155" t="str">
            <v>CSTAGN</v>
          </cell>
          <cell r="F155" t="str">
            <v>DT</v>
          </cell>
          <cell r="G155" t="str">
            <v>1-5</v>
          </cell>
          <cell r="H155" t="str">
            <v>29 BIS AVENUE DES LILAS</v>
          </cell>
          <cell r="I155">
            <v>91800</v>
          </cell>
          <cell r="J155" t="str">
            <v>BRUNOY</v>
          </cell>
          <cell r="O155" t="str">
            <v>TULLE</v>
          </cell>
          <cell r="Q155">
            <v>20074472</v>
          </cell>
          <cell r="R155">
            <v>827.2</v>
          </cell>
          <cell r="U155" t="str">
            <v xml:space="preserve"> </v>
          </cell>
          <cell r="V155" t="str">
            <v xml:space="preserve"> </v>
          </cell>
          <cell r="AB155" t="str">
            <v xml:space="preserve"> </v>
          </cell>
          <cell r="AC155" t="str">
            <v xml:space="preserve"> </v>
          </cell>
          <cell r="AD155" t="str">
            <v xml:space="preserve"> </v>
          </cell>
          <cell r="AJ155">
            <v>43144</v>
          </cell>
          <cell r="AL155" t="str">
            <v xml:space="preserve"> </v>
          </cell>
          <cell r="AM155" t="str">
            <v>EN_COURS</v>
          </cell>
          <cell r="AR155">
            <v>827.2</v>
          </cell>
          <cell r="AS155" t="str">
            <v>CSTAGNDT</v>
          </cell>
          <cell r="AT155" t="str">
            <v xml:space="preserve"> </v>
          </cell>
          <cell r="AU155">
            <v>827.2</v>
          </cell>
          <cell r="AV155" t="str">
            <v xml:space="preserve"> </v>
          </cell>
          <cell r="AZ155" t="str">
            <v>1-5</v>
          </cell>
          <cell r="BA155" t="str">
            <v>EN_COURS</v>
          </cell>
          <cell r="BB155" t="str">
            <v xml:space="preserve"> </v>
          </cell>
          <cell r="BC155" t="str">
            <v xml:space="preserve"> </v>
          </cell>
          <cell r="BD155">
            <v>827.2</v>
          </cell>
          <cell r="BE155">
            <v>0</v>
          </cell>
          <cell r="BF155" t="str">
            <v xml:space="preserve"> </v>
          </cell>
          <cell r="BG155">
            <v>0</v>
          </cell>
        </row>
        <row r="156">
          <cell r="A156">
            <v>245178</v>
          </cell>
          <cell r="B156" t="str">
            <v>MDL</v>
          </cell>
          <cell r="C156" t="str">
            <v>FEIT</v>
          </cell>
          <cell r="D156" t="str">
            <v>ERWAN</v>
          </cell>
          <cell r="E156" t="str">
            <v>CSTAGN</v>
          </cell>
          <cell r="F156" t="str">
            <v>DT</v>
          </cell>
          <cell r="G156" t="str">
            <v>1-5</v>
          </cell>
          <cell r="H156" t="str">
            <v>4 BIS DE  MONTALEAU</v>
          </cell>
          <cell r="I156">
            <v>94370</v>
          </cell>
          <cell r="J156" t="str">
            <v>SUCY EN BRIE</v>
          </cell>
          <cell r="Q156">
            <v>18836296</v>
          </cell>
          <cell r="R156">
            <v>827.2</v>
          </cell>
          <cell r="U156" t="str">
            <v xml:space="preserve"> </v>
          </cell>
          <cell r="V156" t="str">
            <v xml:space="preserve"> </v>
          </cell>
          <cell r="AB156" t="str">
            <v xml:space="preserve"> </v>
          </cell>
          <cell r="AC156" t="str">
            <v xml:space="preserve"> </v>
          </cell>
          <cell r="AD156" t="str">
            <v xml:space="preserve"> </v>
          </cell>
          <cell r="AJ156">
            <v>43144</v>
          </cell>
          <cell r="AL156" t="str">
            <v xml:space="preserve"> </v>
          </cell>
          <cell r="AM156" t="str">
            <v>EN_COURS</v>
          </cell>
          <cell r="AR156">
            <v>827.2</v>
          </cell>
          <cell r="AS156" t="str">
            <v>CSTAGNDT</v>
          </cell>
          <cell r="AT156" t="str">
            <v xml:space="preserve"> </v>
          </cell>
          <cell r="AU156">
            <v>827.2</v>
          </cell>
          <cell r="AV156" t="str">
            <v xml:space="preserve"> </v>
          </cell>
          <cell r="AZ156" t="str">
            <v>1-5</v>
          </cell>
          <cell r="BA156" t="str">
            <v>EN_COURS</v>
          </cell>
          <cell r="BB156" t="str">
            <v xml:space="preserve"> </v>
          </cell>
          <cell r="BC156" t="str">
            <v xml:space="preserve"> </v>
          </cell>
          <cell r="BD156">
            <v>827.2</v>
          </cell>
          <cell r="BE156">
            <v>0</v>
          </cell>
          <cell r="BF156" t="str">
            <v xml:space="preserve"> </v>
          </cell>
          <cell r="BG156">
            <v>0</v>
          </cell>
        </row>
        <row r="157">
          <cell r="A157">
            <v>323206</v>
          </cell>
          <cell r="B157" t="str">
            <v>MDL</v>
          </cell>
          <cell r="C157" t="str">
            <v>MAARAD</v>
          </cell>
          <cell r="D157" t="str">
            <v>NADIA</v>
          </cell>
          <cell r="E157" t="str">
            <v>CSTAGN</v>
          </cell>
          <cell r="F157" t="str">
            <v>DT</v>
          </cell>
          <cell r="G157" t="str">
            <v>1-5</v>
          </cell>
          <cell r="H157" t="str">
            <v>4 SQUARE DE CATALPAS</v>
          </cell>
          <cell r="I157">
            <v>94160</v>
          </cell>
          <cell r="J157" t="str">
            <v>SAINT MANDE</v>
          </cell>
          <cell r="K157" t="str">
            <v>RGIF</v>
          </cell>
          <cell r="M157" t="str">
            <v>4 AV BUSTEAU</v>
          </cell>
          <cell r="N157">
            <v>94700</v>
          </cell>
          <cell r="O157" t="str">
            <v>MAISONS-ALFORT</v>
          </cell>
          <cell r="Q157">
            <v>22357731</v>
          </cell>
          <cell r="R157">
            <v>827.2</v>
          </cell>
          <cell r="U157" t="str">
            <v xml:space="preserve"> </v>
          </cell>
          <cell r="V157" t="str">
            <v xml:space="preserve"> </v>
          </cell>
          <cell r="AB157" t="str">
            <v xml:space="preserve"> </v>
          </cell>
          <cell r="AC157" t="str">
            <v xml:space="preserve"> </v>
          </cell>
          <cell r="AD157" t="str">
            <v xml:space="preserve"> </v>
          </cell>
          <cell r="AJ157">
            <v>43144</v>
          </cell>
          <cell r="AL157" t="str">
            <v xml:space="preserve"> </v>
          </cell>
          <cell r="AM157" t="str">
            <v>EN_COURS</v>
          </cell>
          <cell r="AR157">
            <v>827.2</v>
          </cell>
          <cell r="AS157" t="str">
            <v>CSTAGNDT</v>
          </cell>
          <cell r="AT157" t="str">
            <v xml:space="preserve"> </v>
          </cell>
          <cell r="AU157">
            <v>827.2</v>
          </cell>
          <cell r="AV157" t="str">
            <v xml:space="preserve"> </v>
          </cell>
          <cell r="AZ157" t="str">
            <v>1-5</v>
          </cell>
          <cell r="BA157" t="str">
            <v>EN_COURS</v>
          </cell>
          <cell r="BB157" t="str">
            <v xml:space="preserve"> </v>
          </cell>
          <cell r="BC157" t="str">
            <v xml:space="preserve"> </v>
          </cell>
          <cell r="BD157">
            <v>827.2</v>
          </cell>
          <cell r="BE157">
            <v>0</v>
          </cell>
          <cell r="BF157" t="str">
            <v xml:space="preserve"> </v>
          </cell>
          <cell r="BG157">
            <v>0</v>
          </cell>
        </row>
        <row r="158">
          <cell r="A158">
            <v>247056</v>
          </cell>
          <cell r="B158" t="str">
            <v>MDL</v>
          </cell>
          <cell r="C158" t="str">
            <v>TRIQUET</v>
          </cell>
          <cell r="D158" t="str">
            <v>AURORE</v>
          </cell>
          <cell r="E158" t="str">
            <v>CSTAGN</v>
          </cell>
          <cell r="F158" t="str">
            <v>DT</v>
          </cell>
          <cell r="G158" t="str">
            <v>1-5</v>
          </cell>
          <cell r="H158" t="str">
            <v>39 B RUE JULES VÉDRINES</v>
          </cell>
          <cell r="I158">
            <v>92240</v>
          </cell>
          <cell r="J158" t="str">
            <v>MALAKOFF</v>
          </cell>
          <cell r="O158" t="str">
            <v>CGD 68</v>
          </cell>
          <cell r="Q158">
            <v>22275530</v>
          </cell>
          <cell r="R158">
            <v>827.2</v>
          </cell>
          <cell r="U158" t="str">
            <v xml:space="preserve"> </v>
          </cell>
          <cell r="V158" t="str">
            <v xml:space="preserve"> </v>
          </cell>
          <cell r="AB158" t="str">
            <v xml:space="preserve"> </v>
          </cell>
          <cell r="AC158" t="str">
            <v xml:space="preserve"> </v>
          </cell>
          <cell r="AD158" t="str">
            <v xml:space="preserve"> </v>
          </cell>
          <cell r="AJ158">
            <v>43144</v>
          </cell>
          <cell r="AL158" t="str">
            <v xml:space="preserve"> </v>
          </cell>
          <cell r="AM158" t="str">
            <v>EN_COURS</v>
          </cell>
          <cell r="AR158">
            <v>827.2</v>
          </cell>
          <cell r="AS158" t="str">
            <v>CSTAGNDT</v>
          </cell>
          <cell r="AT158" t="str">
            <v xml:space="preserve"> </v>
          </cell>
          <cell r="AU158">
            <v>827.2</v>
          </cell>
          <cell r="AV158" t="str">
            <v xml:space="preserve"> </v>
          </cell>
          <cell r="AZ158" t="str">
            <v>1-5</v>
          </cell>
          <cell r="BA158" t="str">
            <v>EN_COURS</v>
          </cell>
          <cell r="BB158" t="str">
            <v xml:space="preserve"> </v>
          </cell>
          <cell r="BC158" t="str">
            <v xml:space="preserve"> </v>
          </cell>
          <cell r="BD158">
            <v>827.2</v>
          </cell>
          <cell r="BE158">
            <v>0</v>
          </cell>
          <cell r="BF158" t="str">
            <v xml:space="preserve"> </v>
          </cell>
          <cell r="BG158">
            <v>0</v>
          </cell>
        </row>
        <row r="159">
          <cell r="A159">
            <v>126580</v>
          </cell>
          <cell r="B159" t="str">
            <v>ADC</v>
          </cell>
          <cell r="C159" t="str">
            <v>VILLAMIL</v>
          </cell>
          <cell r="D159" t="str">
            <v>ANGE</v>
          </cell>
          <cell r="E159" t="str">
            <v>SOG</v>
          </cell>
          <cell r="F159" t="str">
            <v>DT</v>
          </cell>
          <cell r="G159" t="str">
            <v>1-5</v>
          </cell>
          <cell r="Q159">
            <v>856299</v>
          </cell>
          <cell r="R159">
            <v>827.2</v>
          </cell>
          <cell r="U159" t="str">
            <v xml:space="preserve"> </v>
          </cell>
          <cell r="V159" t="str">
            <v xml:space="preserve"> </v>
          </cell>
          <cell r="AB159" t="str">
            <v xml:space="preserve"> </v>
          </cell>
          <cell r="AC159" t="str">
            <v xml:space="preserve"> </v>
          </cell>
          <cell r="AD159" t="str">
            <v xml:space="preserve"> </v>
          </cell>
          <cell r="AL159" t="str">
            <v xml:space="preserve"> </v>
          </cell>
          <cell r="AM159" t="str">
            <v>EN_COURS</v>
          </cell>
          <cell r="AR159">
            <v>827.2</v>
          </cell>
          <cell r="AS159" t="str">
            <v>SOGDT</v>
          </cell>
          <cell r="AT159" t="str">
            <v xml:space="preserve"> </v>
          </cell>
          <cell r="AU159">
            <v>827.2</v>
          </cell>
          <cell r="AV159" t="str">
            <v xml:space="preserve"> </v>
          </cell>
          <cell r="AZ159" t="str">
            <v>1-5</v>
          </cell>
          <cell r="BA159" t="str">
            <v>EN_COURS</v>
          </cell>
          <cell r="BB159" t="str">
            <v xml:space="preserve"> </v>
          </cell>
          <cell r="BC159" t="str">
            <v xml:space="preserve"> </v>
          </cell>
          <cell r="BD159">
            <v>827.2</v>
          </cell>
          <cell r="BE159">
            <v>0</v>
          </cell>
          <cell r="BF159" t="str">
            <v xml:space="preserve"> </v>
          </cell>
          <cell r="BG159">
            <v>0</v>
          </cell>
        </row>
        <row r="160">
          <cell r="A160">
            <v>118377</v>
          </cell>
          <cell r="B160" t="str">
            <v>ADC</v>
          </cell>
          <cell r="C160" t="str">
            <v>BERNARD</v>
          </cell>
          <cell r="D160" t="str">
            <v>AUBERT</v>
          </cell>
          <cell r="E160" t="str">
            <v>SOG</v>
          </cell>
          <cell r="F160" t="str">
            <v>DT</v>
          </cell>
          <cell r="G160" t="str">
            <v>4-5</v>
          </cell>
          <cell r="H160" t="str">
            <v>2 ROUTE DE LA GRANGE AUX DÎMES</v>
          </cell>
          <cell r="I160">
            <v>95380</v>
          </cell>
          <cell r="J160" t="str">
            <v>LOUVRES</v>
          </cell>
          <cell r="K160" t="str">
            <v>RGIF</v>
          </cell>
          <cell r="M160" t="str">
            <v>41 AVENUE DE LA HAUTE GRÈVE</v>
          </cell>
          <cell r="N160">
            <v>95470</v>
          </cell>
          <cell r="O160" t="str">
            <v>FOSSES</v>
          </cell>
          <cell r="Q160">
            <v>28414993</v>
          </cell>
          <cell r="R160">
            <v>717.2</v>
          </cell>
          <cell r="T160">
            <v>42156</v>
          </cell>
          <cell r="U160">
            <v>6</v>
          </cell>
          <cell r="V160">
            <v>2015</v>
          </cell>
          <cell r="AB160" t="str">
            <v xml:space="preserve"> </v>
          </cell>
          <cell r="AC160" t="str">
            <v xml:space="preserve"> </v>
          </cell>
          <cell r="AD160" t="str">
            <v xml:space="preserve"> </v>
          </cell>
          <cell r="AL160">
            <v>717.2</v>
          </cell>
          <cell r="AM160" t="str">
            <v>EN_COURS</v>
          </cell>
          <cell r="AR160">
            <v>717.2</v>
          </cell>
          <cell r="AS160" t="str">
            <v>SOGDT</v>
          </cell>
          <cell r="AT160" t="str">
            <v xml:space="preserve"> </v>
          </cell>
          <cell r="AU160">
            <v>717.2</v>
          </cell>
          <cell r="AV160">
            <v>6</v>
          </cell>
          <cell r="AZ160" t="str">
            <v>4-5</v>
          </cell>
          <cell r="BA160" t="str">
            <v>EN_COURS</v>
          </cell>
          <cell r="BB160">
            <v>6</v>
          </cell>
          <cell r="BC160">
            <v>2015</v>
          </cell>
          <cell r="BD160">
            <v>717.2</v>
          </cell>
          <cell r="BE160">
            <v>0</v>
          </cell>
          <cell r="BF160" t="str">
            <v xml:space="preserve"> </v>
          </cell>
          <cell r="BG160">
            <v>0</v>
          </cell>
        </row>
        <row r="161">
          <cell r="A161">
            <v>229323</v>
          </cell>
          <cell r="B161" t="str">
            <v>GND</v>
          </cell>
          <cell r="C161" t="str">
            <v>MÉNAGER</v>
          </cell>
          <cell r="D161" t="str">
            <v>SÉBASTIEN</v>
          </cell>
          <cell r="E161" t="str">
            <v>SOG</v>
          </cell>
          <cell r="F161" t="str">
            <v>DT</v>
          </cell>
          <cell r="G161" t="str">
            <v>4-5</v>
          </cell>
          <cell r="H161" t="str">
            <v>23 BIS RUE DES VALANCHARDS</v>
          </cell>
          <cell r="I161">
            <v>95280</v>
          </cell>
          <cell r="J161" t="str">
            <v>JOUY LE MOUTIER</v>
          </cell>
          <cell r="K161" t="str">
            <v>RGIF</v>
          </cell>
          <cell r="M161" t="str">
            <v>5 BD DE L'HAUTIL</v>
          </cell>
          <cell r="N161">
            <v>95000</v>
          </cell>
          <cell r="O161" t="str">
            <v>PONTOISE</v>
          </cell>
          <cell r="Q161">
            <v>29525524</v>
          </cell>
          <cell r="R161">
            <v>717.2</v>
          </cell>
          <cell r="T161">
            <v>42522</v>
          </cell>
          <cell r="U161">
            <v>6</v>
          </cell>
          <cell r="V161">
            <v>2016</v>
          </cell>
          <cell r="AB161" t="str">
            <v xml:space="preserve"> </v>
          </cell>
          <cell r="AC161" t="str">
            <v xml:space="preserve"> </v>
          </cell>
          <cell r="AD161" t="str">
            <v xml:space="preserve"> </v>
          </cell>
          <cell r="AL161">
            <v>717.2</v>
          </cell>
          <cell r="AM161" t="str">
            <v>EN_COURS</v>
          </cell>
          <cell r="AR161">
            <v>717.2</v>
          </cell>
          <cell r="AS161" t="str">
            <v>SOGDT</v>
          </cell>
          <cell r="AT161" t="str">
            <v xml:space="preserve"> </v>
          </cell>
          <cell r="AU161">
            <v>717.2</v>
          </cell>
          <cell r="AV161">
            <v>6</v>
          </cell>
          <cell r="AZ161" t="str">
            <v>4-5</v>
          </cell>
          <cell r="BA161" t="str">
            <v>EN_COURS</v>
          </cell>
          <cell r="BB161">
            <v>6</v>
          </cell>
          <cell r="BC161">
            <v>2016</v>
          </cell>
          <cell r="BD161">
            <v>717.2</v>
          </cell>
          <cell r="BE161">
            <v>0</v>
          </cell>
          <cell r="BF161" t="str">
            <v xml:space="preserve"> </v>
          </cell>
          <cell r="BG161">
            <v>0</v>
          </cell>
        </row>
        <row r="162">
          <cell r="A162">
            <v>112848</v>
          </cell>
          <cell r="B162" t="str">
            <v>MJR</v>
          </cell>
          <cell r="C162" t="str">
            <v>BAZIN</v>
          </cell>
          <cell r="D162" t="str">
            <v>PHILIPPE</v>
          </cell>
          <cell r="E162" t="str">
            <v>SOG</v>
          </cell>
          <cell r="F162" t="str">
            <v>DT</v>
          </cell>
          <cell r="G162" t="str">
            <v>1-5</v>
          </cell>
          <cell r="H162" t="str">
            <v>36 AV. GENERAL DE GAULLE</v>
          </cell>
          <cell r="I162">
            <v>94300</v>
          </cell>
          <cell r="J162" t="str">
            <v>VINCENNES</v>
          </cell>
          <cell r="K162" t="str">
            <v>RGIF</v>
          </cell>
          <cell r="M162" t="str">
            <v>34 RUE DE CHALIGNY</v>
          </cell>
          <cell r="N162">
            <v>75012</v>
          </cell>
          <cell r="O162" t="str">
            <v>PARIS</v>
          </cell>
          <cell r="Q162">
            <v>15277344</v>
          </cell>
          <cell r="R162">
            <v>827.2</v>
          </cell>
          <cell r="T162">
            <v>41821</v>
          </cell>
          <cell r="U162">
            <v>7</v>
          </cell>
          <cell r="V162">
            <v>2014</v>
          </cell>
          <cell r="AB162" t="str">
            <v xml:space="preserve"> </v>
          </cell>
          <cell r="AC162" t="str">
            <v xml:space="preserve"> </v>
          </cell>
          <cell r="AD162" t="str">
            <v xml:space="preserve"> </v>
          </cell>
          <cell r="AL162">
            <v>827.2</v>
          </cell>
          <cell r="AM162" t="str">
            <v>EN_COURS</v>
          </cell>
          <cell r="AR162">
            <v>827.2</v>
          </cell>
          <cell r="AS162" t="str">
            <v>SOGDT</v>
          </cell>
          <cell r="AT162" t="str">
            <v xml:space="preserve"> </v>
          </cell>
          <cell r="AU162">
            <v>827.2</v>
          </cell>
          <cell r="AV162">
            <v>7</v>
          </cell>
          <cell r="AZ162" t="str">
            <v>1-5</v>
          </cell>
          <cell r="BA162" t="str">
            <v>EN_COURS</v>
          </cell>
          <cell r="BB162">
            <v>7</v>
          </cell>
          <cell r="BC162">
            <v>2014</v>
          </cell>
          <cell r="BD162">
            <v>827.2</v>
          </cell>
          <cell r="BE162">
            <v>0</v>
          </cell>
          <cell r="BF162" t="str">
            <v xml:space="preserve"> </v>
          </cell>
          <cell r="BG162">
            <v>0</v>
          </cell>
        </row>
        <row r="163">
          <cell r="A163">
            <v>114970</v>
          </cell>
          <cell r="B163" t="str">
            <v>MJR</v>
          </cell>
          <cell r="C163" t="str">
            <v>CRONIER</v>
          </cell>
          <cell r="D163" t="str">
            <v>ALAIN</v>
          </cell>
          <cell r="E163" t="str">
            <v>SOG</v>
          </cell>
          <cell r="F163" t="str">
            <v>DT</v>
          </cell>
          <cell r="G163" t="str">
            <v>1-5</v>
          </cell>
          <cell r="H163" t="str">
            <v>AV BUSTEAU</v>
          </cell>
          <cell r="I163">
            <v>94700</v>
          </cell>
          <cell r="J163" t="str">
            <v>MAISONS-ALFORT</v>
          </cell>
          <cell r="K163" t="str">
            <v>RGIF</v>
          </cell>
          <cell r="M163" t="str">
            <v>30 RUE ANTOINE JULIEN HENARD</v>
          </cell>
          <cell r="N163">
            <v>75012</v>
          </cell>
          <cell r="O163" t="str">
            <v>PARIS</v>
          </cell>
          <cell r="Q163">
            <v>19378567</v>
          </cell>
          <cell r="R163">
            <v>827.2</v>
          </cell>
          <cell r="T163">
            <v>41456</v>
          </cell>
          <cell r="U163">
            <v>7</v>
          </cell>
          <cell r="V163">
            <v>2013</v>
          </cell>
          <cell r="AB163" t="str">
            <v xml:space="preserve"> </v>
          </cell>
          <cell r="AC163" t="str">
            <v xml:space="preserve"> </v>
          </cell>
          <cell r="AD163" t="str">
            <v xml:space="preserve"> </v>
          </cell>
          <cell r="AL163">
            <v>827.2</v>
          </cell>
          <cell r="AM163" t="str">
            <v>EN_COURS</v>
          </cell>
          <cell r="AR163">
            <v>827.2</v>
          </cell>
          <cell r="AS163" t="str">
            <v>SOGDT</v>
          </cell>
          <cell r="AT163" t="str">
            <v xml:space="preserve"> </v>
          </cell>
          <cell r="AU163">
            <v>827.2</v>
          </cell>
          <cell r="AV163">
            <v>7</v>
          </cell>
          <cell r="AZ163" t="str">
            <v>1-5</v>
          </cell>
          <cell r="BA163" t="str">
            <v>EN_COURS</v>
          </cell>
          <cell r="BB163">
            <v>7</v>
          </cell>
          <cell r="BC163">
            <v>2013</v>
          </cell>
          <cell r="BD163">
            <v>827.2</v>
          </cell>
          <cell r="BE163">
            <v>0</v>
          </cell>
          <cell r="BF163" t="str">
            <v xml:space="preserve"> </v>
          </cell>
          <cell r="BG163">
            <v>0</v>
          </cell>
        </row>
        <row r="164">
          <cell r="A164">
            <v>106931</v>
          </cell>
          <cell r="B164" t="str">
            <v>GND</v>
          </cell>
          <cell r="C164" t="str">
            <v>DAMIENS</v>
          </cell>
          <cell r="D164" t="str">
            <v>PASCAL</v>
          </cell>
          <cell r="E164" t="str">
            <v>SOG</v>
          </cell>
          <cell r="F164" t="str">
            <v>DT</v>
          </cell>
          <cell r="G164" t="str">
            <v>1-5</v>
          </cell>
          <cell r="H164" t="str">
            <v>80 RUE ROUGET DE LISLE</v>
          </cell>
          <cell r="I164">
            <v>92000</v>
          </cell>
          <cell r="J164" t="str">
            <v>NANTERRE</v>
          </cell>
          <cell r="K164" t="str">
            <v>RGIF</v>
          </cell>
          <cell r="M164" t="str">
            <v>4 AV BUSTEAU</v>
          </cell>
          <cell r="N164">
            <v>94700</v>
          </cell>
          <cell r="O164" t="str">
            <v>MAISONS-ALFORT</v>
          </cell>
          <cell r="Q164">
            <v>957524</v>
          </cell>
          <cell r="R164">
            <v>827.2</v>
          </cell>
          <cell r="T164">
            <v>38565</v>
          </cell>
          <cell r="U164">
            <v>8</v>
          </cell>
          <cell r="V164">
            <v>2005</v>
          </cell>
          <cell r="AB164" t="str">
            <v xml:space="preserve"> </v>
          </cell>
          <cell r="AC164" t="str">
            <v xml:space="preserve"> </v>
          </cell>
          <cell r="AD164" t="str">
            <v xml:space="preserve"> </v>
          </cell>
          <cell r="AL164">
            <v>827.2</v>
          </cell>
          <cell r="AM164" t="str">
            <v>EN_COURS</v>
          </cell>
          <cell r="AR164">
            <v>827.2</v>
          </cell>
          <cell r="AS164" t="str">
            <v>SOGDT</v>
          </cell>
          <cell r="AT164" t="str">
            <v xml:space="preserve"> </v>
          </cell>
          <cell r="AU164">
            <v>827.2</v>
          </cell>
          <cell r="AV164">
            <v>8</v>
          </cell>
          <cell r="AZ164" t="str">
            <v>1-5</v>
          </cell>
          <cell r="BA164" t="str">
            <v>EN_COURS</v>
          </cell>
          <cell r="BB164">
            <v>8</v>
          </cell>
          <cell r="BC164">
            <v>2005</v>
          </cell>
          <cell r="BD164">
            <v>827.2</v>
          </cell>
          <cell r="BE164">
            <v>0</v>
          </cell>
          <cell r="BF164" t="str">
            <v xml:space="preserve"> </v>
          </cell>
          <cell r="BG164">
            <v>0</v>
          </cell>
        </row>
        <row r="165">
          <cell r="A165">
            <v>174578</v>
          </cell>
          <cell r="B165" t="str">
            <v>ADJ</v>
          </cell>
          <cell r="C165" t="str">
            <v>QUENEL</v>
          </cell>
          <cell r="D165" t="str">
            <v>GREGORY</v>
          </cell>
          <cell r="E165" t="str">
            <v>SOG</v>
          </cell>
          <cell r="F165" t="str">
            <v>DT</v>
          </cell>
          <cell r="G165" t="str">
            <v>1-5</v>
          </cell>
          <cell r="H165" t="str">
            <v>6 BIS RUE DU 18  JUIN</v>
          </cell>
          <cell r="I165">
            <v>94700</v>
          </cell>
          <cell r="J165" t="str">
            <v>MAISONS-ALFORT</v>
          </cell>
          <cell r="K165" t="str">
            <v>RGIF</v>
          </cell>
          <cell r="M165" t="str">
            <v>12 RUE DE BÉARN</v>
          </cell>
          <cell r="N165">
            <v>75003</v>
          </cell>
          <cell r="O165" t="str">
            <v>PARIS</v>
          </cell>
          <cell r="Q165">
            <v>23040249</v>
          </cell>
          <cell r="R165">
            <v>827.2</v>
          </cell>
          <cell r="T165">
            <v>41122</v>
          </cell>
          <cell r="U165">
            <v>8</v>
          </cell>
          <cell r="V165">
            <v>2012</v>
          </cell>
          <cell r="AB165" t="str">
            <v xml:space="preserve"> </v>
          </cell>
          <cell r="AC165" t="str">
            <v xml:space="preserve"> </v>
          </cell>
          <cell r="AD165" t="str">
            <v xml:space="preserve"> </v>
          </cell>
          <cell r="AL165">
            <v>827.2</v>
          </cell>
          <cell r="AM165" t="str">
            <v>EN_COURS</v>
          </cell>
          <cell r="AR165">
            <v>827.2</v>
          </cell>
          <cell r="AS165" t="str">
            <v>SOGDT</v>
          </cell>
          <cell r="AT165" t="str">
            <v xml:space="preserve"> </v>
          </cell>
          <cell r="AU165">
            <v>827.2</v>
          </cell>
          <cell r="AV165">
            <v>8</v>
          </cell>
          <cell r="AZ165" t="str">
            <v>1-5</v>
          </cell>
          <cell r="BA165" t="str">
            <v>EN_COURS</v>
          </cell>
          <cell r="BB165">
            <v>8</v>
          </cell>
          <cell r="BC165">
            <v>2012</v>
          </cell>
          <cell r="BD165">
            <v>827.2</v>
          </cell>
          <cell r="BE165">
            <v>0</v>
          </cell>
          <cell r="BF165" t="str">
            <v xml:space="preserve"> </v>
          </cell>
          <cell r="BG165">
            <v>0</v>
          </cell>
        </row>
        <row r="166">
          <cell r="A166">
            <v>107468</v>
          </cell>
          <cell r="B166" t="str">
            <v>ADC</v>
          </cell>
          <cell r="C166" t="str">
            <v>RENAULT</v>
          </cell>
          <cell r="D166" t="str">
            <v>DANIEL</v>
          </cell>
          <cell r="E166" t="str">
            <v>SOG</v>
          </cell>
          <cell r="F166" t="str">
            <v>DT</v>
          </cell>
          <cell r="G166" t="str">
            <v>1-5</v>
          </cell>
          <cell r="H166" t="str">
            <v>12 RUE DE BEARN</v>
          </cell>
          <cell r="I166">
            <v>75003</v>
          </cell>
          <cell r="J166" t="str">
            <v>PARIS</v>
          </cell>
          <cell r="K166" t="str">
            <v>RGIF</v>
          </cell>
          <cell r="M166" t="str">
            <v>154 BLD DAVOUT</v>
          </cell>
          <cell r="N166">
            <v>75020</v>
          </cell>
          <cell r="O166" t="str">
            <v>PARIS</v>
          </cell>
          <cell r="Q166">
            <v>8589676</v>
          </cell>
          <cell r="R166">
            <v>827.2</v>
          </cell>
          <cell r="T166">
            <v>41487</v>
          </cell>
          <cell r="U166">
            <v>8</v>
          </cell>
          <cell r="V166">
            <v>2013</v>
          </cell>
          <cell r="AB166" t="str">
            <v xml:space="preserve"> </v>
          </cell>
          <cell r="AC166" t="str">
            <v xml:space="preserve"> </v>
          </cell>
          <cell r="AD166" t="str">
            <v xml:space="preserve"> </v>
          </cell>
          <cell r="AL166">
            <v>827.2</v>
          </cell>
          <cell r="AM166" t="str">
            <v>A_TRANSFERER</v>
          </cell>
          <cell r="AR166">
            <v>827.2</v>
          </cell>
          <cell r="AS166" t="str">
            <v>SOGDT</v>
          </cell>
          <cell r="AT166" t="str">
            <v xml:space="preserve"> </v>
          </cell>
          <cell r="AU166">
            <v>827.2</v>
          </cell>
          <cell r="AV166">
            <v>8</v>
          </cell>
          <cell r="AZ166" t="str">
            <v>1-5</v>
          </cell>
          <cell r="BA166" t="str">
            <v>A_TRANSFERER</v>
          </cell>
          <cell r="BB166">
            <v>8</v>
          </cell>
          <cell r="BC166">
            <v>2013</v>
          </cell>
          <cell r="BD166">
            <v>827.2</v>
          </cell>
          <cell r="BE166">
            <v>0</v>
          </cell>
          <cell r="BF166" t="str">
            <v xml:space="preserve"> </v>
          </cell>
          <cell r="BG166">
            <v>0</v>
          </cell>
        </row>
        <row r="167">
          <cell r="A167">
            <v>317657</v>
          </cell>
          <cell r="B167" t="str">
            <v>LTN</v>
          </cell>
          <cell r="C167" t="str">
            <v>CAMBONI</v>
          </cell>
          <cell r="D167" t="str">
            <v>CLAIRE ELODIE</v>
          </cell>
          <cell r="E167" t="str">
            <v>OCTA</v>
          </cell>
          <cell r="F167" t="str">
            <v>DT</v>
          </cell>
          <cell r="G167" t="str">
            <v>1-5</v>
          </cell>
          <cell r="H167" t="str">
            <v>9 RUE MARC SANGNIER</v>
          </cell>
          <cell r="I167">
            <v>94270</v>
          </cell>
          <cell r="J167" t="str">
            <v>LE KREMLIN BICETRE</v>
          </cell>
          <cell r="K167" t="str">
            <v>RGIF</v>
          </cell>
          <cell r="M167" t="str">
            <v>4 AV BUSTEAU</v>
          </cell>
          <cell r="N167">
            <v>94700</v>
          </cell>
          <cell r="O167" t="str">
            <v>MAISONS-ALFORT</v>
          </cell>
          <cell r="Q167">
            <v>29057557</v>
          </cell>
          <cell r="R167">
            <v>827.2</v>
          </cell>
          <cell r="T167">
            <v>42278</v>
          </cell>
          <cell r="U167">
            <v>10</v>
          </cell>
          <cell r="V167">
            <v>2015</v>
          </cell>
          <cell r="AB167" t="str">
            <v xml:space="preserve"> </v>
          </cell>
          <cell r="AC167" t="str">
            <v xml:space="preserve"> </v>
          </cell>
          <cell r="AD167" t="str">
            <v xml:space="preserve"> </v>
          </cell>
          <cell r="AL167">
            <v>827.2</v>
          </cell>
          <cell r="AM167" t="str">
            <v>EN_COURS</v>
          </cell>
          <cell r="AR167">
            <v>827.2</v>
          </cell>
          <cell r="AS167" t="str">
            <v>OCTADT</v>
          </cell>
          <cell r="AT167" t="str">
            <v xml:space="preserve"> </v>
          </cell>
          <cell r="AU167">
            <v>827.2</v>
          </cell>
          <cell r="AV167">
            <v>10</v>
          </cell>
          <cell r="AZ167" t="str">
            <v>1-5</v>
          </cell>
          <cell r="BA167" t="str">
            <v>EN_COURS</v>
          </cell>
          <cell r="BB167">
            <v>10</v>
          </cell>
          <cell r="BC167">
            <v>2015</v>
          </cell>
          <cell r="BD167">
            <v>827.2</v>
          </cell>
          <cell r="BE167">
            <v>0</v>
          </cell>
          <cell r="BF167" t="str">
            <v xml:space="preserve"> </v>
          </cell>
          <cell r="BG167">
            <v>0</v>
          </cell>
        </row>
        <row r="168">
          <cell r="A168">
            <v>247837</v>
          </cell>
          <cell r="B168" t="str">
            <v>MDL</v>
          </cell>
          <cell r="C168" t="str">
            <v>FLAMENT</v>
          </cell>
          <cell r="D168" t="str">
            <v>NELLY</v>
          </cell>
          <cell r="E168" t="str">
            <v>CSTAGN</v>
          </cell>
          <cell r="F168" t="str">
            <v>DT</v>
          </cell>
          <cell r="G168" t="str">
            <v>1-5</v>
          </cell>
          <cell r="H168" t="str">
            <v>19 RUE ROSSINI</v>
          </cell>
          <cell r="I168">
            <v>95310</v>
          </cell>
          <cell r="J168" t="str">
            <v>SAINT OUEN L'AUMÔNE</v>
          </cell>
          <cell r="K168" t="str">
            <v>RGIF</v>
          </cell>
          <cell r="M168" t="str">
            <v>3 RUE DU PANORAMA</v>
          </cell>
          <cell r="N168">
            <v>78100</v>
          </cell>
          <cell r="O168" t="str">
            <v>SAINT GERMAIN EN LAYE</v>
          </cell>
          <cell r="Q168">
            <v>24504053</v>
          </cell>
          <cell r="R168">
            <v>827.2</v>
          </cell>
          <cell r="T168">
            <v>41548</v>
          </cell>
          <cell r="U168">
            <v>10</v>
          </cell>
          <cell r="V168">
            <v>2013</v>
          </cell>
          <cell r="AB168" t="str">
            <v xml:space="preserve"> </v>
          </cell>
          <cell r="AC168" t="str">
            <v xml:space="preserve"> </v>
          </cell>
          <cell r="AD168" t="str">
            <v xml:space="preserve"> </v>
          </cell>
          <cell r="AL168">
            <v>827.2</v>
          </cell>
          <cell r="AM168" t="str">
            <v>EN_COURS</v>
          </cell>
          <cell r="AR168">
            <v>827.2</v>
          </cell>
          <cell r="AS168" t="str">
            <v>CSTAGNDT</v>
          </cell>
          <cell r="AT168" t="str">
            <v xml:space="preserve"> </v>
          </cell>
          <cell r="AU168">
            <v>827.2</v>
          </cell>
          <cell r="AV168">
            <v>10</v>
          </cell>
          <cell r="AZ168" t="str">
            <v>1-5</v>
          </cell>
          <cell r="BA168" t="str">
            <v>EN_COURS</v>
          </cell>
          <cell r="BB168">
            <v>10</v>
          </cell>
          <cell r="BC168">
            <v>2013</v>
          </cell>
          <cell r="BD168">
            <v>827.2</v>
          </cell>
          <cell r="BE168">
            <v>0</v>
          </cell>
          <cell r="BF168" t="str">
            <v xml:space="preserve"> </v>
          </cell>
          <cell r="BG168">
            <v>0</v>
          </cell>
        </row>
        <row r="169">
          <cell r="A169">
            <v>162739</v>
          </cell>
          <cell r="B169" t="str">
            <v>ADJ</v>
          </cell>
          <cell r="C169" t="str">
            <v>RAIMBAULT</v>
          </cell>
          <cell r="D169" t="str">
            <v>LAETITIA</v>
          </cell>
          <cell r="E169" t="str">
            <v>CSTAGN</v>
          </cell>
          <cell r="F169" t="str">
            <v>DT</v>
          </cell>
          <cell r="G169" t="str">
            <v>1-5</v>
          </cell>
          <cell r="H169" t="str">
            <v>21 RUE ST EXUPERY</v>
          </cell>
          <cell r="I169">
            <v>94270</v>
          </cell>
          <cell r="J169" t="str">
            <v>LE KREMLIN BICETRE</v>
          </cell>
          <cell r="K169" t="str">
            <v>RGIF</v>
          </cell>
          <cell r="M169" t="str">
            <v>4 AV BUSTEAU</v>
          </cell>
          <cell r="N169">
            <v>94700</v>
          </cell>
          <cell r="O169" t="str">
            <v>MAISONS-ALFORT</v>
          </cell>
          <cell r="Q169">
            <v>21624517</v>
          </cell>
          <cell r="R169">
            <v>827.2</v>
          </cell>
          <cell r="T169">
            <v>40817</v>
          </cell>
          <cell r="U169">
            <v>10</v>
          </cell>
          <cell r="V169">
            <v>2011</v>
          </cell>
          <cell r="AB169" t="str">
            <v xml:space="preserve"> </v>
          </cell>
          <cell r="AC169" t="str">
            <v xml:space="preserve"> </v>
          </cell>
          <cell r="AD169" t="str">
            <v xml:space="preserve"> </v>
          </cell>
          <cell r="AL169">
            <v>827.2</v>
          </cell>
          <cell r="AM169" t="str">
            <v>EN_COURS</v>
          </cell>
          <cell r="AR169">
            <v>827.2</v>
          </cell>
          <cell r="AS169" t="str">
            <v>CSTAGNDT</v>
          </cell>
          <cell r="AT169" t="str">
            <v xml:space="preserve"> </v>
          </cell>
          <cell r="AU169">
            <v>827.2</v>
          </cell>
          <cell r="AV169">
            <v>10</v>
          </cell>
          <cell r="AZ169" t="str">
            <v>1-5</v>
          </cell>
          <cell r="BA169" t="str">
            <v>EN_COURS</v>
          </cell>
          <cell r="BB169">
            <v>10</v>
          </cell>
          <cell r="BC169">
            <v>2011</v>
          </cell>
          <cell r="BD169">
            <v>827.2</v>
          </cell>
          <cell r="BE169">
            <v>0</v>
          </cell>
          <cell r="BF169" t="str">
            <v xml:space="preserve"> </v>
          </cell>
          <cell r="BG169">
            <v>0</v>
          </cell>
        </row>
        <row r="170">
          <cell r="A170">
            <v>112652</v>
          </cell>
          <cell r="B170" t="str">
            <v>CNE</v>
          </cell>
          <cell r="C170" t="str">
            <v>SCHALLER</v>
          </cell>
          <cell r="D170" t="str">
            <v>FABIENNE</v>
          </cell>
          <cell r="E170" t="str">
            <v>OCTA</v>
          </cell>
          <cell r="F170" t="str">
            <v>DT</v>
          </cell>
          <cell r="G170" t="str">
            <v>1-5</v>
          </cell>
          <cell r="H170" t="str">
            <v>26 RUE BEAUREGARD</v>
          </cell>
          <cell r="I170">
            <v>75002</v>
          </cell>
          <cell r="J170" t="str">
            <v>PARIS</v>
          </cell>
          <cell r="K170" t="str">
            <v>RGIF</v>
          </cell>
          <cell r="M170" t="str">
            <v>4 AV BUSTEAU</v>
          </cell>
          <cell r="N170">
            <v>94700</v>
          </cell>
          <cell r="O170" t="str">
            <v>MAISONS-ALFORT</v>
          </cell>
          <cell r="Q170">
            <v>18587416</v>
          </cell>
          <cell r="R170">
            <v>827.2</v>
          </cell>
          <cell r="T170">
            <v>40452</v>
          </cell>
          <cell r="U170">
            <v>10</v>
          </cell>
          <cell r="V170">
            <v>2010</v>
          </cell>
          <cell r="AB170" t="str">
            <v xml:space="preserve"> </v>
          </cell>
          <cell r="AC170" t="str">
            <v xml:space="preserve"> </v>
          </cell>
          <cell r="AD170" t="str">
            <v xml:space="preserve"> </v>
          </cell>
          <cell r="AL170">
            <v>827.2</v>
          </cell>
          <cell r="AM170" t="str">
            <v>EN_COURS</v>
          </cell>
          <cell r="AR170">
            <v>827.2</v>
          </cell>
          <cell r="AS170" t="str">
            <v>OCTADT</v>
          </cell>
          <cell r="AT170" t="str">
            <v xml:space="preserve"> </v>
          </cell>
          <cell r="AU170">
            <v>827.2</v>
          </cell>
          <cell r="AV170">
            <v>10</v>
          </cell>
          <cell r="AZ170" t="str">
            <v>1-5</v>
          </cell>
          <cell r="BA170" t="str">
            <v>EN_COURS</v>
          </cell>
          <cell r="BB170">
            <v>10</v>
          </cell>
          <cell r="BC170">
            <v>2010</v>
          </cell>
          <cell r="BD170">
            <v>827.2</v>
          </cell>
          <cell r="BE170">
            <v>0</v>
          </cell>
          <cell r="BF170" t="str">
            <v xml:space="preserve"> </v>
          </cell>
          <cell r="BG170">
            <v>0</v>
          </cell>
        </row>
        <row r="171">
          <cell r="A171">
            <v>354504</v>
          </cell>
          <cell r="B171" t="str">
            <v>GAV</v>
          </cell>
          <cell r="C171" t="str">
            <v>DELRUE</v>
          </cell>
          <cell r="D171" t="str">
            <v>EDDY</v>
          </cell>
          <cell r="E171" t="str">
            <v>GAV</v>
          </cell>
          <cell r="F171" t="str">
            <v>DT</v>
          </cell>
          <cell r="G171" t="str">
            <v>4-5</v>
          </cell>
          <cell r="H171" t="str">
            <v>6 BOULEVARD DE FONTAINEBLEAU</v>
          </cell>
          <cell r="I171">
            <v>91100</v>
          </cell>
          <cell r="J171" t="str">
            <v>CORBEIL ESSONES</v>
          </cell>
          <cell r="K171" t="str">
            <v>RGIF</v>
          </cell>
          <cell r="M171" t="str">
            <v>11 RUE JEAN MALÉZIEUX</v>
          </cell>
          <cell r="N171">
            <v>91000</v>
          </cell>
          <cell r="O171" t="str">
            <v>EVRY</v>
          </cell>
          <cell r="Q171">
            <v>24866251</v>
          </cell>
          <cell r="R171">
            <v>717.2</v>
          </cell>
          <cell r="T171">
            <v>41579</v>
          </cell>
          <cell r="U171">
            <v>11</v>
          </cell>
          <cell r="V171">
            <v>2013</v>
          </cell>
          <cell r="AB171" t="str">
            <v xml:space="preserve"> </v>
          </cell>
          <cell r="AC171" t="str">
            <v xml:space="preserve"> </v>
          </cell>
          <cell r="AD171" t="str">
            <v xml:space="preserve"> </v>
          </cell>
          <cell r="AL171">
            <v>717.2</v>
          </cell>
          <cell r="AM171" t="str">
            <v>EN_COURS</v>
          </cell>
          <cell r="AR171">
            <v>717.2</v>
          </cell>
          <cell r="AS171" t="str">
            <v>GAVDT</v>
          </cell>
          <cell r="AT171" t="str">
            <v xml:space="preserve"> </v>
          </cell>
          <cell r="AU171">
            <v>717.2</v>
          </cell>
          <cell r="AV171">
            <v>11</v>
          </cell>
          <cell r="AZ171" t="str">
            <v>4-5</v>
          </cell>
          <cell r="BA171" t="str">
            <v>EN_COURS</v>
          </cell>
          <cell r="BB171">
            <v>11</v>
          </cell>
          <cell r="BC171">
            <v>2013</v>
          </cell>
          <cell r="BD171">
            <v>717.2</v>
          </cell>
          <cell r="BE171">
            <v>0</v>
          </cell>
          <cell r="BF171" t="str">
            <v xml:space="preserve"> </v>
          </cell>
          <cell r="BG171">
            <v>0</v>
          </cell>
        </row>
        <row r="172">
          <cell r="A172">
            <v>228579</v>
          </cell>
          <cell r="B172" t="str">
            <v>MDC</v>
          </cell>
          <cell r="C172" t="str">
            <v>FOURNIER</v>
          </cell>
          <cell r="D172" t="str">
            <v>ROMUALD</v>
          </cell>
          <cell r="E172" t="str">
            <v>SOG</v>
          </cell>
          <cell r="F172" t="str">
            <v>DT</v>
          </cell>
          <cell r="G172" t="str">
            <v>4-5</v>
          </cell>
          <cell r="H172" t="str">
            <v>23 RUE DES VALANCHARDS</v>
          </cell>
          <cell r="I172">
            <v>95280</v>
          </cell>
          <cell r="J172" t="str">
            <v>JOUY LE MOUTIER</v>
          </cell>
          <cell r="K172" t="str">
            <v>RGIF</v>
          </cell>
          <cell r="O172" t="str">
            <v>VENSE</v>
          </cell>
          <cell r="Q172">
            <v>29210646</v>
          </cell>
          <cell r="R172">
            <v>717.2</v>
          </cell>
          <cell r="T172">
            <v>42309</v>
          </cell>
          <cell r="U172">
            <v>11</v>
          </cell>
          <cell r="V172">
            <v>2015</v>
          </cell>
          <cell r="AB172" t="str">
            <v xml:space="preserve"> </v>
          </cell>
          <cell r="AC172" t="str">
            <v xml:space="preserve"> </v>
          </cell>
          <cell r="AD172" t="str">
            <v xml:space="preserve"> </v>
          </cell>
          <cell r="AL172">
            <v>717.2</v>
          </cell>
          <cell r="AM172" t="str">
            <v>EN_COURS</v>
          </cell>
          <cell r="AR172">
            <v>717.2</v>
          </cell>
          <cell r="AS172" t="str">
            <v>SOGDT</v>
          </cell>
          <cell r="AT172" t="str">
            <v xml:space="preserve"> </v>
          </cell>
          <cell r="AU172">
            <v>717.2</v>
          </cell>
          <cell r="AV172">
            <v>11</v>
          </cell>
          <cell r="AZ172" t="str">
            <v>4-5</v>
          </cell>
          <cell r="BA172" t="str">
            <v>EN_COURS</v>
          </cell>
          <cell r="BB172">
            <v>11</v>
          </cell>
          <cell r="BC172">
            <v>2015</v>
          </cell>
          <cell r="BD172">
            <v>717.2</v>
          </cell>
          <cell r="BE172">
            <v>0</v>
          </cell>
          <cell r="BF172" t="str">
            <v xml:space="preserve"> </v>
          </cell>
          <cell r="BG172">
            <v>0</v>
          </cell>
          <cell r="BL172">
            <v>1101</v>
          </cell>
        </row>
        <row r="173">
          <cell r="A173">
            <v>162379</v>
          </cell>
          <cell r="B173" t="str">
            <v>GND</v>
          </cell>
          <cell r="C173" t="str">
            <v>GERARD</v>
          </cell>
          <cell r="D173" t="str">
            <v>JACQUES</v>
          </cell>
          <cell r="E173" t="str">
            <v>SOG</v>
          </cell>
          <cell r="F173" t="str">
            <v>DT</v>
          </cell>
          <cell r="G173" t="str">
            <v>1-5</v>
          </cell>
          <cell r="H173" t="str">
            <v>16 AV DU CHEMIN DE MESLY</v>
          </cell>
          <cell r="I173">
            <v>94000</v>
          </cell>
          <cell r="J173" t="str">
            <v>CRÉTEIL</v>
          </cell>
          <cell r="K173" t="str">
            <v>RGIF</v>
          </cell>
          <cell r="O173">
            <v>972</v>
          </cell>
          <cell r="Q173">
            <v>20329472</v>
          </cell>
          <cell r="R173">
            <v>827.2</v>
          </cell>
          <cell r="T173">
            <v>40483</v>
          </cell>
          <cell r="U173">
            <v>11</v>
          </cell>
          <cell r="V173">
            <v>2010</v>
          </cell>
          <cell r="AB173" t="str">
            <v xml:space="preserve"> </v>
          </cell>
          <cell r="AC173" t="str">
            <v xml:space="preserve"> </v>
          </cell>
          <cell r="AD173" t="str">
            <v xml:space="preserve"> </v>
          </cell>
          <cell r="AL173">
            <v>827.2</v>
          </cell>
          <cell r="AM173" t="str">
            <v>EN_COURS</v>
          </cell>
          <cell r="AR173">
            <v>827.2</v>
          </cell>
          <cell r="AS173" t="str">
            <v>SOGDT</v>
          </cell>
          <cell r="AT173" t="str">
            <v xml:space="preserve"> </v>
          </cell>
          <cell r="AU173">
            <v>827.2</v>
          </cell>
          <cell r="AV173">
            <v>11</v>
          </cell>
          <cell r="AZ173" t="str">
            <v>1-5</v>
          </cell>
          <cell r="BA173" t="str">
            <v>EN_COURS</v>
          </cell>
          <cell r="BB173">
            <v>11</v>
          </cell>
          <cell r="BC173">
            <v>2010</v>
          </cell>
          <cell r="BD173">
            <v>827.2</v>
          </cell>
          <cell r="BE173">
            <v>0</v>
          </cell>
          <cell r="BF173" t="str">
            <v xml:space="preserve"> </v>
          </cell>
          <cell r="BG173">
            <v>0</v>
          </cell>
        </row>
        <row r="174">
          <cell r="A174">
            <v>155589</v>
          </cell>
          <cell r="B174" t="str">
            <v>ADJ</v>
          </cell>
          <cell r="C174" t="str">
            <v>LALOIX</v>
          </cell>
          <cell r="D174" t="str">
            <v>VIRGINIE</v>
          </cell>
          <cell r="E174" t="str">
            <v>CSTAGN</v>
          </cell>
          <cell r="F174" t="str">
            <v>DT</v>
          </cell>
          <cell r="G174" t="str">
            <v>4-5</v>
          </cell>
          <cell r="H174" t="str">
            <v>34 RUE DU ROMARE</v>
          </cell>
          <cell r="I174">
            <v>78125</v>
          </cell>
          <cell r="J174" t="str">
            <v>ORCEMONT</v>
          </cell>
          <cell r="L174" t="str">
            <v>EGM 11/1</v>
          </cell>
          <cell r="M174" t="str">
            <v>RUE DE L'ETANG DU DESERT</v>
          </cell>
          <cell r="N174">
            <v>78000</v>
          </cell>
          <cell r="O174" t="str">
            <v>VERSAILLES</v>
          </cell>
          <cell r="Q174">
            <v>23181251</v>
          </cell>
          <cell r="R174">
            <v>717.2</v>
          </cell>
          <cell r="T174">
            <v>41214</v>
          </cell>
          <cell r="U174">
            <v>11</v>
          </cell>
          <cell r="V174">
            <v>2012</v>
          </cell>
          <cell r="AB174" t="str">
            <v xml:space="preserve"> </v>
          </cell>
          <cell r="AC174" t="str">
            <v xml:space="preserve"> </v>
          </cell>
          <cell r="AD174" t="str">
            <v xml:space="preserve"> </v>
          </cell>
          <cell r="AL174">
            <v>717.2</v>
          </cell>
          <cell r="AM174" t="str">
            <v>EN_COURS</v>
          </cell>
          <cell r="AR174">
            <v>717.2</v>
          </cell>
          <cell r="AS174" t="str">
            <v>CSTAGNDT</v>
          </cell>
          <cell r="AT174" t="str">
            <v xml:space="preserve"> </v>
          </cell>
          <cell r="AU174">
            <v>717.2</v>
          </cell>
          <cell r="AV174">
            <v>11</v>
          </cell>
          <cell r="AZ174" t="str">
            <v>4-5</v>
          </cell>
          <cell r="BA174" t="str">
            <v>EN_COURS</v>
          </cell>
          <cell r="BB174">
            <v>11</v>
          </cell>
          <cell r="BC174">
            <v>2012</v>
          </cell>
          <cell r="BD174">
            <v>717.2</v>
          </cell>
          <cell r="BE174">
            <v>0</v>
          </cell>
          <cell r="BF174" t="str">
            <v xml:space="preserve"> </v>
          </cell>
          <cell r="BG174">
            <v>0</v>
          </cell>
        </row>
        <row r="175">
          <cell r="A175">
            <v>169819</v>
          </cell>
          <cell r="B175" t="str">
            <v>MJR</v>
          </cell>
          <cell r="C175" t="str">
            <v>LE RUDULIER</v>
          </cell>
          <cell r="D175" t="str">
            <v>HERVÉ</v>
          </cell>
          <cell r="E175" t="str">
            <v>CSTAGN</v>
          </cell>
          <cell r="F175" t="str">
            <v>DT</v>
          </cell>
          <cell r="G175" t="str">
            <v>1-5</v>
          </cell>
          <cell r="H175" t="str">
            <v>67 RUE DE L'AVENIR</v>
          </cell>
          <cell r="I175">
            <v>92170</v>
          </cell>
          <cell r="J175" t="str">
            <v>VANVES</v>
          </cell>
          <cell r="K175" t="str">
            <v>RGIF</v>
          </cell>
          <cell r="M175" t="str">
            <v>4 AV BUSTEAU</v>
          </cell>
          <cell r="N175">
            <v>94700</v>
          </cell>
          <cell r="O175" t="str">
            <v>MAISONS-ALFORT</v>
          </cell>
          <cell r="Q175">
            <v>20152713</v>
          </cell>
          <cell r="R175">
            <v>827.2</v>
          </cell>
          <cell r="T175">
            <v>40483</v>
          </cell>
          <cell r="U175">
            <v>11</v>
          </cell>
          <cell r="V175">
            <v>2010</v>
          </cell>
          <cell r="AB175" t="str">
            <v xml:space="preserve"> </v>
          </cell>
          <cell r="AC175" t="str">
            <v xml:space="preserve"> </v>
          </cell>
          <cell r="AD175" t="str">
            <v xml:space="preserve"> </v>
          </cell>
          <cell r="AL175">
            <v>827.2</v>
          </cell>
          <cell r="AM175" t="str">
            <v>EN_COURS</v>
          </cell>
          <cell r="AR175">
            <v>827.2</v>
          </cell>
          <cell r="AS175" t="str">
            <v>CSTAGNDT</v>
          </cell>
          <cell r="AT175" t="str">
            <v xml:space="preserve"> </v>
          </cell>
          <cell r="AU175">
            <v>827.2</v>
          </cell>
          <cell r="AV175">
            <v>11</v>
          </cell>
          <cell r="AZ175" t="str">
            <v>1-5</v>
          </cell>
          <cell r="BA175" t="str">
            <v>EN_COURS</v>
          </cell>
          <cell r="BB175">
            <v>11</v>
          </cell>
          <cell r="BC175">
            <v>2010</v>
          </cell>
          <cell r="BD175">
            <v>827.2</v>
          </cell>
          <cell r="BE175">
            <v>0</v>
          </cell>
          <cell r="BF175" t="str">
            <v xml:space="preserve"> </v>
          </cell>
          <cell r="BG175">
            <v>0</v>
          </cell>
        </row>
        <row r="176">
          <cell r="A176">
            <v>169615</v>
          </cell>
          <cell r="B176" t="str">
            <v>ADC</v>
          </cell>
          <cell r="C176" t="str">
            <v>MONGEY</v>
          </cell>
          <cell r="D176" t="str">
            <v>JEAN-CHRISTOPHE</v>
          </cell>
          <cell r="E176" t="str">
            <v>SOG</v>
          </cell>
          <cell r="F176" t="str">
            <v>DT</v>
          </cell>
          <cell r="G176" t="str">
            <v>1-5</v>
          </cell>
          <cell r="H176" t="str">
            <v>28 BIS RUE CHALIGNY</v>
          </cell>
          <cell r="I176">
            <v>75012</v>
          </cell>
          <cell r="J176" t="str">
            <v>PARIS</v>
          </cell>
          <cell r="K176" t="str">
            <v>RGIF</v>
          </cell>
          <cell r="M176" t="str">
            <v>4 AV BUSTEAU</v>
          </cell>
          <cell r="N176">
            <v>94700</v>
          </cell>
          <cell r="O176" t="str">
            <v>MAISONS-ALFORT</v>
          </cell>
          <cell r="Q176">
            <v>20152737</v>
          </cell>
          <cell r="R176">
            <v>827.2</v>
          </cell>
          <cell r="T176">
            <v>40483</v>
          </cell>
          <cell r="U176">
            <v>11</v>
          </cell>
          <cell r="V176">
            <v>2010</v>
          </cell>
          <cell r="AB176" t="str">
            <v xml:space="preserve"> </v>
          </cell>
          <cell r="AC176" t="str">
            <v xml:space="preserve"> </v>
          </cell>
          <cell r="AD176" t="str">
            <v xml:space="preserve"> </v>
          </cell>
          <cell r="AL176">
            <v>827.2</v>
          </cell>
          <cell r="AM176" t="str">
            <v>EN_COURS</v>
          </cell>
          <cell r="AR176">
            <v>827.2</v>
          </cell>
          <cell r="AS176" t="str">
            <v>SOGDT</v>
          </cell>
          <cell r="AT176" t="str">
            <v xml:space="preserve"> </v>
          </cell>
          <cell r="AU176">
            <v>827.2</v>
          </cell>
          <cell r="AV176">
            <v>11</v>
          </cell>
          <cell r="AZ176" t="str">
            <v>1-5</v>
          </cell>
          <cell r="BA176" t="str">
            <v>EN_COURS</v>
          </cell>
          <cell r="BB176">
            <v>11</v>
          </cell>
          <cell r="BC176">
            <v>2010</v>
          </cell>
          <cell r="BD176">
            <v>827.2</v>
          </cell>
          <cell r="BE176">
            <v>0</v>
          </cell>
          <cell r="BF176" t="str">
            <v xml:space="preserve"> </v>
          </cell>
          <cell r="BG176">
            <v>0</v>
          </cell>
        </row>
        <row r="177">
          <cell r="A177">
            <v>212777</v>
          </cell>
          <cell r="B177" t="str">
            <v>GND</v>
          </cell>
          <cell r="C177" t="str">
            <v>ROUSSEAU</v>
          </cell>
          <cell r="D177" t="str">
            <v>JULIEN</v>
          </cell>
          <cell r="E177" t="str">
            <v>SOG</v>
          </cell>
          <cell r="F177" t="str">
            <v>DT</v>
          </cell>
          <cell r="G177" t="str">
            <v>1-5</v>
          </cell>
          <cell r="H177" t="str">
            <v>21 ALLEE DES PLATANES</v>
          </cell>
          <cell r="I177">
            <v>94700</v>
          </cell>
          <cell r="J177" t="str">
            <v>MAISONS-ALFORT</v>
          </cell>
          <cell r="K177" t="str">
            <v>RGIF</v>
          </cell>
          <cell r="O177" t="str">
            <v>MAROLLES</v>
          </cell>
          <cell r="Q177">
            <v>20152733</v>
          </cell>
          <cell r="R177">
            <v>827.2</v>
          </cell>
          <cell r="T177">
            <v>41244</v>
          </cell>
          <cell r="U177">
            <v>12</v>
          </cell>
          <cell r="V177">
            <v>2012</v>
          </cell>
          <cell r="AB177" t="str">
            <v xml:space="preserve"> </v>
          </cell>
          <cell r="AC177" t="str">
            <v xml:space="preserve"> </v>
          </cell>
          <cell r="AD177" t="str">
            <v xml:space="preserve"> </v>
          </cell>
          <cell r="AL177">
            <v>827.2</v>
          </cell>
          <cell r="AM177" t="str">
            <v>EN_COURS</v>
          </cell>
          <cell r="AR177">
            <v>827.2</v>
          </cell>
          <cell r="AS177" t="str">
            <v>SOGDT</v>
          </cell>
          <cell r="AT177" t="str">
            <v xml:space="preserve"> </v>
          </cell>
          <cell r="AU177">
            <v>827.2</v>
          </cell>
          <cell r="AV177">
            <v>12</v>
          </cell>
          <cell r="AZ177" t="str">
            <v>1-5</v>
          </cell>
          <cell r="BA177" t="str">
            <v>EN_COURS</v>
          </cell>
          <cell r="BB177">
            <v>12</v>
          </cell>
          <cell r="BC177">
            <v>2012</v>
          </cell>
          <cell r="BD177">
            <v>827.2</v>
          </cell>
          <cell r="BE177">
            <v>0</v>
          </cell>
          <cell r="BF177" t="str">
            <v xml:space="preserve"> </v>
          </cell>
          <cell r="BG177">
            <v>0</v>
          </cell>
        </row>
        <row r="178">
          <cell r="A178">
            <v>313925</v>
          </cell>
          <cell r="B178" t="str">
            <v>MDL</v>
          </cell>
          <cell r="C178" t="str">
            <v>VANGHELUWE</v>
          </cell>
          <cell r="D178" t="str">
            <v>JULIE</v>
          </cell>
          <cell r="E178" t="str">
            <v>CSTAGN</v>
          </cell>
          <cell r="F178" t="str">
            <v>DT</v>
          </cell>
          <cell r="G178" t="str">
            <v>2-3</v>
          </cell>
          <cell r="K178" t="str">
            <v>RGIF</v>
          </cell>
          <cell r="L178" t="str">
            <v>CGD 91</v>
          </cell>
          <cell r="O178" t="str">
            <v>ÉVRY</v>
          </cell>
          <cell r="Q178">
            <v>23601750</v>
          </cell>
          <cell r="R178">
            <v>754.6</v>
          </cell>
          <cell r="T178">
            <v>41244</v>
          </cell>
          <cell r="U178">
            <v>12</v>
          </cell>
          <cell r="V178">
            <v>2012</v>
          </cell>
          <cell r="AB178" t="str">
            <v xml:space="preserve"> </v>
          </cell>
          <cell r="AC178" t="str">
            <v xml:space="preserve"> </v>
          </cell>
          <cell r="AD178" t="str">
            <v xml:space="preserve"> </v>
          </cell>
          <cell r="AL178">
            <v>754.6</v>
          </cell>
          <cell r="AM178" t="str">
            <v>EN_COURS</v>
          </cell>
          <cell r="AR178">
            <v>754.6</v>
          </cell>
          <cell r="AS178" t="str">
            <v>CSTAGNDT</v>
          </cell>
          <cell r="AT178" t="str">
            <v xml:space="preserve"> </v>
          </cell>
          <cell r="AU178">
            <v>754.6</v>
          </cell>
          <cell r="AV178">
            <v>12</v>
          </cell>
          <cell r="AZ178" t="str">
            <v>2-3</v>
          </cell>
          <cell r="BA178" t="str">
            <v>EN_COURS</v>
          </cell>
          <cell r="BB178">
            <v>12</v>
          </cell>
          <cell r="BC178">
            <v>2012</v>
          </cell>
          <cell r="BD178">
            <v>754.6</v>
          </cell>
          <cell r="BE178">
            <v>0</v>
          </cell>
          <cell r="BF178" t="str">
            <v xml:space="preserve"> </v>
          </cell>
          <cell r="BG178">
            <v>0</v>
          </cell>
        </row>
        <row r="179">
          <cell r="A179">
            <v>304416</v>
          </cell>
          <cell r="B179" t="str">
            <v>MDL</v>
          </cell>
          <cell r="C179" t="str">
            <v>KECLARD</v>
          </cell>
          <cell r="D179" t="str">
            <v>SABRINA</v>
          </cell>
          <cell r="E179" t="str">
            <v>CSTAGN</v>
          </cell>
          <cell r="F179" t="str">
            <v>DT</v>
          </cell>
          <cell r="G179" t="str">
            <v>3-4</v>
          </cell>
          <cell r="H179" t="str">
            <v>21 QUARTIER LNT PICHARD</v>
          </cell>
          <cell r="I179">
            <v>93700</v>
          </cell>
          <cell r="J179" t="str">
            <v>DRANCY</v>
          </cell>
          <cell r="O179" t="str">
            <v>COMSOP</v>
          </cell>
          <cell r="Q179">
            <v>17808000</v>
          </cell>
          <cell r="R179">
            <v>734.8</v>
          </cell>
          <cell r="T179">
            <v>40575</v>
          </cell>
          <cell r="U179">
            <v>2</v>
          </cell>
          <cell r="V179">
            <v>2011</v>
          </cell>
          <cell r="AA179">
            <v>43891</v>
          </cell>
          <cell r="AB179">
            <v>1</v>
          </cell>
          <cell r="AC179">
            <v>3</v>
          </cell>
          <cell r="AD179">
            <v>2020</v>
          </cell>
          <cell r="AE179">
            <v>668</v>
          </cell>
          <cell r="AF179">
            <v>42675</v>
          </cell>
          <cell r="AG179" t="str">
            <v>COMSOPGN</v>
          </cell>
          <cell r="AH179" t="str">
            <v>A SUPPRIMER VU AVEC 9001423</v>
          </cell>
          <cell r="AJ179" t="str">
            <v>02/2020</v>
          </cell>
          <cell r="AL179">
            <v>734.8</v>
          </cell>
          <cell r="AM179" t="str">
            <v>T</v>
          </cell>
          <cell r="AR179" t="str">
            <v xml:space="preserve"> </v>
          </cell>
          <cell r="AS179" t="str">
            <v xml:space="preserve"> </v>
          </cell>
          <cell r="AT179" t="str">
            <v xml:space="preserve"> </v>
          </cell>
          <cell r="AU179">
            <v>734.8</v>
          </cell>
          <cell r="AV179" t="str">
            <v xml:space="preserve"> </v>
          </cell>
          <cell r="AZ179" t="str">
            <v>3-4</v>
          </cell>
          <cell r="BA179" t="str">
            <v>T</v>
          </cell>
          <cell r="BB179">
            <v>2</v>
          </cell>
          <cell r="BC179">
            <v>2011</v>
          </cell>
          <cell r="BD179">
            <v>734.8</v>
          </cell>
          <cell r="BE179">
            <v>0</v>
          </cell>
          <cell r="BF179">
            <v>3</v>
          </cell>
          <cell r="BG179">
            <v>668</v>
          </cell>
        </row>
        <row r="180">
          <cell r="A180">
            <v>234076</v>
          </cell>
          <cell r="B180" t="str">
            <v>GND</v>
          </cell>
          <cell r="C180" t="str">
            <v>LEMERRE</v>
          </cell>
          <cell r="D180" t="str">
            <v>ESTHER</v>
          </cell>
          <cell r="E180" t="str">
            <v>SOG</v>
          </cell>
          <cell r="F180" t="str">
            <v>DT</v>
          </cell>
          <cell r="G180" t="str">
            <v>1-5</v>
          </cell>
          <cell r="H180" t="str">
            <v>70 AV BUSTEAU</v>
          </cell>
          <cell r="I180">
            <v>94700</v>
          </cell>
          <cell r="J180" t="str">
            <v>MAISONS-ALFORT</v>
          </cell>
          <cell r="K180" t="str">
            <v>RGIF</v>
          </cell>
          <cell r="L180" t="str">
            <v>NOISY LE ROI</v>
          </cell>
          <cell r="Q180">
            <v>23376336</v>
          </cell>
          <cell r="R180">
            <v>827.2</v>
          </cell>
          <cell r="T180">
            <v>41183</v>
          </cell>
          <cell r="U180">
            <v>10</v>
          </cell>
          <cell r="V180">
            <v>2012</v>
          </cell>
          <cell r="AB180" t="str">
            <v xml:space="preserve"> </v>
          </cell>
          <cell r="AC180" t="str">
            <v xml:space="preserve"> </v>
          </cell>
          <cell r="AD180" t="str">
            <v xml:space="preserve"> </v>
          </cell>
          <cell r="AL180">
            <v>827.2</v>
          </cell>
          <cell r="AM180" t="str">
            <v>A_TRANSFERER</v>
          </cell>
          <cell r="AR180">
            <v>827.2</v>
          </cell>
          <cell r="AS180" t="str">
            <v>SOGDT</v>
          </cell>
          <cell r="AT180" t="str">
            <v xml:space="preserve"> </v>
          </cell>
          <cell r="AU180">
            <v>827.2</v>
          </cell>
          <cell r="AV180">
            <v>10</v>
          </cell>
          <cell r="AZ180" t="str">
            <v>1-5</v>
          </cell>
          <cell r="BA180" t="str">
            <v>A_TRANSFERER</v>
          </cell>
          <cell r="BB180">
            <v>10</v>
          </cell>
          <cell r="BC180">
            <v>2012</v>
          </cell>
          <cell r="BD180">
            <v>827.2</v>
          </cell>
          <cell r="BE180">
            <v>0</v>
          </cell>
          <cell r="BF180" t="str">
            <v xml:space="preserve"> </v>
          </cell>
          <cell r="BG180">
            <v>0</v>
          </cell>
        </row>
        <row r="181">
          <cell r="A181">
            <v>179318</v>
          </cell>
          <cell r="B181" t="str">
            <v>MDC</v>
          </cell>
          <cell r="C181" t="str">
            <v>HERON</v>
          </cell>
          <cell r="D181" t="str">
            <v>ANTOINE</v>
          </cell>
          <cell r="E181" t="str">
            <v>SOG</v>
          </cell>
          <cell r="F181" t="str">
            <v>RS</v>
          </cell>
          <cell r="G181" t="str">
            <v>1-5</v>
          </cell>
          <cell r="H181" t="str">
            <v>154 BD DAVOUT</v>
          </cell>
          <cell r="I181">
            <v>75020</v>
          </cell>
          <cell r="J181" t="str">
            <v>PARIS</v>
          </cell>
          <cell r="K181" t="str">
            <v>RGIF</v>
          </cell>
          <cell r="L181" t="str">
            <v>COMSOPGN</v>
          </cell>
          <cell r="Q181">
            <v>20318050</v>
          </cell>
          <cell r="R181">
            <v>827.2</v>
          </cell>
          <cell r="T181">
            <v>40483</v>
          </cell>
          <cell r="U181">
            <v>11</v>
          </cell>
          <cell r="V181">
            <v>2010</v>
          </cell>
          <cell r="AB181" t="str">
            <v xml:space="preserve"> </v>
          </cell>
          <cell r="AC181" t="str">
            <v xml:space="preserve"> </v>
          </cell>
          <cell r="AD181" t="str">
            <v xml:space="preserve"> </v>
          </cell>
          <cell r="AL181">
            <v>827.2</v>
          </cell>
          <cell r="AM181" t="str">
            <v>A_TRANSFERER</v>
          </cell>
          <cell r="AR181">
            <v>827.2</v>
          </cell>
          <cell r="AS181" t="str">
            <v>SOGRS</v>
          </cell>
          <cell r="AT181" t="str">
            <v xml:space="preserve"> </v>
          </cell>
          <cell r="AU181">
            <v>827.2</v>
          </cell>
          <cell r="AV181">
            <v>11</v>
          </cell>
          <cell r="AZ181" t="str">
            <v>1-5</v>
          </cell>
          <cell r="BA181" t="str">
            <v>A_TRANSFERER</v>
          </cell>
          <cell r="BB181">
            <v>11</v>
          </cell>
          <cell r="BC181">
            <v>2010</v>
          </cell>
          <cell r="BD181">
            <v>827.2</v>
          </cell>
          <cell r="BE181">
            <v>0</v>
          </cell>
          <cell r="BF181" t="str">
            <v xml:space="preserve"> </v>
          </cell>
          <cell r="BG181">
            <v>0</v>
          </cell>
        </row>
        <row r="182">
          <cell r="A182">
            <v>153090</v>
          </cell>
          <cell r="B182" t="str">
            <v>LTN</v>
          </cell>
          <cell r="C182" t="str">
            <v>KAISER</v>
          </cell>
          <cell r="D182" t="str">
            <v>FABRICE</v>
          </cell>
          <cell r="E182" t="str">
            <v>SOG</v>
          </cell>
          <cell r="F182" t="str">
            <v>DT</v>
          </cell>
          <cell r="G182" t="str">
            <v>1-5</v>
          </cell>
          <cell r="H182" t="str">
            <v>168 RUE DE JAVEL</v>
          </cell>
          <cell r="I182">
            <v>75015</v>
          </cell>
          <cell r="J182" t="str">
            <v>PARIS</v>
          </cell>
          <cell r="K182" t="str">
            <v>RGIF</v>
          </cell>
          <cell r="L182" t="str">
            <v>COMSOPGN</v>
          </cell>
          <cell r="Q182">
            <v>20152892</v>
          </cell>
          <cell r="R182">
            <v>827.2</v>
          </cell>
          <cell r="T182">
            <v>41579</v>
          </cell>
          <cell r="U182">
            <v>11</v>
          </cell>
          <cell r="V182">
            <v>2013</v>
          </cell>
          <cell r="AB182" t="str">
            <v xml:space="preserve"> </v>
          </cell>
          <cell r="AC182" t="str">
            <v xml:space="preserve"> </v>
          </cell>
          <cell r="AD182" t="str">
            <v xml:space="preserve"> </v>
          </cell>
          <cell r="AL182">
            <v>827.2</v>
          </cell>
          <cell r="AM182" t="str">
            <v>A_TRANSFERER</v>
          </cell>
          <cell r="AR182">
            <v>827.2</v>
          </cell>
          <cell r="AS182" t="str">
            <v>SOGDT</v>
          </cell>
          <cell r="AT182" t="str">
            <v xml:space="preserve"> </v>
          </cell>
          <cell r="AU182">
            <v>827.2</v>
          </cell>
          <cell r="AV182">
            <v>11</v>
          </cell>
          <cell r="AZ182" t="str">
            <v>1-5</v>
          </cell>
          <cell r="BA182" t="str">
            <v>A_TRANSFERER</v>
          </cell>
          <cell r="BB182">
            <v>11</v>
          </cell>
          <cell r="BC182">
            <v>2013</v>
          </cell>
          <cell r="BD182">
            <v>827.2</v>
          </cell>
          <cell r="BE182">
            <v>0</v>
          </cell>
          <cell r="BF182" t="str">
            <v xml:space="preserve"> </v>
          </cell>
          <cell r="BG182">
            <v>0</v>
          </cell>
        </row>
        <row r="183">
          <cell r="A183">
            <v>212073</v>
          </cell>
          <cell r="B183" t="str">
            <v>MDC</v>
          </cell>
          <cell r="C183" t="str">
            <v>KANCEL</v>
          </cell>
          <cell r="D183" t="str">
            <v>DIANA</v>
          </cell>
          <cell r="E183" t="str">
            <v>CSTAGN</v>
          </cell>
          <cell r="F183" t="str">
            <v>DT</v>
          </cell>
          <cell r="G183" t="str">
            <v>3-4</v>
          </cell>
          <cell r="H183" t="str">
            <v>1 RUE DE LA CROIX HEURTEBISE</v>
          </cell>
          <cell r="I183">
            <v>94120</v>
          </cell>
          <cell r="J183" t="str">
            <v>FONTENAY-SOUS-BOIS</v>
          </cell>
          <cell r="K183" t="str">
            <v>RGIF</v>
          </cell>
          <cell r="L183" t="str">
            <v>BAP</v>
          </cell>
          <cell r="M183" t="str">
            <v>4 AV BUSTEAU</v>
          </cell>
          <cell r="N183">
            <v>94700</v>
          </cell>
          <cell r="O183" t="str">
            <v>MAISONS-ALFORT</v>
          </cell>
          <cell r="Q183">
            <v>28296457</v>
          </cell>
          <cell r="R183">
            <v>734.8</v>
          </cell>
          <cell r="T183">
            <v>43252</v>
          </cell>
          <cell r="U183">
            <v>6</v>
          </cell>
          <cell r="V183">
            <v>2018</v>
          </cell>
          <cell r="W183">
            <v>200.4</v>
          </cell>
          <cell r="AB183" t="str">
            <v xml:space="preserve"> </v>
          </cell>
          <cell r="AC183" t="str">
            <v xml:space="preserve"> </v>
          </cell>
          <cell r="AD183" t="str">
            <v xml:space="preserve"> </v>
          </cell>
          <cell r="AJ183" t="str">
            <v>06/2019</v>
          </cell>
          <cell r="AL183">
            <v>200.4</v>
          </cell>
          <cell r="AM183" t="str">
            <v>A_VERIFIER</v>
          </cell>
          <cell r="AR183">
            <v>734.8</v>
          </cell>
          <cell r="AS183" t="str">
            <v>CSTAGNDT</v>
          </cell>
          <cell r="AT183" t="str">
            <v xml:space="preserve"> </v>
          </cell>
          <cell r="AU183">
            <v>734.8</v>
          </cell>
          <cell r="AV183">
            <v>6</v>
          </cell>
          <cell r="AZ183" t="str">
            <v>3-4</v>
          </cell>
          <cell r="BA183" t="str">
            <v>A_VERIFIER</v>
          </cell>
          <cell r="BB183">
            <v>6</v>
          </cell>
          <cell r="BC183">
            <v>2018</v>
          </cell>
          <cell r="BD183">
            <v>734.8</v>
          </cell>
          <cell r="BE183">
            <v>0</v>
          </cell>
          <cell r="BF183" t="str">
            <v xml:space="preserve"> </v>
          </cell>
          <cell r="BG183">
            <v>0</v>
          </cell>
        </row>
        <row r="184">
          <cell r="A184">
            <v>132509</v>
          </cell>
          <cell r="B184" t="str">
            <v>COL</v>
          </cell>
          <cell r="C184" t="str">
            <v>FONTENAILLE</v>
          </cell>
          <cell r="D184" t="str">
            <v>GUY PATRICK</v>
          </cell>
          <cell r="E184" t="str">
            <v>OG</v>
          </cell>
          <cell r="F184" t="str">
            <v>DT</v>
          </cell>
          <cell r="G184" t="str">
            <v>1-5</v>
          </cell>
          <cell r="K184" t="str">
            <v>RGIF</v>
          </cell>
          <cell r="L184" t="str">
            <v>PALAIS JUSTICE</v>
          </cell>
          <cell r="M184" t="str">
            <v>4 BVD DU PALAIS</v>
          </cell>
          <cell r="N184">
            <v>75001</v>
          </cell>
          <cell r="O184" t="str">
            <v>PARIS</v>
          </cell>
          <cell r="Q184">
            <v>24765922</v>
          </cell>
          <cell r="R184">
            <v>827.2</v>
          </cell>
          <cell r="U184" t="str">
            <v xml:space="preserve"> </v>
          </cell>
          <cell r="V184" t="str">
            <v xml:space="preserve"> </v>
          </cell>
          <cell r="W184">
            <v>601.6</v>
          </cell>
          <cell r="AB184" t="str">
            <v xml:space="preserve"> </v>
          </cell>
          <cell r="AC184" t="str">
            <v xml:space="preserve"> </v>
          </cell>
          <cell r="AD184" t="str">
            <v xml:space="preserve"> </v>
          </cell>
          <cell r="AH184" t="str">
            <v>Apparaît sur la facture</v>
          </cell>
          <cell r="AJ184">
            <v>43144</v>
          </cell>
          <cell r="AK184" t="str">
            <v>PAR EN RETRAITE EN OCTOBRE</v>
          </cell>
          <cell r="AL184" t="str">
            <v xml:space="preserve"> </v>
          </cell>
          <cell r="AM184" t="str">
            <v>EN_COURS</v>
          </cell>
          <cell r="AR184">
            <v>827.2</v>
          </cell>
          <cell r="AS184" t="str">
            <v>OGDT</v>
          </cell>
          <cell r="AT184" t="str">
            <v xml:space="preserve"> </v>
          </cell>
          <cell r="AU184">
            <v>827.2</v>
          </cell>
          <cell r="AV184" t="str">
            <v xml:space="preserve"> </v>
          </cell>
          <cell r="AZ184" t="str">
            <v>1-5</v>
          </cell>
          <cell r="BA184" t="str">
            <v>EN_COURS</v>
          </cell>
          <cell r="BB184" t="str">
            <v xml:space="preserve"> </v>
          </cell>
          <cell r="BC184" t="str">
            <v xml:space="preserve"> </v>
          </cell>
          <cell r="BD184">
            <v>827.2</v>
          </cell>
          <cell r="BE184">
            <v>0</v>
          </cell>
          <cell r="BF184" t="str">
            <v xml:space="preserve"> </v>
          </cell>
          <cell r="BG184">
            <v>0</v>
          </cell>
        </row>
        <row r="185">
          <cell r="A185">
            <v>193725</v>
          </cell>
          <cell r="B185" t="str">
            <v>LCL</v>
          </cell>
          <cell r="C185" t="str">
            <v>FAVIER</v>
          </cell>
          <cell r="D185" t="str">
            <v>VERONIQUE</v>
          </cell>
          <cell r="E185" t="str">
            <v>OG</v>
          </cell>
          <cell r="F185" t="str">
            <v>RS</v>
          </cell>
          <cell r="G185" t="str">
            <v>1-5</v>
          </cell>
          <cell r="H185" t="str">
            <v>154 BD DAVOUT</v>
          </cell>
          <cell r="I185">
            <v>75020</v>
          </cell>
          <cell r="J185" t="str">
            <v>PARIS</v>
          </cell>
          <cell r="K185" t="str">
            <v>RGIF</v>
          </cell>
          <cell r="L185" t="str">
            <v>SR 75</v>
          </cell>
          <cell r="M185" t="str">
            <v>154 BLD DAVOUT</v>
          </cell>
          <cell r="N185">
            <v>75020</v>
          </cell>
          <cell r="O185" t="str">
            <v>PARIS</v>
          </cell>
          <cell r="P185">
            <v>42948</v>
          </cell>
          <cell r="Q185">
            <v>26137501</v>
          </cell>
          <cell r="R185">
            <v>827.2</v>
          </cell>
          <cell r="T185">
            <v>43282</v>
          </cell>
          <cell r="U185">
            <v>7</v>
          </cell>
          <cell r="V185">
            <v>2018</v>
          </cell>
          <cell r="AB185" t="str">
            <v xml:space="preserve"> </v>
          </cell>
          <cell r="AC185" t="str">
            <v xml:space="preserve"> </v>
          </cell>
          <cell r="AD185" t="str">
            <v xml:space="preserve"> </v>
          </cell>
          <cell r="AJ185" t="str">
            <v>07/2019</v>
          </cell>
          <cell r="AL185">
            <v>827.2</v>
          </cell>
          <cell r="AM185" t="str">
            <v>EN_COURS</v>
          </cell>
          <cell r="AR185">
            <v>827.2</v>
          </cell>
          <cell r="AS185" t="str">
            <v>OGRS</v>
          </cell>
          <cell r="AT185" t="str">
            <v xml:space="preserve"> </v>
          </cell>
          <cell r="AU185">
            <v>827.2</v>
          </cell>
          <cell r="AV185">
            <v>7</v>
          </cell>
          <cell r="AZ185" t="str">
            <v>1-5</v>
          </cell>
          <cell r="BA185" t="str">
            <v>EN_COURS</v>
          </cell>
          <cell r="BB185">
            <v>7</v>
          </cell>
          <cell r="BC185">
            <v>2018</v>
          </cell>
          <cell r="BD185">
            <v>827.2</v>
          </cell>
          <cell r="BE185">
            <v>0</v>
          </cell>
          <cell r="BF185" t="str">
            <v xml:space="preserve"> </v>
          </cell>
          <cell r="BG185">
            <v>0</v>
          </cell>
        </row>
        <row r="186">
          <cell r="A186">
            <v>339165</v>
          </cell>
          <cell r="B186" t="str">
            <v>GND</v>
          </cell>
          <cell r="C186" t="str">
            <v>KLEIN</v>
          </cell>
          <cell r="D186" t="str">
            <v>CINDY</v>
          </cell>
          <cell r="E186" t="str">
            <v>SOG</v>
          </cell>
          <cell r="F186" t="str">
            <v>RS</v>
          </cell>
          <cell r="G186" t="str">
            <v>1-5</v>
          </cell>
          <cell r="H186" t="str">
            <v>3 RUE ANDRE MALRAUX</v>
          </cell>
          <cell r="I186">
            <v>77011</v>
          </cell>
          <cell r="J186" t="str">
            <v>MELUN</v>
          </cell>
          <cell r="K186" t="str">
            <v>RGIF</v>
          </cell>
          <cell r="L186" t="str">
            <v>CDOS 77</v>
          </cell>
          <cell r="M186" t="str">
            <v>3 RUE ANDRE MALRAUX</v>
          </cell>
          <cell r="N186">
            <v>75011</v>
          </cell>
          <cell r="O186" t="str">
            <v>PARIS</v>
          </cell>
          <cell r="P186">
            <v>43147</v>
          </cell>
          <cell r="Q186">
            <v>31077685</v>
          </cell>
          <cell r="R186">
            <v>827.2</v>
          </cell>
          <cell r="T186">
            <v>43191</v>
          </cell>
          <cell r="U186">
            <v>4</v>
          </cell>
          <cell r="V186">
            <v>2018</v>
          </cell>
          <cell r="AB186" t="str">
            <v xml:space="preserve"> </v>
          </cell>
          <cell r="AC186" t="str">
            <v xml:space="preserve"> </v>
          </cell>
          <cell r="AD186" t="str">
            <v xml:space="preserve"> </v>
          </cell>
          <cell r="AJ186" t="str">
            <v>04/2020</v>
          </cell>
          <cell r="AL186">
            <v>827.2</v>
          </cell>
          <cell r="AM186" t="str">
            <v>EN_COURS</v>
          </cell>
          <cell r="AR186">
            <v>827.2</v>
          </cell>
          <cell r="AS186" t="str">
            <v>SOGRS</v>
          </cell>
          <cell r="AT186" t="str">
            <v xml:space="preserve"> </v>
          </cell>
          <cell r="AU186">
            <v>827.2</v>
          </cell>
          <cell r="AV186">
            <v>4</v>
          </cell>
          <cell r="AZ186" t="str">
            <v>1-5</v>
          </cell>
          <cell r="BA186" t="str">
            <v>EN_COURS</v>
          </cell>
          <cell r="BB186">
            <v>4</v>
          </cell>
          <cell r="BC186">
            <v>2018</v>
          </cell>
          <cell r="BD186">
            <v>827.2</v>
          </cell>
          <cell r="BE186">
            <v>0</v>
          </cell>
          <cell r="BF186" t="str">
            <v xml:space="preserve"> </v>
          </cell>
          <cell r="BG186">
            <v>0</v>
          </cell>
        </row>
        <row r="187">
          <cell r="A187">
            <v>320946</v>
          </cell>
          <cell r="B187" t="str">
            <v>MDC</v>
          </cell>
          <cell r="C187" t="str">
            <v>BAILLARGUET</v>
          </cell>
          <cell r="D187" t="str">
            <v>MARION</v>
          </cell>
          <cell r="E187" t="str">
            <v>SOG</v>
          </cell>
          <cell r="F187" t="str">
            <v>RS</v>
          </cell>
          <cell r="G187" t="str">
            <v>1-5</v>
          </cell>
          <cell r="H187" t="str">
            <v>3 RUE ANDRE MALRAUX</v>
          </cell>
          <cell r="I187">
            <v>77000</v>
          </cell>
          <cell r="J187" t="str">
            <v>MELUN</v>
          </cell>
          <cell r="K187" t="str">
            <v>RGIF</v>
          </cell>
          <cell r="L187" t="str">
            <v>CDOS 77</v>
          </cell>
          <cell r="M187" t="str">
            <v>26 AVENUE JEAN JAURES</v>
          </cell>
          <cell r="N187">
            <v>95340</v>
          </cell>
          <cell r="O187" t="str">
            <v>PERSAN</v>
          </cell>
          <cell r="P187">
            <v>43147</v>
          </cell>
          <cell r="Q187">
            <v>31077684</v>
          </cell>
          <cell r="R187">
            <v>827.2</v>
          </cell>
          <cell r="T187">
            <v>43191</v>
          </cell>
          <cell r="U187">
            <v>4</v>
          </cell>
          <cell r="V187">
            <v>2018</v>
          </cell>
          <cell r="AB187" t="str">
            <v xml:space="preserve"> </v>
          </cell>
          <cell r="AC187" t="str">
            <v xml:space="preserve"> </v>
          </cell>
          <cell r="AD187" t="str">
            <v xml:space="preserve"> </v>
          </cell>
          <cell r="AJ187" t="str">
            <v>04/2020</v>
          </cell>
          <cell r="AL187">
            <v>827.2</v>
          </cell>
          <cell r="AM187" t="str">
            <v>EN_COURS</v>
          </cell>
          <cell r="AR187">
            <v>827.2</v>
          </cell>
          <cell r="AS187" t="str">
            <v>SOGRS</v>
          </cell>
          <cell r="AT187" t="str">
            <v xml:space="preserve"> </v>
          </cell>
          <cell r="AU187">
            <v>827.2</v>
          </cell>
          <cell r="AV187">
            <v>4</v>
          </cell>
          <cell r="AZ187" t="str">
            <v>1-5</v>
          </cell>
          <cell r="BA187" t="str">
            <v>EN_COURS</v>
          </cell>
          <cell r="BB187">
            <v>4</v>
          </cell>
          <cell r="BC187">
            <v>2018</v>
          </cell>
          <cell r="BD187">
            <v>827.2</v>
          </cell>
          <cell r="BE187">
            <v>0</v>
          </cell>
          <cell r="BF187" t="str">
            <v xml:space="preserve"> </v>
          </cell>
          <cell r="BG187">
            <v>0</v>
          </cell>
        </row>
        <row r="188">
          <cell r="A188">
            <v>337962</v>
          </cell>
          <cell r="B188" t="str">
            <v>GND</v>
          </cell>
          <cell r="C188" t="str">
            <v>SHEHATA</v>
          </cell>
          <cell r="D188" t="str">
            <v>MICHAEL</v>
          </cell>
          <cell r="E188" t="str">
            <v>SOG</v>
          </cell>
          <cell r="F188" t="str">
            <v>RS</v>
          </cell>
          <cell r="G188" t="str">
            <v>1-5</v>
          </cell>
          <cell r="H188" t="str">
            <v>135 BD JOHN KENNEDY</v>
          </cell>
          <cell r="I188">
            <v>91000</v>
          </cell>
          <cell r="J188" t="str">
            <v>CORBEIL ESSONES</v>
          </cell>
          <cell r="K188" t="str">
            <v>RGIF</v>
          </cell>
          <cell r="L188" t="str">
            <v>CDOS 91</v>
          </cell>
          <cell r="M188" t="str">
            <v>11 RUE JEAN MALÉZIEUX</v>
          </cell>
          <cell r="N188">
            <v>91007</v>
          </cell>
          <cell r="O188" t="str">
            <v>EVRY</v>
          </cell>
          <cell r="Q188">
            <v>31085174</v>
          </cell>
          <cell r="R188">
            <v>827.2</v>
          </cell>
          <cell r="T188">
            <v>43221</v>
          </cell>
          <cell r="U188">
            <v>5</v>
          </cell>
          <cell r="V188">
            <v>2018</v>
          </cell>
          <cell r="AB188" t="str">
            <v xml:space="preserve"> </v>
          </cell>
          <cell r="AC188" t="str">
            <v xml:space="preserve"> </v>
          </cell>
          <cell r="AD188" t="str">
            <v xml:space="preserve"> </v>
          </cell>
          <cell r="AJ188" t="str">
            <v>09/2019</v>
          </cell>
          <cell r="AL188">
            <v>827.2</v>
          </cell>
          <cell r="AM188" t="str">
            <v>A_VERIFIER</v>
          </cell>
          <cell r="AR188">
            <v>827.2</v>
          </cell>
          <cell r="AS188" t="str">
            <v>SOGRS</v>
          </cell>
          <cell r="AT188" t="str">
            <v xml:space="preserve"> </v>
          </cell>
          <cell r="AU188">
            <v>827.2</v>
          </cell>
          <cell r="AV188">
            <v>5</v>
          </cell>
          <cell r="AZ188" t="str">
            <v>1-5</v>
          </cell>
          <cell r="BA188" t="str">
            <v>A_VERIFIER</v>
          </cell>
          <cell r="BB188">
            <v>5</v>
          </cell>
          <cell r="BC188">
            <v>2018</v>
          </cell>
          <cell r="BD188">
            <v>827.2</v>
          </cell>
          <cell r="BE188">
            <v>0</v>
          </cell>
          <cell r="BF188" t="str">
            <v xml:space="preserve"> </v>
          </cell>
          <cell r="BG188">
            <v>0</v>
          </cell>
        </row>
        <row r="189">
          <cell r="A189">
            <v>172931</v>
          </cell>
          <cell r="B189" t="str">
            <v>ADC</v>
          </cell>
          <cell r="C189" t="str">
            <v>BEGUE</v>
          </cell>
          <cell r="D189" t="str">
            <v>ROMUALD</v>
          </cell>
          <cell r="E189" t="str">
            <v>SOG</v>
          </cell>
          <cell r="F189" t="str">
            <v>RS</v>
          </cell>
          <cell r="G189" t="str">
            <v>1-5</v>
          </cell>
          <cell r="H189" t="str">
            <v>55 RUE D’ANJOU</v>
          </cell>
          <cell r="I189">
            <v>78000</v>
          </cell>
          <cell r="J189" t="str">
            <v>VERSAILLES</v>
          </cell>
          <cell r="K189" t="str">
            <v>RGIF</v>
          </cell>
          <cell r="L189" t="str">
            <v>CDOS 91</v>
          </cell>
          <cell r="M189" t="str">
            <v>11 RUE JEAN MALÉZIEUX</v>
          </cell>
          <cell r="N189">
            <v>91007</v>
          </cell>
          <cell r="O189" t="str">
            <v>EVRY</v>
          </cell>
          <cell r="Q189">
            <v>31085173</v>
          </cell>
          <cell r="R189">
            <v>827.2</v>
          </cell>
          <cell r="T189">
            <v>43221</v>
          </cell>
          <cell r="U189">
            <v>5</v>
          </cell>
          <cell r="V189">
            <v>2018</v>
          </cell>
          <cell r="AB189" t="str">
            <v xml:space="preserve"> </v>
          </cell>
          <cell r="AC189" t="str">
            <v xml:space="preserve"> </v>
          </cell>
          <cell r="AD189" t="str">
            <v xml:space="preserve"> </v>
          </cell>
          <cell r="AJ189" t="str">
            <v>06/2019</v>
          </cell>
          <cell r="AL189">
            <v>827.2</v>
          </cell>
          <cell r="AM189" t="str">
            <v>EN_COURS</v>
          </cell>
          <cell r="AR189">
            <v>827.2</v>
          </cell>
          <cell r="AS189" t="str">
            <v>SOGRS</v>
          </cell>
          <cell r="AT189" t="str">
            <v xml:space="preserve"> </v>
          </cell>
          <cell r="AU189">
            <v>827.2</v>
          </cell>
          <cell r="AV189">
            <v>5</v>
          </cell>
          <cell r="AZ189" t="str">
            <v>1-5</v>
          </cell>
          <cell r="BA189" t="str">
            <v>EN_COURS</v>
          </cell>
          <cell r="BB189">
            <v>5</v>
          </cell>
          <cell r="BC189">
            <v>2018</v>
          </cell>
          <cell r="BD189">
            <v>827.2</v>
          </cell>
          <cell r="BE189">
            <v>0</v>
          </cell>
          <cell r="BF189" t="str">
            <v xml:space="preserve"> </v>
          </cell>
          <cell r="BG189">
            <v>0</v>
          </cell>
        </row>
        <row r="190">
          <cell r="A190">
            <v>301128</v>
          </cell>
          <cell r="B190" t="str">
            <v>MDC</v>
          </cell>
          <cell r="C190" t="str">
            <v>CIVIS</v>
          </cell>
          <cell r="D190" t="str">
            <v>YANNICK</v>
          </cell>
          <cell r="E190" t="str">
            <v>SOG</v>
          </cell>
          <cell r="F190" t="str">
            <v>DT</v>
          </cell>
          <cell r="G190" t="str">
            <v>4-5</v>
          </cell>
          <cell r="H190" t="str">
            <v>1 avenue Meissonnier</v>
          </cell>
          <cell r="I190">
            <v>78300</v>
          </cell>
          <cell r="J190" t="str">
            <v>POISSY</v>
          </cell>
          <cell r="K190" t="str">
            <v>RGIF</v>
          </cell>
          <cell r="L190" t="str">
            <v>CGD 78</v>
          </cell>
          <cell r="M190" t="str">
            <v>131 BD DU MARÉCHAL JUIN</v>
          </cell>
          <cell r="N190">
            <v>78200</v>
          </cell>
          <cell r="O190" t="str">
            <v>MANTES-LA-JOLIE</v>
          </cell>
          <cell r="Q190">
            <v>31105413</v>
          </cell>
          <cell r="R190">
            <v>717.2</v>
          </cell>
          <cell r="T190">
            <v>43221</v>
          </cell>
          <cell r="U190">
            <v>5</v>
          </cell>
          <cell r="V190">
            <v>2018</v>
          </cell>
          <cell r="AB190" t="str">
            <v xml:space="preserve"> </v>
          </cell>
          <cell r="AC190" t="str">
            <v xml:space="preserve"> </v>
          </cell>
          <cell r="AD190" t="str">
            <v xml:space="preserve"> </v>
          </cell>
          <cell r="AL190">
            <v>717.2</v>
          </cell>
          <cell r="AM190" t="str">
            <v>EN_COURS</v>
          </cell>
          <cell r="AR190">
            <v>717.2</v>
          </cell>
          <cell r="AS190" t="str">
            <v>SOGDT</v>
          </cell>
          <cell r="AT190" t="str">
            <v xml:space="preserve"> </v>
          </cell>
          <cell r="AU190">
            <v>717.2</v>
          </cell>
          <cell r="AV190">
            <v>5</v>
          </cell>
          <cell r="AZ190" t="str">
            <v>4-5</v>
          </cell>
          <cell r="BA190" t="str">
            <v>EN_COURS</v>
          </cell>
          <cell r="BB190">
            <v>5</v>
          </cell>
          <cell r="BC190">
            <v>2018</v>
          </cell>
          <cell r="BD190">
            <v>717.2</v>
          </cell>
          <cell r="BE190">
            <v>0</v>
          </cell>
          <cell r="BF190" t="str">
            <v xml:space="preserve"> </v>
          </cell>
          <cell r="BG190">
            <v>0</v>
          </cell>
        </row>
        <row r="191">
          <cell r="A191">
            <v>333602</v>
          </cell>
          <cell r="B191" t="str">
            <v>MDL</v>
          </cell>
          <cell r="C191" t="str">
            <v>CHEVALIER</v>
          </cell>
          <cell r="D191" t="str">
            <v>ÉLODIE</v>
          </cell>
          <cell r="E191" t="str">
            <v>SOG</v>
          </cell>
          <cell r="F191" t="str">
            <v>DT</v>
          </cell>
          <cell r="G191" t="str">
            <v>3-4</v>
          </cell>
          <cell r="H191" t="str">
            <v>12 rue de Bir Hakeim</v>
          </cell>
          <cell r="I191">
            <v>94120</v>
          </cell>
          <cell r="J191" t="str">
            <v>FONTENAY SOUS BOIS</v>
          </cell>
          <cell r="K191" t="str">
            <v>RGIF</v>
          </cell>
          <cell r="L191" t="str">
            <v>SAJ</v>
          </cell>
          <cell r="M191" t="str">
            <v>4 AV BUSTEAU</v>
          </cell>
          <cell r="N191">
            <v>94700</v>
          </cell>
          <cell r="O191" t="str">
            <v>MAISONS-ALFORT</v>
          </cell>
          <cell r="P191">
            <v>41925</v>
          </cell>
          <cell r="Q191">
            <v>31120029</v>
          </cell>
          <cell r="R191">
            <v>734.8</v>
          </cell>
          <cell r="T191">
            <v>43252</v>
          </cell>
          <cell r="U191">
            <v>6</v>
          </cell>
          <cell r="V191">
            <v>2018</v>
          </cell>
          <cell r="AB191" t="str">
            <v xml:space="preserve"> </v>
          </cell>
          <cell r="AC191" t="str">
            <v xml:space="preserve"> </v>
          </cell>
          <cell r="AD191" t="str">
            <v xml:space="preserve"> </v>
          </cell>
          <cell r="AJ191" t="str">
            <v>06/2019</v>
          </cell>
          <cell r="AL191">
            <v>734.8</v>
          </cell>
          <cell r="AM191" t="str">
            <v>EN_COURS</v>
          </cell>
          <cell r="AR191">
            <v>734.8</v>
          </cell>
          <cell r="AS191" t="str">
            <v>SOGDT</v>
          </cell>
          <cell r="AT191" t="str">
            <v xml:space="preserve"> </v>
          </cell>
          <cell r="AU191">
            <v>734.8</v>
          </cell>
          <cell r="AV191">
            <v>6</v>
          </cell>
          <cell r="AZ191" t="str">
            <v>3-4</v>
          </cell>
          <cell r="BA191" t="str">
            <v>EN_COURS</v>
          </cell>
          <cell r="BB191">
            <v>6</v>
          </cell>
          <cell r="BC191">
            <v>2018</v>
          </cell>
          <cell r="BD191">
            <v>734.8</v>
          </cell>
          <cell r="BE191">
            <v>0</v>
          </cell>
          <cell r="BF191" t="str">
            <v xml:space="preserve"> </v>
          </cell>
          <cell r="BG191">
            <v>0</v>
          </cell>
        </row>
        <row r="192">
          <cell r="A192">
            <v>154874</v>
          </cell>
          <cell r="B192" t="str">
            <v>MAJ</v>
          </cell>
          <cell r="C192" t="str">
            <v>MEUTZNER</v>
          </cell>
          <cell r="D192" t="str">
            <v>DAVID</v>
          </cell>
          <cell r="E192" t="str">
            <v>SOG</v>
          </cell>
          <cell r="F192" t="str">
            <v>DT</v>
          </cell>
          <cell r="G192" t="str">
            <v>1-5</v>
          </cell>
          <cell r="H192" t="str">
            <v>18 BOULEVARD JULES HARDOUIN MANSART</v>
          </cell>
          <cell r="I192">
            <v>92000</v>
          </cell>
          <cell r="J192" t="str">
            <v>NANTERRE</v>
          </cell>
          <cell r="K192" t="str">
            <v>RGIF</v>
          </cell>
          <cell r="L192" t="str">
            <v>DLPP</v>
          </cell>
          <cell r="M192" t="str">
            <v>9 BOULEVARD DU PALAIS</v>
          </cell>
          <cell r="N192">
            <v>75004</v>
          </cell>
          <cell r="O192" t="str">
            <v>PARIS</v>
          </cell>
          <cell r="P192">
            <v>43313</v>
          </cell>
          <cell r="Q192">
            <v>31159149</v>
          </cell>
          <cell r="R192">
            <v>827.2</v>
          </cell>
          <cell r="T192">
            <v>43282</v>
          </cell>
          <cell r="U192">
            <v>7</v>
          </cell>
          <cell r="V192">
            <v>2018</v>
          </cell>
          <cell r="AB192" t="str">
            <v xml:space="preserve"> </v>
          </cell>
          <cell r="AC192" t="str">
            <v xml:space="preserve"> </v>
          </cell>
          <cell r="AD192" t="str">
            <v xml:space="preserve"> </v>
          </cell>
          <cell r="AJ192" t="str">
            <v>07/2019</v>
          </cell>
          <cell r="AL192">
            <v>827.2</v>
          </cell>
          <cell r="AM192" t="str">
            <v>EN_COURS</v>
          </cell>
          <cell r="AR192">
            <v>827.2</v>
          </cell>
          <cell r="AS192" t="str">
            <v>SOGDT</v>
          </cell>
          <cell r="AT192" t="str">
            <v xml:space="preserve"> </v>
          </cell>
          <cell r="AU192">
            <v>827.2</v>
          </cell>
          <cell r="AV192">
            <v>7</v>
          </cell>
          <cell r="AZ192" t="str">
            <v>1-5</v>
          </cell>
          <cell r="BA192" t="str">
            <v>EN_COURS</v>
          </cell>
          <cell r="BB192">
            <v>7</v>
          </cell>
          <cell r="BC192">
            <v>2018</v>
          </cell>
          <cell r="BD192">
            <v>827.2</v>
          </cell>
          <cell r="BE192">
            <v>0</v>
          </cell>
          <cell r="BF192" t="str">
            <v xml:space="preserve"> </v>
          </cell>
          <cell r="BG192">
            <v>0</v>
          </cell>
        </row>
        <row r="193">
          <cell r="A193">
            <v>167276</v>
          </cell>
          <cell r="B193" t="str">
            <v>COL</v>
          </cell>
          <cell r="C193" t="str">
            <v>SEGUIN</v>
          </cell>
          <cell r="D193" t="str">
            <v>STÉPHANE</v>
          </cell>
          <cell r="E193" t="str">
            <v>OG</v>
          </cell>
          <cell r="F193" t="str">
            <v>DT</v>
          </cell>
          <cell r="G193" t="str">
            <v>1-5</v>
          </cell>
          <cell r="H193" t="str">
            <v>10 ALLÉE MARIANNE BRESLAUER</v>
          </cell>
          <cell r="I193">
            <v>75015</v>
          </cell>
          <cell r="J193" t="str">
            <v>PARIS</v>
          </cell>
          <cell r="K193" t="str">
            <v>RGIF</v>
          </cell>
          <cell r="L193" t="str">
            <v>DLPP</v>
          </cell>
          <cell r="M193" t="str">
            <v>9 BOULEVARD DU PALAIS</v>
          </cell>
          <cell r="N193">
            <v>75004</v>
          </cell>
          <cell r="O193" t="str">
            <v>PARIS</v>
          </cell>
          <cell r="P193">
            <v>43313</v>
          </cell>
          <cell r="Q193">
            <v>31181980</v>
          </cell>
          <cell r="R193">
            <v>827.2</v>
          </cell>
          <cell r="T193">
            <v>43252</v>
          </cell>
          <cell r="U193">
            <v>6</v>
          </cell>
          <cell r="V193">
            <v>2018</v>
          </cell>
          <cell r="AB193" t="str">
            <v xml:space="preserve"> </v>
          </cell>
          <cell r="AC193" t="str">
            <v xml:space="preserve"> </v>
          </cell>
          <cell r="AD193" t="str">
            <v xml:space="preserve"> </v>
          </cell>
          <cell r="AJ193" t="str">
            <v>08/2019</v>
          </cell>
          <cell r="AL193">
            <v>827.2</v>
          </cell>
          <cell r="AM193" t="str">
            <v>EN_COURS</v>
          </cell>
          <cell r="AR193">
            <v>827.2</v>
          </cell>
          <cell r="AS193" t="str">
            <v>OGDT</v>
          </cell>
          <cell r="AT193" t="str">
            <v xml:space="preserve"> </v>
          </cell>
          <cell r="AU193">
            <v>827.2</v>
          </cell>
          <cell r="AV193">
            <v>6</v>
          </cell>
          <cell r="AZ193" t="str">
            <v>1-5</v>
          </cell>
          <cell r="BA193" t="str">
            <v>EN_COURS</v>
          </cell>
          <cell r="BB193">
            <v>6</v>
          </cell>
          <cell r="BC193">
            <v>2018</v>
          </cell>
          <cell r="BD193">
            <v>827.2</v>
          </cell>
          <cell r="BE193">
            <v>0</v>
          </cell>
          <cell r="BF193" t="str">
            <v xml:space="preserve"> </v>
          </cell>
          <cell r="BG193">
            <v>0</v>
          </cell>
        </row>
        <row r="194">
          <cell r="A194">
            <v>347803</v>
          </cell>
          <cell r="B194" t="str">
            <v>MDL</v>
          </cell>
          <cell r="C194" t="str">
            <v>RUYSSEN</v>
          </cell>
          <cell r="D194" t="str">
            <v>LOUISE</v>
          </cell>
          <cell r="E194" t="str">
            <v>CSTAGN</v>
          </cell>
          <cell r="F194" t="str">
            <v>DT</v>
          </cell>
          <cell r="G194" t="str">
            <v>1-5</v>
          </cell>
          <cell r="H194" t="str">
            <v>2 RUE DU PROFESSEUR CALEMETTE</v>
          </cell>
          <cell r="I194">
            <v>94200</v>
          </cell>
          <cell r="J194" t="str">
            <v>IVRY SUR SEINE</v>
          </cell>
          <cell r="K194" t="str">
            <v>RGIF</v>
          </cell>
          <cell r="L194" t="str">
            <v>CIR PARIS (75)</v>
          </cell>
          <cell r="M194" t="str">
            <v>12 PLACE DE LA RÉPUBLIQUE</v>
          </cell>
          <cell r="N194">
            <v>75010</v>
          </cell>
          <cell r="O194" t="str">
            <v>PARIS</v>
          </cell>
          <cell r="P194">
            <v>43678</v>
          </cell>
          <cell r="Q194">
            <v>31190115</v>
          </cell>
          <cell r="R194">
            <v>827.2</v>
          </cell>
          <cell r="T194">
            <v>43252</v>
          </cell>
          <cell r="U194">
            <v>6</v>
          </cell>
          <cell r="V194">
            <v>2018</v>
          </cell>
          <cell r="AB194" t="str">
            <v xml:space="preserve"> </v>
          </cell>
          <cell r="AC194" t="str">
            <v xml:space="preserve"> </v>
          </cell>
          <cell r="AD194" t="str">
            <v xml:space="preserve"> </v>
          </cell>
          <cell r="AJ194" t="str">
            <v>08/2019</v>
          </cell>
          <cell r="AL194">
            <v>827.2</v>
          </cell>
          <cell r="AM194" t="str">
            <v>EN_COURS</v>
          </cell>
          <cell r="AR194">
            <v>827.2</v>
          </cell>
          <cell r="AS194" t="str">
            <v>CSTAGNDT</v>
          </cell>
          <cell r="AT194" t="str">
            <v xml:space="preserve"> </v>
          </cell>
          <cell r="AU194">
            <v>827.2</v>
          </cell>
          <cell r="AV194">
            <v>6</v>
          </cell>
          <cell r="AZ194" t="str">
            <v>1-5</v>
          </cell>
          <cell r="BA194" t="str">
            <v>EN_COURS</v>
          </cell>
          <cell r="BB194">
            <v>6</v>
          </cell>
          <cell r="BC194">
            <v>2018</v>
          </cell>
          <cell r="BD194">
            <v>827.2</v>
          </cell>
          <cell r="BE194">
            <v>0</v>
          </cell>
          <cell r="BF194" t="str">
            <v xml:space="preserve"> </v>
          </cell>
          <cell r="BG194">
            <v>0</v>
          </cell>
        </row>
        <row r="195">
          <cell r="A195">
            <v>232663</v>
          </cell>
          <cell r="B195" t="str">
            <v>ADJ</v>
          </cell>
          <cell r="C195" t="str">
            <v>TROUILLET</v>
          </cell>
          <cell r="D195" t="str">
            <v>RÉMY</v>
          </cell>
          <cell r="E195" t="str">
            <v>CSTAGN</v>
          </cell>
          <cell r="F195" t="str">
            <v>DT</v>
          </cell>
          <cell r="G195" t="str">
            <v>4-5</v>
          </cell>
          <cell r="H195" t="str">
            <v>11 RUE DE LA TANNERIE</v>
          </cell>
          <cell r="I195">
            <v>78730</v>
          </cell>
          <cell r="J195" t="str">
            <v>SAINT ARNOULT EN YVELINES</v>
          </cell>
          <cell r="K195" t="str">
            <v>RGIF</v>
          </cell>
          <cell r="L195" t="str">
            <v>GGD 78</v>
          </cell>
          <cell r="M195" t="str">
            <v>12 RUE BENJAMIN FRANKLIN</v>
          </cell>
          <cell r="N195">
            <v>78000</v>
          </cell>
          <cell r="O195" t="str">
            <v>VERSAILLES</v>
          </cell>
          <cell r="P195">
            <v>42948</v>
          </cell>
          <cell r="Q195">
            <v>31190114</v>
          </cell>
          <cell r="R195">
            <v>717.2</v>
          </cell>
          <cell r="T195">
            <v>43313</v>
          </cell>
          <cell r="U195">
            <v>8</v>
          </cell>
          <cell r="V195">
            <v>2018</v>
          </cell>
          <cell r="AB195" t="str">
            <v xml:space="preserve"> </v>
          </cell>
          <cell r="AC195" t="str">
            <v xml:space="preserve"> </v>
          </cell>
          <cell r="AD195" t="str">
            <v xml:space="preserve"> </v>
          </cell>
          <cell r="AJ195" t="str">
            <v>08/2019</v>
          </cell>
          <cell r="AL195">
            <v>717.2</v>
          </cell>
          <cell r="AM195" t="str">
            <v>EN_COURS</v>
          </cell>
          <cell r="AR195">
            <v>717.2</v>
          </cell>
          <cell r="AS195" t="str">
            <v>CSTAGNDT</v>
          </cell>
          <cell r="AT195" t="str">
            <v xml:space="preserve"> </v>
          </cell>
          <cell r="AU195">
            <v>717.2</v>
          </cell>
          <cell r="AV195">
            <v>8</v>
          </cell>
          <cell r="AZ195" t="str">
            <v>4-5</v>
          </cell>
          <cell r="BA195" t="str">
            <v>EN_COURS</v>
          </cell>
          <cell r="BB195">
            <v>8</v>
          </cell>
          <cell r="BC195">
            <v>2018</v>
          </cell>
          <cell r="BD195">
            <v>717.2</v>
          </cell>
          <cell r="BE195">
            <v>0</v>
          </cell>
          <cell r="BF195" t="str">
            <v xml:space="preserve"> </v>
          </cell>
          <cell r="BG195">
            <v>0</v>
          </cell>
        </row>
        <row r="196">
          <cell r="A196">
            <v>186616</v>
          </cell>
          <cell r="B196" t="str">
            <v>COL</v>
          </cell>
          <cell r="C196" t="str">
            <v>GUYENNON</v>
          </cell>
          <cell r="D196" t="str">
            <v>LUC</v>
          </cell>
          <cell r="E196" t="str">
            <v>OG</v>
          </cell>
          <cell r="F196" t="str">
            <v>DT</v>
          </cell>
          <cell r="G196" t="str">
            <v>1-5</v>
          </cell>
          <cell r="H196" t="str">
            <v>1 AVENUE DELCASSÉ</v>
          </cell>
          <cell r="I196">
            <v>75008</v>
          </cell>
          <cell r="J196" t="str">
            <v>PARIS</v>
          </cell>
          <cell r="K196" t="str">
            <v>RGIF</v>
          </cell>
          <cell r="L196" t="str">
            <v>RGIF</v>
          </cell>
          <cell r="M196" t="str">
            <v>4 AV BUSTEAU</v>
          </cell>
          <cell r="N196">
            <v>94700</v>
          </cell>
          <cell r="O196" t="str">
            <v>MAISONS-ALFORT</v>
          </cell>
          <cell r="P196">
            <v>43313</v>
          </cell>
          <cell r="Q196">
            <v>31219313</v>
          </cell>
          <cell r="R196">
            <v>827.2</v>
          </cell>
          <cell r="T196">
            <v>43313</v>
          </cell>
          <cell r="U196">
            <v>8</v>
          </cell>
          <cell r="V196">
            <v>2018</v>
          </cell>
          <cell r="AB196" t="str">
            <v xml:space="preserve"> </v>
          </cell>
          <cell r="AC196" t="str">
            <v xml:space="preserve"> </v>
          </cell>
          <cell r="AD196" t="str">
            <v xml:space="preserve"> </v>
          </cell>
          <cell r="AJ196" t="str">
            <v>08/2019</v>
          </cell>
          <cell r="AL196">
            <v>827.2</v>
          </cell>
          <cell r="AM196" t="str">
            <v>EN_COURS</v>
          </cell>
          <cell r="AR196">
            <v>827.2</v>
          </cell>
          <cell r="AS196" t="str">
            <v>OGDT</v>
          </cell>
          <cell r="AT196" t="str">
            <v xml:space="preserve"> </v>
          </cell>
          <cell r="AU196">
            <v>827.2</v>
          </cell>
          <cell r="AV196">
            <v>8</v>
          </cell>
          <cell r="AZ196" t="str">
            <v>1-5</v>
          </cell>
          <cell r="BA196" t="str">
            <v>EN_COURS</v>
          </cell>
          <cell r="BB196">
            <v>8</v>
          </cell>
          <cell r="BC196">
            <v>2018</v>
          </cell>
          <cell r="BD196">
            <v>827.2</v>
          </cell>
          <cell r="BE196">
            <v>0</v>
          </cell>
          <cell r="BF196" t="str">
            <v xml:space="preserve"> </v>
          </cell>
          <cell r="BG196">
            <v>0</v>
          </cell>
        </row>
        <row r="197">
          <cell r="A197">
            <v>180188</v>
          </cell>
          <cell r="B197" t="str">
            <v>MDC</v>
          </cell>
          <cell r="C197" t="str">
            <v>MILLEMANN</v>
          </cell>
          <cell r="D197" t="str">
            <v>CÉDRIC</v>
          </cell>
          <cell r="E197" t="str">
            <v>SOG</v>
          </cell>
          <cell r="F197" t="str">
            <v>RS</v>
          </cell>
          <cell r="G197" t="str">
            <v>1-5</v>
          </cell>
          <cell r="H197" t="str">
            <v>32 AVENUE BUSTEAU</v>
          </cell>
          <cell r="I197">
            <v>94700</v>
          </cell>
          <cell r="J197" t="str">
            <v>MAISONS-ALFORT</v>
          </cell>
          <cell r="K197" t="str">
            <v>RGIF</v>
          </cell>
          <cell r="L197" t="str">
            <v>GOS 94</v>
          </cell>
          <cell r="M197" t="str">
            <v>4 AV BUSTEAU</v>
          </cell>
          <cell r="N197">
            <v>94700</v>
          </cell>
          <cell r="O197" t="str">
            <v>MAISONS-ALFORT</v>
          </cell>
          <cell r="Q197">
            <v>31273995</v>
          </cell>
          <cell r="R197">
            <v>827.2</v>
          </cell>
          <cell r="T197">
            <v>43344</v>
          </cell>
          <cell r="U197">
            <v>9</v>
          </cell>
          <cell r="V197">
            <v>2018</v>
          </cell>
          <cell r="AB197" t="str">
            <v xml:space="preserve"> </v>
          </cell>
          <cell r="AC197" t="str">
            <v xml:space="preserve"> </v>
          </cell>
          <cell r="AD197" t="str">
            <v xml:space="preserve"> </v>
          </cell>
          <cell r="AJ197">
            <v>43344</v>
          </cell>
          <cell r="AL197">
            <v>827.2</v>
          </cell>
          <cell r="AM197" t="str">
            <v>A_VERIFIER</v>
          </cell>
          <cell r="AR197">
            <v>827.2</v>
          </cell>
          <cell r="AS197" t="str">
            <v>SOGRS</v>
          </cell>
          <cell r="AT197" t="str">
            <v xml:space="preserve"> </v>
          </cell>
          <cell r="AU197">
            <v>827.2</v>
          </cell>
          <cell r="AV197">
            <v>9</v>
          </cell>
          <cell r="AZ197" t="str">
            <v>1-5</v>
          </cell>
          <cell r="BA197" t="str">
            <v>A_VERIFIER</v>
          </cell>
          <cell r="BB197">
            <v>9</v>
          </cell>
          <cell r="BC197">
            <v>2018</v>
          </cell>
          <cell r="BD197">
            <v>827.2</v>
          </cell>
          <cell r="BE197">
            <v>0</v>
          </cell>
          <cell r="BF197" t="str">
            <v xml:space="preserve"> </v>
          </cell>
          <cell r="BG197">
            <v>0</v>
          </cell>
        </row>
        <row r="198">
          <cell r="A198">
            <v>324284</v>
          </cell>
          <cell r="B198" t="str">
            <v>CDT</v>
          </cell>
          <cell r="C198" t="str">
            <v>ROHAT</v>
          </cell>
          <cell r="D198" t="str">
            <v>ANTHONY</v>
          </cell>
          <cell r="E198" t="str">
            <v>OCTA</v>
          </cell>
          <cell r="F198" t="str">
            <v>DT</v>
          </cell>
          <cell r="G198" t="str">
            <v>1-5</v>
          </cell>
          <cell r="H198" t="str">
            <v>5 RUE DE SOISSONS</v>
          </cell>
          <cell r="I198">
            <v>92160</v>
          </cell>
          <cell r="J198" t="str">
            <v>ANTONY</v>
          </cell>
          <cell r="K198" t="str">
            <v>RGIF</v>
          </cell>
          <cell r="L198" t="str">
            <v>BMOPS</v>
          </cell>
          <cell r="M198" t="str">
            <v>4 AV BUSTEAU</v>
          </cell>
          <cell r="N198">
            <v>94700</v>
          </cell>
          <cell r="O198" t="str">
            <v>MAISONS-ALFORT</v>
          </cell>
          <cell r="Q198">
            <v>20090883</v>
          </cell>
          <cell r="R198">
            <v>827.2</v>
          </cell>
          <cell r="T198">
            <v>43313</v>
          </cell>
          <cell r="U198">
            <v>8</v>
          </cell>
          <cell r="V198">
            <v>2018</v>
          </cell>
          <cell r="AB198" t="str">
            <v xml:space="preserve"> </v>
          </cell>
          <cell r="AC198" t="str">
            <v xml:space="preserve"> </v>
          </cell>
          <cell r="AD198" t="str">
            <v xml:space="preserve"> </v>
          </cell>
          <cell r="AJ198">
            <v>43307</v>
          </cell>
          <cell r="AL198">
            <v>827.2</v>
          </cell>
          <cell r="AM198" t="str">
            <v>A_VERIFIER</v>
          </cell>
          <cell r="AR198">
            <v>827.2</v>
          </cell>
          <cell r="AS198" t="str">
            <v>OCTADT</v>
          </cell>
          <cell r="AT198" t="str">
            <v xml:space="preserve"> </v>
          </cell>
          <cell r="AU198">
            <v>827.2</v>
          </cell>
          <cell r="AV198">
            <v>8</v>
          </cell>
          <cell r="AZ198" t="str">
            <v>1-5</v>
          </cell>
          <cell r="BA198" t="str">
            <v>A_VERIFIER</v>
          </cell>
          <cell r="BB198">
            <v>8</v>
          </cell>
          <cell r="BC198">
            <v>2018</v>
          </cell>
          <cell r="BD198">
            <v>827.2</v>
          </cell>
          <cell r="BE198">
            <v>0</v>
          </cell>
          <cell r="BF198" t="str">
            <v xml:space="preserve"> </v>
          </cell>
          <cell r="BG198">
            <v>0</v>
          </cell>
        </row>
        <row r="199">
          <cell r="A199">
            <v>165939</v>
          </cell>
          <cell r="C199" t="str">
            <v>NORMAND</v>
          </cell>
          <cell r="D199" t="str">
            <v>NELLY</v>
          </cell>
          <cell r="E199" t="str">
            <v>CSTAGN</v>
          </cell>
          <cell r="F199" t="str">
            <v>DT</v>
          </cell>
          <cell r="G199" t="str">
            <v>2-3</v>
          </cell>
          <cell r="H199" t="str">
            <v>10 RUE LEON BLUM</v>
          </cell>
          <cell r="I199">
            <v>94270</v>
          </cell>
          <cell r="J199" t="str">
            <v>LE KREMLIN BICETRE</v>
          </cell>
          <cell r="K199" t="str">
            <v>RGIF</v>
          </cell>
          <cell r="Q199">
            <v>1015315</v>
          </cell>
          <cell r="R199">
            <v>754.6</v>
          </cell>
          <cell r="T199">
            <v>43313</v>
          </cell>
          <cell r="U199">
            <v>8</v>
          </cell>
          <cell r="V199">
            <v>2018</v>
          </cell>
          <cell r="AB199" t="str">
            <v xml:space="preserve"> </v>
          </cell>
          <cell r="AC199" t="str">
            <v xml:space="preserve"> </v>
          </cell>
          <cell r="AD199" t="str">
            <v xml:space="preserve"> </v>
          </cell>
          <cell r="AL199">
            <v>754.6</v>
          </cell>
          <cell r="AM199" t="str">
            <v>A_VERIFIER</v>
          </cell>
          <cell r="AR199">
            <v>754.6</v>
          </cell>
          <cell r="AS199" t="str">
            <v>CSTAGNDT</v>
          </cell>
          <cell r="AT199" t="str">
            <v xml:space="preserve"> </v>
          </cell>
          <cell r="AU199">
            <v>754.6</v>
          </cell>
          <cell r="AV199">
            <v>8</v>
          </cell>
          <cell r="AZ199" t="str">
            <v>2-3</v>
          </cell>
          <cell r="BA199" t="str">
            <v>A_VERIFIER</v>
          </cell>
          <cell r="BB199">
            <v>8</v>
          </cell>
          <cell r="BC199">
            <v>2018</v>
          </cell>
          <cell r="BD199">
            <v>754.6</v>
          </cell>
          <cell r="BE199">
            <v>0</v>
          </cell>
          <cell r="BF199" t="str">
            <v xml:space="preserve"> </v>
          </cell>
          <cell r="BG199">
            <v>0</v>
          </cell>
        </row>
        <row r="200">
          <cell r="A200">
            <v>199712</v>
          </cell>
          <cell r="B200" t="str">
            <v>ADJ</v>
          </cell>
          <cell r="C200" t="str">
            <v>EL AMRAOUI</v>
          </cell>
          <cell r="D200" t="str">
            <v>Sabrina</v>
          </cell>
          <cell r="E200" t="str">
            <v>SOG</v>
          </cell>
          <cell r="F200" t="str">
            <v>RS</v>
          </cell>
          <cell r="G200" t="str">
            <v>1-5</v>
          </cell>
          <cell r="H200" t="str">
            <v>5 AVENUE PIERRE PROST</v>
          </cell>
          <cell r="I200">
            <v>91800</v>
          </cell>
          <cell r="J200" t="str">
            <v>BRUNOY</v>
          </cell>
          <cell r="K200" t="str">
            <v>RGIF</v>
          </cell>
          <cell r="L200" t="str">
            <v>GIR 91</v>
          </cell>
          <cell r="M200" t="str">
            <v>5 avenue Pierre PROST</v>
          </cell>
          <cell r="N200">
            <v>91800</v>
          </cell>
          <cell r="O200" t="str">
            <v>BRUNOY</v>
          </cell>
          <cell r="Q200">
            <v>31316235</v>
          </cell>
          <cell r="R200">
            <v>827.2</v>
          </cell>
          <cell r="T200">
            <v>43344</v>
          </cell>
          <cell r="U200">
            <v>9</v>
          </cell>
          <cell r="V200">
            <v>2018</v>
          </cell>
          <cell r="AB200" t="str">
            <v xml:space="preserve"> </v>
          </cell>
          <cell r="AC200" t="str">
            <v xml:space="preserve"> </v>
          </cell>
          <cell r="AD200" t="str">
            <v xml:space="preserve"> </v>
          </cell>
          <cell r="AJ200">
            <v>43344</v>
          </cell>
          <cell r="AL200">
            <v>827.2</v>
          </cell>
          <cell r="AM200" t="str">
            <v>EN_COURS</v>
          </cell>
          <cell r="AR200">
            <v>827.2</v>
          </cell>
          <cell r="AS200" t="str">
            <v>SOGRS</v>
          </cell>
          <cell r="AT200" t="str">
            <v xml:space="preserve"> </v>
          </cell>
          <cell r="AU200">
            <v>827.2</v>
          </cell>
          <cell r="AV200">
            <v>9</v>
          </cell>
          <cell r="AZ200" t="str">
            <v>1-5</v>
          </cell>
          <cell r="BA200" t="str">
            <v>EN_COURS</v>
          </cell>
          <cell r="BB200">
            <v>9</v>
          </cell>
          <cell r="BC200">
            <v>2018</v>
          </cell>
          <cell r="BD200">
            <v>827.2</v>
          </cell>
          <cell r="BE200">
            <v>0</v>
          </cell>
          <cell r="BF200" t="str">
            <v xml:space="preserve"> </v>
          </cell>
          <cell r="BG200">
            <v>0</v>
          </cell>
        </row>
        <row r="201">
          <cell r="A201">
            <v>237172</v>
          </cell>
          <cell r="B201" t="str">
            <v>MDC</v>
          </cell>
          <cell r="C201" t="str">
            <v>AMAIL</v>
          </cell>
          <cell r="D201" t="str">
            <v>Lydia</v>
          </cell>
          <cell r="E201" t="str">
            <v>CSTAGN</v>
          </cell>
          <cell r="F201" t="str">
            <v>DT</v>
          </cell>
          <cell r="G201" t="str">
            <v>1-5</v>
          </cell>
          <cell r="H201" t="str">
            <v>16 bis rue Aristide Briand</v>
          </cell>
          <cell r="I201">
            <v>95370</v>
          </cell>
          <cell r="J201" t="str">
            <v>MONTIGNY</v>
          </cell>
          <cell r="K201" t="str">
            <v>RGIF</v>
          </cell>
          <cell r="L201" t="str">
            <v>SM BMOPS</v>
          </cell>
          <cell r="M201" t="str">
            <v>4 AV BUSTEAU</v>
          </cell>
          <cell r="N201">
            <v>94700</v>
          </cell>
          <cell r="O201" t="str">
            <v>MAISONS-ALFORT</v>
          </cell>
          <cell r="Q201">
            <v>31327223</v>
          </cell>
          <cell r="R201">
            <v>827.2</v>
          </cell>
          <cell r="T201">
            <v>43344</v>
          </cell>
          <cell r="U201">
            <v>9</v>
          </cell>
          <cell r="V201">
            <v>2018</v>
          </cell>
          <cell r="AB201" t="str">
            <v xml:space="preserve"> </v>
          </cell>
          <cell r="AC201" t="str">
            <v xml:space="preserve"> </v>
          </cell>
          <cell r="AD201" t="str">
            <v xml:space="preserve"> </v>
          </cell>
          <cell r="AJ201">
            <v>43344</v>
          </cell>
          <cell r="AL201">
            <v>827.2</v>
          </cell>
          <cell r="AM201" t="str">
            <v>EN_COURS</v>
          </cell>
          <cell r="AR201">
            <v>827.2</v>
          </cell>
          <cell r="AS201" t="str">
            <v>CSTAGNDT</v>
          </cell>
          <cell r="AT201" t="str">
            <v xml:space="preserve"> </v>
          </cell>
          <cell r="AU201">
            <v>827.2</v>
          </cell>
          <cell r="AV201">
            <v>9</v>
          </cell>
          <cell r="AZ201" t="str">
            <v>1-5</v>
          </cell>
          <cell r="BA201" t="str">
            <v>EN_COURS</v>
          </cell>
          <cell r="BB201">
            <v>9</v>
          </cell>
          <cell r="BC201">
            <v>2018</v>
          </cell>
          <cell r="BD201">
            <v>827.2</v>
          </cell>
          <cell r="BE201">
            <v>0</v>
          </cell>
          <cell r="BF201" t="str">
            <v xml:space="preserve"> </v>
          </cell>
          <cell r="BG201">
            <v>0</v>
          </cell>
        </row>
        <row r="202">
          <cell r="A202">
            <v>197058</v>
          </cell>
          <cell r="B202" t="str">
            <v>MDC</v>
          </cell>
          <cell r="C202" t="str">
            <v>SAINTENOY</v>
          </cell>
          <cell r="D202" t="str">
            <v>Thibault</v>
          </cell>
          <cell r="E202" t="str">
            <v>SOG</v>
          </cell>
          <cell r="F202" t="str">
            <v>RS</v>
          </cell>
          <cell r="G202" t="str">
            <v>1-5</v>
          </cell>
          <cell r="H202" t="str">
            <v>12 rue Galliéni</v>
          </cell>
          <cell r="I202">
            <v>94230</v>
          </cell>
          <cell r="J202" t="str">
            <v>CACHAN</v>
          </cell>
          <cell r="K202" t="str">
            <v>RGIF</v>
          </cell>
          <cell r="L202" t="str">
            <v>GOS 94</v>
          </cell>
          <cell r="M202" t="str">
            <v>4 AV BUSTEAU</v>
          </cell>
          <cell r="N202">
            <v>94700</v>
          </cell>
          <cell r="O202" t="str">
            <v>MAISONS-ALFORT</v>
          </cell>
          <cell r="R202">
            <v>827.2</v>
          </cell>
          <cell r="T202">
            <v>43313</v>
          </cell>
          <cell r="U202">
            <v>8</v>
          </cell>
          <cell r="V202">
            <v>2018</v>
          </cell>
          <cell r="AB202" t="str">
            <v xml:space="preserve"> </v>
          </cell>
          <cell r="AC202" t="str">
            <v xml:space="preserve"> </v>
          </cell>
          <cell r="AD202" t="str">
            <v xml:space="preserve"> </v>
          </cell>
          <cell r="AL202">
            <v>827.2</v>
          </cell>
          <cell r="AM202" t="str">
            <v>A_VERIFIER</v>
          </cell>
          <cell r="AR202">
            <v>827.2</v>
          </cell>
          <cell r="AS202" t="str">
            <v>SOGRS</v>
          </cell>
          <cell r="AT202" t="str">
            <v xml:space="preserve"> </v>
          </cell>
          <cell r="AU202">
            <v>827.2</v>
          </cell>
          <cell r="AV202">
            <v>8</v>
          </cell>
          <cell r="AZ202" t="str">
            <v>1-5</v>
          </cell>
          <cell r="BA202" t="str">
            <v>A_VERIFIER</v>
          </cell>
          <cell r="BB202">
            <v>8</v>
          </cell>
          <cell r="BC202">
            <v>2018</v>
          </cell>
          <cell r="BD202">
            <v>827.2</v>
          </cell>
          <cell r="BE202">
            <v>0</v>
          </cell>
          <cell r="BF202" t="str">
            <v xml:space="preserve"> </v>
          </cell>
          <cell r="BG202">
            <v>0</v>
          </cell>
        </row>
        <row r="203">
          <cell r="A203">
            <v>357005</v>
          </cell>
          <cell r="B203" t="str">
            <v>MDL</v>
          </cell>
          <cell r="C203" t="str">
            <v>BLONDEZ</v>
          </cell>
          <cell r="D203" t="str">
            <v>Jessica</v>
          </cell>
          <cell r="E203" t="str">
            <v>CSTAGN</v>
          </cell>
          <cell r="F203" t="str">
            <v>DT</v>
          </cell>
          <cell r="G203" t="str">
            <v>1-5</v>
          </cell>
          <cell r="H203" t="str">
            <v>162 avenue de Paris</v>
          </cell>
          <cell r="I203">
            <v>92320</v>
          </cell>
          <cell r="J203" t="str">
            <v>CHATILLON</v>
          </cell>
          <cell r="K203" t="str">
            <v>RGIF</v>
          </cell>
          <cell r="L203" t="str">
            <v>GBGM</v>
          </cell>
          <cell r="M203" t="str">
            <v>Quartier Moncey boulevard du Maréchal Soult</v>
          </cell>
          <cell r="N203">
            <v>78013</v>
          </cell>
          <cell r="O203" t="str">
            <v>VERSAILLES</v>
          </cell>
          <cell r="P203">
            <v>43344</v>
          </cell>
          <cell r="Q203">
            <v>30188179</v>
          </cell>
          <cell r="R203">
            <v>827.2</v>
          </cell>
          <cell r="T203">
            <v>43344</v>
          </cell>
          <cell r="U203">
            <v>9</v>
          </cell>
          <cell r="V203">
            <v>2018</v>
          </cell>
          <cell r="AB203" t="str">
            <v xml:space="preserve"> </v>
          </cell>
          <cell r="AC203" t="str">
            <v xml:space="preserve"> </v>
          </cell>
          <cell r="AD203" t="str">
            <v xml:space="preserve"> </v>
          </cell>
          <cell r="AL203">
            <v>827.2</v>
          </cell>
          <cell r="AM203" t="str">
            <v>EN_COURS</v>
          </cell>
          <cell r="AR203">
            <v>827.2</v>
          </cell>
          <cell r="AS203" t="str">
            <v>CSTAGNDT</v>
          </cell>
          <cell r="AT203" t="str">
            <v xml:space="preserve"> </v>
          </cell>
          <cell r="AU203">
            <v>827.2</v>
          </cell>
          <cell r="AV203">
            <v>9</v>
          </cell>
          <cell r="AZ203" t="str">
            <v>1-5</v>
          </cell>
          <cell r="BA203" t="str">
            <v>EN_COURS</v>
          </cell>
          <cell r="BB203">
            <v>9</v>
          </cell>
          <cell r="BC203">
            <v>2018</v>
          </cell>
          <cell r="BD203">
            <v>827.2</v>
          </cell>
          <cell r="BE203">
            <v>0</v>
          </cell>
          <cell r="BF203" t="str">
            <v xml:space="preserve"> </v>
          </cell>
          <cell r="BG203">
            <v>0</v>
          </cell>
        </row>
        <row r="204">
          <cell r="A204">
            <v>159469</v>
          </cell>
          <cell r="B204" t="str">
            <v>GND</v>
          </cell>
          <cell r="C204" t="str">
            <v>DALOZ</v>
          </cell>
          <cell r="D204" t="str">
            <v>Sandrine</v>
          </cell>
          <cell r="E204" t="str">
            <v>SOG</v>
          </cell>
          <cell r="F204" t="str">
            <v>DT</v>
          </cell>
          <cell r="G204" t="str">
            <v>3-4</v>
          </cell>
          <cell r="H204" t="str">
            <v>2 RUE ORME SAINT SIMEON</v>
          </cell>
          <cell r="I204">
            <v>94000</v>
          </cell>
          <cell r="J204" t="str">
            <v>CRETEIL</v>
          </cell>
          <cell r="K204" t="str">
            <v>RGIF</v>
          </cell>
          <cell r="L204" t="str">
            <v>SAJ</v>
          </cell>
          <cell r="M204" t="str">
            <v>4 AV BUSTEAU</v>
          </cell>
          <cell r="N204">
            <v>94700</v>
          </cell>
          <cell r="O204" t="str">
            <v>MAISONS-ALFORT</v>
          </cell>
          <cell r="Q204">
            <v>31327224</v>
          </cell>
          <cell r="R204">
            <v>734.8</v>
          </cell>
          <cell r="T204">
            <v>43344</v>
          </cell>
          <cell r="U204">
            <v>9</v>
          </cell>
          <cell r="V204">
            <v>2018</v>
          </cell>
          <cell r="AB204" t="str">
            <v xml:space="preserve"> </v>
          </cell>
          <cell r="AC204" t="str">
            <v xml:space="preserve"> </v>
          </cell>
          <cell r="AD204" t="str">
            <v xml:space="preserve"> </v>
          </cell>
          <cell r="AJ204">
            <v>43344</v>
          </cell>
          <cell r="AL204">
            <v>734.8</v>
          </cell>
          <cell r="AM204" t="str">
            <v>EN_COURS</v>
          </cell>
          <cell r="AR204">
            <v>734.8</v>
          </cell>
          <cell r="AS204" t="str">
            <v>SOGDT</v>
          </cell>
          <cell r="AT204" t="str">
            <v xml:space="preserve"> </v>
          </cell>
          <cell r="AU204">
            <v>734.8</v>
          </cell>
          <cell r="AV204">
            <v>9</v>
          </cell>
          <cell r="AZ204" t="str">
            <v>3-4</v>
          </cell>
          <cell r="BA204" t="str">
            <v>EN_COURS</v>
          </cell>
          <cell r="BB204">
            <v>9</v>
          </cell>
          <cell r="BC204">
            <v>2018</v>
          </cell>
          <cell r="BD204">
            <v>734.8</v>
          </cell>
          <cell r="BE204">
            <v>0</v>
          </cell>
          <cell r="BF204" t="str">
            <v xml:space="preserve"> </v>
          </cell>
          <cell r="BG204">
            <v>0</v>
          </cell>
        </row>
        <row r="205">
          <cell r="A205">
            <v>206087</v>
          </cell>
          <cell r="B205" t="str">
            <v>LCL</v>
          </cell>
          <cell r="C205" t="str">
            <v>BENEVENT</v>
          </cell>
          <cell r="D205" t="str">
            <v>Nicolas</v>
          </cell>
          <cell r="E205" t="str">
            <v>OG</v>
          </cell>
          <cell r="F205" t="str">
            <v>DT</v>
          </cell>
          <cell r="G205" t="str">
            <v>1-5</v>
          </cell>
          <cell r="H205" t="str">
            <v>27 RUE PAUL RIVET</v>
          </cell>
          <cell r="I205">
            <v>92350</v>
          </cell>
          <cell r="J205" t="str">
            <v>LE PLESSIS ROBINSON</v>
          </cell>
          <cell r="K205" t="str">
            <v>RGIF</v>
          </cell>
          <cell r="L205" t="str">
            <v>BGPM</v>
          </cell>
          <cell r="M205" t="str">
            <v>4 AVENUE BUSTEAU</v>
          </cell>
          <cell r="N205">
            <v>94700</v>
          </cell>
          <cell r="O205" t="str">
            <v>MAISONS-ALFORT</v>
          </cell>
          <cell r="P205">
            <v>42948</v>
          </cell>
          <cell r="Q205">
            <v>29560176</v>
          </cell>
          <cell r="R205">
            <v>827.2</v>
          </cell>
          <cell r="T205">
            <v>43344</v>
          </cell>
          <cell r="U205">
            <v>9</v>
          </cell>
          <cell r="V205">
            <v>2018</v>
          </cell>
          <cell r="AB205" t="str">
            <v xml:space="preserve"> </v>
          </cell>
          <cell r="AC205" t="str">
            <v xml:space="preserve"> </v>
          </cell>
          <cell r="AD205" t="str">
            <v xml:space="preserve"> </v>
          </cell>
          <cell r="AJ205" t="str">
            <v>09/2019</v>
          </cell>
          <cell r="AL205">
            <v>827.2</v>
          </cell>
          <cell r="AM205" t="str">
            <v>EN_COURS</v>
          </cell>
          <cell r="AR205">
            <v>827.2</v>
          </cell>
          <cell r="AS205" t="str">
            <v>OGDT</v>
          </cell>
          <cell r="AT205" t="str">
            <v xml:space="preserve"> </v>
          </cell>
          <cell r="AU205">
            <v>827.2</v>
          </cell>
          <cell r="AV205">
            <v>9</v>
          </cell>
          <cell r="AZ205" t="str">
            <v>1-5</v>
          </cell>
          <cell r="BA205" t="str">
            <v>EN_COURS</v>
          </cell>
          <cell r="BB205">
            <v>9</v>
          </cell>
          <cell r="BC205">
            <v>2018</v>
          </cell>
          <cell r="BD205">
            <v>827.2</v>
          </cell>
          <cell r="BE205">
            <v>0</v>
          </cell>
          <cell r="BF205" t="str">
            <v xml:space="preserve"> </v>
          </cell>
          <cell r="BG205">
            <v>0</v>
          </cell>
        </row>
        <row r="206">
          <cell r="A206">
            <v>306689</v>
          </cell>
          <cell r="B206" t="str">
            <v>MDL</v>
          </cell>
          <cell r="C206" t="str">
            <v>NEYMARC</v>
          </cell>
          <cell r="D206" t="str">
            <v>Elodie</v>
          </cell>
          <cell r="E206" t="str">
            <v>CSTAGN</v>
          </cell>
          <cell r="F206" t="str">
            <v>RS</v>
          </cell>
          <cell r="G206" t="str">
            <v>1-5</v>
          </cell>
          <cell r="H206" t="str">
            <v>28 RUE DU CLOS D’ORLEANS</v>
          </cell>
          <cell r="I206">
            <v>94120</v>
          </cell>
          <cell r="J206" t="str">
            <v>FONTENAY SOUS BOIS</v>
          </cell>
          <cell r="K206" t="str">
            <v>RGIF</v>
          </cell>
          <cell r="L206" t="str">
            <v>CIR 75</v>
          </cell>
          <cell r="M206" t="str">
            <v>10 PLACE DE LA REPUBLIQUE</v>
          </cell>
          <cell r="N206">
            <v>75010</v>
          </cell>
          <cell r="O206" t="str">
            <v>PARIS</v>
          </cell>
          <cell r="P206">
            <v>42583</v>
          </cell>
          <cell r="Q206">
            <v>29606860</v>
          </cell>
          <cell r="R206">
            <v>827.2</v>
          </cell>
          <cell r="T206">
            <v>43344</v>
          </cell>
          <cell r="U206">
            <v>9</v>
          </cell>
          <cell r="V206">
            <v>2018</v>
          </cell>
          <cell r="AB206" t="str">
            <v xml:space="preserve"> </v>
          </cell>
          <cell r="AC206" t="str">
            <v xml:space="preserve"> </v>
          </cell>
          <cell r="AD206" t="str">
            <v xml:space="preserve"> </v>
          </cell>
          <cell r="AJ206" t="str">
            <v>08/2019</v>
          </cell>
          <cell r="AL206">
            <v>827.2</v>
          </cell>
          <cell r="AM206" t="str">
            <v>EN_COURS</v>
          </cell>
          <cell r="AR206">
            <v>827.2</v>
          </cell>
          <cell r="AS206" t="str">
            <v>CSTAGNRS</v>
          </cell>
          <cell r="AT206" t="str">
            <v xml:space="preserve"> </v>
          </cell>
          <cell r="AU206">
            <v>827.2</v>
          </cell>
          <cell r="AV206">
            <v>9</v>
          </cell>
          <cell r="AZ206" t="str">
            <v>1-5</v>
          </cell>
          <cell r="BA206" t="str">
            <v>EN_COURS</v>
          </cell>
          <cell r="BB206">
            <v>9</v>
          </cell>
          <cell r="BC206">
            <v>2018</v>
          </cell>
          <cell r="BD206">
            <v>827.2</v>
          </cell>
          <cell r="BE206">
            <v>0</v>
          </cell>
          <cell r="BF206" t="str">
            <v xml:space="preserve"> </v>
          </cell>
          <cell r="BG206">
            <v>0</v>
          </cell>
        </row>
        <row r="207">
          <cell r="A207">
            <v>329794</v>
          </cell>
          <cell r="B207" t="str">
            <v>MDC</v>
          </cell>
          <cell r="C207" t="str">
            <v>GOITRE</v>
          </cell>
          <cell r="D207" t="str">
            <v>Amandine</v>
          </cell>
          <cell r="E207" t="str">
            <v>SOG</v>
          </cell>
          <cell r="F207" t="str">
            <v>DT</v>
          </cell>
          <cell r="G207" t="str">
            <v>1-5</v>
          </cell>
          <cell r="H207" t="str">
            <v>BUSTEAU
(en cours)</v>
          </cell>
          <cell r="I207">
            <v>94700</v>
          </cell>
          <cell r="J207" t="str">
            <v>MAISONS-ALFORT</v>
          </cell>
          <cell r="K207" t="str">
            <v>RGIF</v>
          </cell>
          <cell r="L207" t="str">
            <v>CIR 75</v>
          </cell>
          <cell r="M207" t="str">
            <v>12 PLACE DE LA RÉPUBLIQUE</v>
          </cell>
          <cell r="N207">
            <v>75010</v>
          </cell>
          <cell r="O207" t="str">
            <v>PARIS</v>
          </cell>
          <cell r="Q207">
            <v>31361234</v>
          </cell>
          <cell r="R207">
            <v>827.2</v>
          </cell>
          <cell r="T207">
            <v>43374</v>
          </cell>
          <cell r="U207">
            <v>10</v>
          </cell>
          <cell r="V207">
            <v>2018</v>
          </cell>
          <cell r="AB207" t="str">
            <v xml:space="preserve"> </v>
          </cell>
          <cell r="AC207" t="str">
            <v xml:space="preserve"> </v>
          </cell>
          <cell r="AD207" t="str">
            <v xml:space="preserve"> </v>
          </cell>
          <cell r="AJ207">
            <v>43344</v>
          </cell>
          <cell r="AL207">
            <v>827.2</v>
          </cell>
          <cell r="AM207" t="str">
            <v>EN_COURS</v>
          </cell>
          <cell r="AR207">
            <v>827.2</v>
          </cell>
          <cell r="AS207" t="str">
            <v>SOGDT</v>
          </cell>
          <cell r="AT207" t="str">
            <v xml:space="preserve"> </v>
          </cell>
          <cell r="AU207">
            <v>827.2</v>
          </cell>
          <cell r="AV207">
            <v>10</v>
          </cell>
          <cell r="AZ207" t="str">
            <v>1-5</v>
          </cell>
          <cell r="BA207" t="str">
            <v>EN_COURS</v>
          </cell>
          <cell r="BB207">
            <v>10</v>
          </cell>
          <cell r="BC207">
            <v>2018</v>
          </cell>
          <cell r="BD207">
            <v>827.2</v>
          </cell>
          <cell r="BE207">
            <v>0</v>
          </cell>
          <cell r="BF207" t="str">
            <v xml:space="preserve"> </v>
          </cell>
          <cell r="BG207">
            <v>0</v>
          </cell>
        </row>
        <row r="208">
          <cell r="A208">
            <v>139568</v>
          </cell>
          <cell r="B208" t="str">
            <v>MAJ</v>
          </cell>
          <cell r="C208" t="str">
            <v>CHAMPION</v>
          </cell>
          <cell r="D208" t="str">
            <v>Laurent</v>
          </cell>
          <cell r="E208" t="str">
            <v>SOG</v>
          </cell>
          <cell r="F208" t="str">
            <v>DT</v>
          </cell>
          <cell r="G208" t="str">
            <v>1-5</v>
          </cell>
          <cell r="H208" t="str">
            <v>17 rue du Bois sauvage</v>
          </cell>
          <cell r="I208">
            <v>91000</v>
          </cell>
          <cell r="J208" t="str">
            <v>EVRY</v>
          </cell>
          <cell r="K208" t="str">
            <v>RGIF</v>
          </cell>
          <cell r="L208" t="str">
            <v>GIR 91</v>
          </cell>
          <cell r="M208" t="str">
            <v>Hôtel de police
Place du Maréchal Leclerc</v>
          </cell>
          <cell r="N208">
            <v>91260</v>
          </cell>
          <cell r="O208" t="str">
            <v>JUVISY SUR ORGE</v>
          </cell>
          <cell r="Q208">
            <v>31386199</v>
          </cell>
          <cell r="R208">
            <v>827.2</v>
          </cell>
          <cell r="T208">
            <v>43374</v>
          </cell>
          <cell r="U208">
            <v>10</v>
          </cell>
          <cell r="V208">
            <v>2018</v>
          </cell>
          <cell r="AB208" t="str">
            <v xml:space="preserve"> </v>
          </cell>
          <cell r="AC208" t="str">
            <v xml:space="preserve"> </v>
          </cell>
          <cell r="AD208" t="str">
            <v xml:space="preserve"> </v>
          </cell>
          <cell r="AJ208">
            <v>43344</v>
          </cell>
          <cell r="AL208">
            <v>827.2</v>
          </cell>
          <cell r="AM208" t="str">
            <v>EN_COURS</v>
          </cell>
          <cell r="AR208">
            <v>827.2</v>
          </cell>
          <cell r="AS208" t="str">
            <v>SOGDT</v>
          </cell>
          <cell r="AT208" t="str">
            <v xml:space="preserve"> </v>
          </cell>
          <cell r="AU208">
            <v>827.2</v>
          </cell>
          <cell r="AV208">
            <v>10</v>
          </cell>
          <cell r="AZ208" t="str">
            <v>1-5</v>
          </cell>
          <cell r="BA208" t="str">
            <v>EN_COURS</v>
          </cell>
          <cell r="BB208">
            <v>10</v>
          </cell>
          <cell r="BC208">
            <v>2018</v>
          </cell>
          <cell r="BD208">
            <v>827.2</v>
          </cell>
          <cell r="BE208">
            <v>0</v>
          </cell>
          <cell r="BF208" t="str">
            <v xml:space="preserve"> </v>
          </cell>
          <cell r="BG208">
            <v>0</v>
          </cell>
        </row>
        <row r="209">
          <cell r="A209">
            <v>143712</v>
          </cell>
          <cell r="B209" t="str">
            <v>ADC</v>
          </cell>
          <cell r="C209" t="str">
            <v>DESIRE</v>
          </cell>
          <cell r="D209" t="str">
            <v>Laurent</v>
          </cell>
          <cell r="E209" t="str">
            <v>SOG</v>
          </cell>
          <cell r="F209" t="str">
            <v>RS</v>
          </cell>
          <cell r="G209" t="str">
            <v>1-5</v>
          </cell>
          <cell r="H209" t="str">
            <v>46 AV BUSTEAU</v>
          </cell>
          <cell r="I209">
            <v>94700</v>
          </cell>
          <cell r="J209" t="str">
            <v>MAISONS-ALFORT</v>
          </cell>
          <cell r="K209" t="str">
            <v>RGIF</v>
          </cell>
          <cell r="L209" t="str">
            <v>CORG RGIF</v>
          </cell>
          <cell r="M209" t="str">
            <v>4 AV BUSTEAU</v>
          </cell>
          <cell r="N209">
            <v>94700</v>
          </cell>
          <cell r="O209" t="str">
            <v>MAISONS-ALFORT</v>
          </cell>
          <cell r="Q209">
            <v>31493285</v>
          </cell>
          <cell r="R209">
            <v>827.2</v>
          </cell>
          <cell r="T209">
            <v>43344</v>
          </cell>
          <cell r="U209">
            <v>9</v>
          </cell>
          <cell r="V209">
            <v>2018</v>
          </cell>
          <cell r="AB209" t="str">
            <v xml:space="preserve"> </v>
          </cell>
          <cell r="AC209" t="str">
            <v xml:space="preserve"> </v>
          </cell>
          <cell r="AD209" t="str">
            <v xml:space="preserve"> </v>
          </cell>
          <cell r="AJ209">
            <v>43374</v>
          </cell>
          <cell r="AL209">
            <v>827.2</v>
          </cell>
          <cell r="AM209" t="str">
            <v>EN_COURS</v>
          </cell>
          <cell r="AR209">
            <v>827.2</v>
          </cell>
          <cell r="AS209" t="str">
            <v>SOGRS</v>
          </cell>
          <cell r="AT209" t="str">
            <v xml:space="preserve"> </v>
          </cell>
          <cell r="AU209">
            <v>827.2</v>
          </cell>
          <cell r="AV209">
            <v>9</v>
          </cell>
          <cell r="AZ209" t="str">
            <v>1-5</v>
          </cell>
          <cell r="BA209" t="str">
            <v>EN_COURS</v>
          </cell>
          <cell r="BB209">
            <v>9</v>
          </cell>
          <cell r="BC209">
            <v>2018</v>
          </cell>
          <cell r="BD209">
            <v>827.2</v>
          </cell>
          <cell r="BE209">
            <v>0</v>
          </cell>
          <cell r="BF209" t="str">
            <v xml:space="preserve"> </v>
          </cell>
          <cell r="BG209">
            <v>0</v>
          </cell>
        </row>
        <row r="210">
          <cell r="A210">
            <v>175373</v>
          </cell>
          <cell r="B210" t="str">
            <v>ADJ</v>
          </cell>
          <cell r="C210" t="str">
            <v>FERRARI</v>
          </cell>
          <cell r="D210" t="str">
            <v>Julien</v>
          </cell>
          <cell r="E210" t="str">
            <v>CSTAGN</v>
          </cell>
          <cell r="F210" t="str">
            <v>RS</v>
          </cell>
          <cell r="G210" t="str">
            <v>1-5</v>
          </cell>
          <cell r="H210" t="str">
            <v>3 allée des Jonquilles</v>
          </cell>
          <cell r="I210">
            <v>77310</v>
          </cell>
          <cell r="J210" t="str">
            <v>BOISSISE LE ROI</v>
          </cell>
          <cell r="K210" t="str">
            <v>RGIF</v>
          </cell>
          <cell r="L210" t="str">
            <v>CSAGE FONTAINEBLEAU</v>
          </cell>
          <cell r="M210" t="str">
            <v>rue de la Charité</v>
          </cell>
          <cell r="N210">
            <v>77210</v>
          </cell>
          <cell r="O210" t="str">
            <v>AVON</v>
          </cell>
          <cell r="Q210">
            <v>31519171</v>
          </cell>
          <cell r="R210">
            <v>827.2</v>
          </cell>
          <cell r="T210">
            <v>43344</v>
          </cell>
          <cell r="U210">
            <v>9</v>
          </cell>
          <cell r="V210">
            <v>2018</v>
          </cell>
          <cell r="AB210" t="str">
            <v xml:space="preserve"> </v>
          </cell>
          <cell r="AC210" t="str">
            <v xml:space="preserve"> </v>
          </cell>
          <cell r="AD210" t="str">
            <v xml:space="preserve"> </v>
          </cell>
          <cell r="AJ210">
            <v>43374</v>
          </cell>
          <cell r="AL210">
            <v>827.2</v>
          </cell>
          <cell r="AM210" t="str">
            <v>EN_COURS</v>
          </cell>
          <cell r="AR210">
            <v>827.2</v>
          </cell>
          <cell r="AS210" t="str">
            <v>CSTAGNRS</v>
          </cell>
          <cell r="AT210" t="str">
            <v xml:space="preserve"> </v>
          </cell>
          <cell r="AU210">
            <v>827.2</v>
          </cell>
          <cell r="AV210">
            <v>9</v>
          </cell>
          <cell r="AZ210" t="str">
            <v>1-5</v>
          </cell>
          <cell r="BA210" t="str">
            <v>EN_COURS</v>
          </cell>
          <cell r="BB210">
            <v>9</v>
          </cell>
          <cell r="BC210">
            <v>2018</v>
          </cell>
          <cell r="BD210">
            <v>827.2</v>
          </cell>
          <cell r="BE210">
            <v>0</v>
          </cell>
          <cell r="BF210" t="str">
            <v xml:space="preserve"> </v>
          </cell>
          <cell r="BG210">
            <v>0</v>
          </cell>
        </row>
        <row r="211">
          <cell r="A211">
            <v>178770</v>
          </cell>
          <cell r="B211" t="str">
            <v>ADJ</v>
          </cell>
          <cell r="C211" t="str">
            <v>PERRIRAZ</v>
          </cell>
          <cell r="D211" t="str">
            <v>Raphaël</v>
          </cell>
          <cell r="E211" t="str">
            <v>SOG</v>
          </cell>
          <cell r="F211" t="str">
            <v>DT</v>
          </cell>
          <cell r="G211" t="str">
            <v>4-5</v>
          </cell>
          <cell r="H211" t="str">
            <v>22 avenue Guichard</v>
          </cell>
          <cell r="I211">
            <v>78000</v>
          </cell>
          <cell r="J211" t="str">
            <v>VERSAILLES</v>
          </cell>
          <cell r="K211" t="str">
            <v>RGIF</v>
          </cell>
          <cell r="L211" t="str">
            <v>ARD VERSAILLES</v>
          </cell>
          <cell r="M211" t="str">
            <v>9 RUE EDOUARD LEFEBVRE</v>
          </cell>
          <cell r="N211">
            <v>78000</v>
          </cell>
          <cell r="O211" t="str">
            <v>VERSAILLES</v>
          </cell>
          <cell r="Q211">
            <v>31960201</v>
          </cell>
          <cell r="R211">
            <v>717.2</v>
          </cell>
          <cell r="T211">
            <v>43770</v>
          </cell>
          <cell r="U211">
            <v>11</v>
          </cell>
          <cell r="V211">
            <v>2019</v>
          </cell>
          <cell r="AB211" t="str">
            <v xml:space="preserve"> </v>
          </cell>
          <cell r="AC211" t="str">
            <v xml:space="preserve"> </v>
          </cell>
          <cell r="AD211" t="str">
            <v xml:space="preserve"> </v>
          </cell>
          <cell r="AJ211" t="str">
            <v>07/2019</v>
          </cell>
          <cell r="AL211">
            <v>717.2</v>
          </cell>
          <cell r="AM211" t="str">
            <v>EN_COURS</v>
          </cell>
          <cell r="AR211">
            <v>717.2</v>
          </cell>
          <cell r="AS211" t="str">
            <v>SOGDT</v>
          </cell>
          <cell r="AT211" t="str">
            <v xml:space="preserve"> </v>
          </cell>
          <cell r="AU211">
            <v>717.2</v>
          </cell>
          <cell r="AV211">
            <v>11</v>
          </cell>
          <cell r="AZ211" t="str">
            <v>4-5</v>
          </cell>
          <cell r="BA211" t="str">
            <v>EN_COURS</v>
          </cell>
          <cell r="BB211">
            <v>11</v>
          </cell>
          <cell r="BC211">
            <v>2019</v>
          </cell>
          <cell r="BD211">
            <v>717.2</v>
          </cell>
          <cell r="BE211">
            <v>0</v>
          </cell>
          <cell r="BF211" t="str">
            <v xml:space="preserve"> </v>
          </cell>
          <cell r="BG211">
            <v>0</v>
          </cell>
        </row>
        <row r="212">
          <cell r="A212">
            <v>185349</v>
          </cell>
          <cell r="B212" t="str">
            <v>ADJ</v>
          </cell>
          <cell r="C212" t="str">
            <v>PELTIER</v>
          </cell>
          <cell r="D212" t="str">
            <v>Jérôme</v>
          </cell>
          <cell r="E212" t="str">
            <v>SOG</v>
          </cell>
          <cell r="F212" t="str">
            <v>DT</v>
          </cell>
          <cell r="G212" t="str">
            <v>3-4</v>
          </cell>
          <cell r="H212" t="str">
            <v>2 RUE DE L'ORME SAINT SIMÉON</v>
          </cell>
          <cell r="I212">
            <v>94000</v>
          </cell>
          <cell r="J212" t="str">
            <v>CRETEIL</v>
          </cell>
          <cell r="K212" t="str">
            <v>RGIF</v>
          </cell>
          <cell r="L212" t="str">
            <v>SAJ/DAE/GARE</v>
          </cell>
          <cell r="M212" t="str">
            <v>4 AV BUSTEAU</v>
          </cell>
          <cell r="N212">
            <v>94706</v>
          </cell>
          <cell r="O212" t="str">
            <v>MAISONS-ALFORT</v>
          </cell>
          <cell r="Q212">
            <v>31594487</v>
          </cell>
          <cell r="R212">
            <v>734.8</v>
          </cell>
          <cell r="T212">
            <v>43405</v>
          </cell>
          <cell r="U212">
            <v>11</v>
          </cell>
          <cell r="V212">
            <v>2018</v>
          </cell>
          <cell r="AB212" t="str">
            <v xml:space="preserve"> </v>
          </cell>
          <cell r="AC212" t="str">
            <v xml:space="preserve"> </v>
          </cell>
          <cell r="AD212" t="str">
            <v xml:space="preserve"> </v>
          </cell>
          <cell r="AL212">
            <v>734.8</v>
          </cell>
          <cell r="AM212" t="str">
            <v>A_VERIFIER</v>
          </cell>
          <cell r="AR212">
            <v>734.8</v>
          </cell>
          <cell r="AS212" t="str">
            <v>SOGDT</v>
          </cell>
          <cell r="AT212" t="str">
            <v xml:space="preserve"> </v>
          </cell>
          <cell r="AU212">
            <v>734.8</v>
          </cell>
          <cell r="AV212">
            <v>11</v>
          </cell>
          <cell r="AZ212" t="str">
            <v>3-4</v>
          </cell>
          <cell r="BA212" t="str">
            <v>A_VERIFIER</v>
          </cell>
          <cell r="BB212">
            <v>11</v>
          </cell>
          <cell r="BC212">
            <v>2018</v>
          </cell>
          <cell r="BD212">
            <v>734.8</v>
          </cell>
          <cell r="BE212">
            <v>0</v>
          </cell>
          <cell r="BF212" t="str">
            <v xml:space="preserve"> </v>
          </cell>
          <cell r="BG212">
            <v>0</v>
          </cell>
        </row>
        <row r="213">
          <cell r="A213">
            <v>359479</v>
          </cell>
          <cell r="B213" t="str">
            <v>MDL</v>
          </cell>
          <cell r="C213" t="str">
            <v>MARCOUX</v>
          </cell>
          <cell r="D213" t="str">
            <v>Annabelle</v>
          </cell>
          <cell r="E213" t="str">
            <v>CSTAGN</v>
          </cell>
          <cell r="F213" t="str">
            <v>DT</v>
          </cell>
          <cell r="G213" t="str">
            <v>3-4</v>
          </cell>
          <cell r="H213" t="str">
            <v>39 rue Charles Infroit</v>
          </cell>
          <cell r="I213">
            <v>94500</v>
          </cell>
          <cell r="J213" t="str">
            <v>CHAMPIGY SUR MARNE</v>
          </cell>
          <cell r="K213" t="str">
            <v>RGIF</v>
          </cell>
          <cell r="L213" t="str">
            <v>BDM/SDTCR</v>
          </cell>
          <cell r="M213" t="str">
            <v>4 AV BUSTEAU</v>
          </cell>
          <cell r="N213">
            <v>94706</v>
          </cell>
          <cell r="O213" t="str">
            <v>MAISONS-ALFORT</v>
          </cell>
          <cell r="Q213">
            <v>31661641</v>
          </cell>
          <cell r="R213">
            <v>734.8</v>
          </cell>
          <cell r="T213">
            <v>43435</v>
          </cell>
          <cell r="U213">
            <v>12</v>
          </cell>
          <cell r="V213">
            <v>2018</v>
          </cell>
          <cell r="AB213" t="str">
            <v xml:space="preserve"> </v>
          </cell>
          <cell r="AC213" t="str">
            <v xml:space="preserve"> </v>
          </cell>
          <cell r="AD213" t="str">
            <v xml:space="preserve"> </v>
          </cell>
          <cell r="AL213">
            <v>734.8</v>
          </cell>
          <cell r="AM213" t="str">
            <v>A_VERIFIER</v>
          </cell>
          <cell r="AR213">
            <v>734.8</v>
          </cell>
          <cell r="AS213" t="str">
            <v>CSTAGNDT</v>
          </cell>
          <cell r="AT213" t="str">
            <v xml:space="preserve"> </v>
          </cell>
          <cell r="AU213">
            <v>734.8</v>
          </cell>
          <cell r="AV213">
            <v>12</v>
          </cell>
          <cell r="AZ213" t="str">
            <v>3-4</v>
          </cell>
          <cell r="BA213" t="str">
            <v>A_VERIFIER</v>
          </cell>
          <cell r="BB213">
            <v>12</v>
          </cell>
          <cell r="BC213">
            <v>2018</v>
          </cell>
          <cell r="BD213">
            <v>734.8</v>
          </cell>
          <cell r="BE213">
            <v>0</v>
          </cell>
          <cell r="BF213" t="str">
            <v xml:space="preserve"> </v>
          </cell>
          <cell r="BG213">
            <v>0</v>
          </cell>
        </row>
        <row r="214">
          <cell r="A214">
            <v>165462</v>
          </cell>
          <cell r="B214" t="str">
            <v>CNE</v>
          </cell>
          <cell r="C214" t="str">
            <v>MEREL</v>
          </cell>
          <cell r="D214" t="str">
            <v>FABIEN</v>
          </cell>
          <cell r="E214" t="str">
            <v>OG</v>
          </cell>
          <cell r="F214" t="str">
            <v>RS</v>
          </cell>
          <cell r="G214" t="str">
            <v>1-5</v>
          </cell>
          <cell r="H214" t="str">
            <v>1 rue de la libération</v>
          </cell>
          <cell r="I214">
            <v>94140</v>
          </cell>
          <cell r="J214" t="str">
            <v>NOGENT SUR MARNE</v>
          </cell>
          <cell r="K214" t="str">
            <v>RGIF</v>
          </cell>
          <cell r="L214" t="str">
            <v>SAJ/DAE</v>
          </cell>
          <cell r="M214" t="str">
            <v>4 AV BUSTEAU</v>
          </cell>
          <cell r="N214">
            <v>94706</v>
          </cell>
          <cell r="O214" t="str">
            <v>MAISONS-ALFORT</v>
          </cell>
          <cell r="Q214">
            <v>31661682</v>
          </cell>
          <cell r="R214">
            <v>827.2</v>
          </cell>
          <cell r="T214">
            <v>43435</v>
          </cell>
          <cell r="U214">
            <v>12</v>
          </cell>
          <cell r="V214">
            <v>2018</v>
          </cell>
          <cell r="AB214" t="str">
            <v xml:space="preserve"> </v>
          </cell>
          <cell r="AC214" t="str">
            <v xml:space="preserve"> </v>
          </cell>
          <cell r="AD214" t="str">
            <v xml:space="preserve"> </v>
          </cell>
          <cell r="AL214">
            <v>827.2</v>
          </cell>
          <cell r="AM214" t="str">
            <v>A_VERIFIER</v>
          </cell>
          <cell r="AR214">
            <v>827.2</v>
          </cell>
          <cell r="AS214" t="str">
            <v>OGRS</v>
          </cell>
          <cell r="AT214" t="str">
            <v xml:space="preserve"> </v>
          </cell>
          <cell r="AU214">
            <v>827.2</v>
          </cell>
          <cell r="AV214">
            <v>12</v>
          </cell>
          <cell r="AZ214" t="str">
            <v>1-5</v>
          </cell>
          <cell r="BA214" t="str">
            <v>A_VERIFIER</v>
          </cell>
          <cell r="BB214">
            <v>12</v>
          </cell>
          <cell r="BC214">
            <v>2018</v>
          </cell>
          <cell r="BD214">
            <v>827.2</v>
          </cell>
          <cell r="BE214">
            <v>0</v>
          </cell>
          <cell r="BF214" t="str">
            <v xml:space="preserve"> </v>
          </cell>
          <cell r="BG214">
            <v>0</v>
          </cell>
        </row>
        <row r="215">
          <cell r="A215">
            <v>329147</v>
          </cell>
          <cell r="B215" t="str">
            <v>AUM</v>
          </cell>
          <cell r="C215" t="str">
            <v>DE BERNARD</v>
          </cell>
          <cell r="D215" t="str">
            <v>Philippe</v>
          </cell>
          <cell r="F215" t="str">
            <v>RS</v>
          </cell>
          <cell r="G215" t="str">
            <v>1-5</v>
          </cell>
          <cell r="H215" t="str">
            <v>Résidence les Sablons 5 allée de l’Aurore</v>
          </cell>
          <cell r="I215">
            <v>60200</v>
          </cell>
          <cell r="J215" t="str">
            <v>COMPIEGNE</v>
          </cell>
          <cell r="K215" t="str">
            <v>RGIF</v>
          </cell>
          <cell r="L215" t="str">
            <v>Section commandement</v>
          </cell>
          <cell r="P215">
            <v>43344</v>
          </cell>
          <cell r="Q215">
            <v>31661683</v>
          </cell>
          <cell r="R215">
            <v>827.2</v>
          </cell>
          <cell r="T215">
            <v>43435</v>
          </cell>
          <cell r="U215">
            <v>12</v>
          </cell>
          <cell r="V215">
            <v>2018</v>
          </cell>
          <cell r="AB215" t="str">
            <v xml:space="preserve"> </v>
          </cell>
          <cell r="AC215" t="str">
            <v xml:space="preserve"> </v>
          </cell>
          <cell r="AD215" t="str">
            <v xml:space="preserve"> </v>
          </cell>
          <cell r="AL215">
            <v>827.2</v>
          </cell>
          <cell r="AM215" t="str">
            <v>EN_COURS</v>
          </cell>
          <cell r="AR215">
            <v>827.2</v>
          </cell>
          <cell r="AS215" t="str">
            <v>RS</v>
          </cell>
          <cell r="AT215" t="str">
            <v xml:space="preserve"> </v>
          </cell>
          <cell r="AU215">
            <v>827.2</v>
          </cell>
          <cell r="AV215">
            <v>12</v>
          </cell>
          <cell r="AZ215" t="str">
            <v>1-5</v>
          </cell>
          <cell r="BA215" t="str">
            <v>EN_COURS</v>
          </cell>
          <cell r="BB215">
            <v>12</v>
          </cell>
          <cell r="BC215">
            <v>2018</v>
          </cell>
          <cell r="BD215">
            <v>827.2</v>
          </cell>
          <cell r="BE215">
            <v>0</v>
          </cell>
          <cell r="BF215" t="str">
            <v xml:space="preserve"> </v>
          </cell>
          <cell r="BG215">
            <v>0</v>
          </cell>
        </row>
        <row r="216">
          <cell r="A216">
            <v>167264</v>
          </cell>
          <cell r="B216" t="str">
            <v>COL</v>
          </cell>
          <cell r="C216" t="str">
            <v>MONCHOTTE</v>
          </cell>
          <cell r="D216" t="str">
            <v>Georges</v>
          </cell>
          <cell r="E216" t="str">
            <v>OG</v>
          </cell>
          <cell r="F216" t="str">
            <v>RS</v>
          </cell>
          <cell r="G216" t="str">
            <v>1-5</v>
          </cell>
          <cell r="H216" t="str">
            <v>Caserne Kellerman 66 bd kellerman</v>
          </cell>
          <cell r="I216">
            <v>75013</v>
          </cell>
          <cell r="J216" t="str">
            <v>PARIS</v>
          </cell>
          <cell r="K216" t="str">
            <v>RGIF</v>
          </cell>
          <cell r="L216" t="str">
            <v>PALAIS JUSTICE</v>
          </cell>
          <cell r="M216" t="str">
            <v>4 bd du PALAIS</v>
          </cell>
          <cell r="N216">
            <v>75001</v>
          </cell>
          <cell r="O216" t="str">
            <v>PARIS</v>
          </cell>
          <cell r="Q216">
            <v>31680807</v>
          </cell>
          <cell r="R216">
            <v>827.2</v>
          </cell>
          <cell r="T216">
            <v>43435</v>
          </cell>
          <cell r="U216">
            <v>12</v>
          </cell>
          <cell r="V216">
            <v>2018</v>
          </cell>
          <cell r="AB216" t="str">
            <v xml:space="preserve"> </v>
          </cell>
          <cell r="AC216" t="str">
            <v xml:space="preserve"> </v>
          </cell>
          <cell r="AD216" t="str">
            <v xml:space="preserve"> </v>
          </cell>
          <cell r="AJ216" t="str">
            <v>12/2019</v>
          </cell>
          <cell r="AL216">
            <v>827.2</v>
          </cell>
          <cell r="AM216" t="str">
            <v>A_VERIFIER</v>
          </cell>
          <cell r="AR216">
            <v>827.2</v>
          </cell>
          <cell r="AS216" t="str">
            <v>OGRS</v>
          </cell>
          <cell r="AT216" t="str">
            <v xml:space="preserve"> </v>
          </cell>
          <cell r="AU216">
            <v>827.2</v>
          </cell>
          <cell r="AV216">
            <v>12</v>
          </cell>
          <cell r="AZ216" t="str">
            <v>1-5</v>
          </cell>
          <cell r="BA216" t="str">
            <v>A_VERIFIER</v>
          </cell>
          <cell r="BB216">
            <v>12</v>
          </cell>
          <cell r="BC216">
            <v>2018</v>
          </cell>
          <cell r="BD216">
            <v>827.2</v>
          </cell>
          <cell r="BE216">
            <v>0</v>
          </cell>
          <cell r="BF216" t="str">
            <v xml:space="preserve"> </v>
          </cell>
          <cell r="BG216">
            <v>0</v>
          </cell>
        </row>
        <row r="217">
          <cell r="A217">
            <v>306693</v>
          </cell>
          <cell r="B217" t="str">
            <v>MDC</v>
          </cell>
          <cell r="C217" t="str">
            <v>OUERTHANI</v>
          </cell>
          <cell r="D217" t="str">
            <v>Chiraz</v>
          </cell>
          <cell r="E217" t="str">
            <v>CSTAGN</v>
          </cell>
          <cell r="F217" t="str">
            <v>DT</v>
          </cell>
          <cell r="G217" t="str">
            <v>2-3</v>
          </cell>
          <cell r="H217" t="str">
            <v>12 rue Bir Hakeim</v>
          </cell>
          <cell r="I217">
            <v>94120</v>
          </cell>
          <cell r="J217" t="str">
            <v>FONTENAY SOUS BOIS</v>
          </cell>
          <cell r="K217" t="str">
            <v>RGIF</v>
          </cell>
          <cell r="L217" t="str">
            <v>EGM 23/1</v>
          </cell>
          <cell r="M217" t="str">
            <v>1 BD THÉOPHILE SUEUR</v>
          </cell>
          <cell r="N217">
            <v>93111</v>
          </cell>
          <cell r="O217" t="str">
            <v>ROSNY-SOUS-BOIS</v>
          </cell>
          <cell r="P217">
            <v>43313</v>
          </cell>
          <cell r="Q217">
            <v>28074828</v>
          </cell>
          <cell r="R217">
            <v>754.6</v>
          </cell>
          <cell r="T217">
            <v>43162</v>
          </cell>
          <cell r="U217">
            <v>3</v>
          </cell>
          <cell r="V217">
            <v>2018</v>
          </cell>
          <cell r="AB217" t="str">
            <v xml:space="preserve"> </v>
          </cell>
          <cell r="AC217" t="str">
            <v xml:space="preserve"> </v>
          </cell>
          <cell r="AD217" t="str">
            <v xml:space="preserve"> </v>
          </cell>
          <cell r="AJ217" t="str">
            <v>03/2020</v>
          </cell>
          <cell r="AL217">
            <v>754.6</v>
          </cell>
          <cell r="AM217" t="str">
            <v>EN_COURS</v>
          </cell>
          <cell r="AR217">
            <v>754.6</v>
          </cell>
          <cell r="AS217" t="str">
            <v>CSTAGNDT</v>
          </cell>
          <cell r="AT217" t="str">
            <v xml:space="preserve"> </v>
          </cell>
          <cell r="AU217">
            <v>754.6</v>
          </cell>
          <cell r="AV217">
            <v>3</v>
          </cell>
          <cell r="AZ217" t="str">
            <v>2-3</v>
          </cell>
          <cell r="BA217" t="str">
            <v>EN_COURS</v>
          </cell>
          <cell r="BB217">
            <v>3</v>
          </cell>
          <cell r="BC217">
            <v>2018</v>
          </cell>
          <cell r="BD217">
            <v>754.6</v>
          </cell>
          <cell r="BE217">
            <v>0</v>
          </cell>
          <cell r="BF217" t="str">
            <v xml:space="preserve"> </v>
          </cell>
          <cell r="BG217">
            <v>0</v>
          </cell>
        </row>
        <row r="218">
          <cell r="A218">
            <v>155902</v>
          </cell>
          <cell r="B218" t="str">
            <v>MDC</v>
          </cell>
          <cell r="C218" t="str">
            <v>BARRAUD</v>
          </cell>
          <cell r="D218" t="str">
            <v>Laurent</v>
          </cell>
          <cell r="E218" t="str">
            <v>SOG</v>
          </cell>
          <cell r="F218" t="str">
            <v>RS</v>
          </cell>
          <cell r="G218" t="str">
            <v>1-5</v>
          </cell>
          <cell r="H218" t="str">
            <v>15 ALLEE DES PLATANES</v>
          </cell>
          <cell r="I218">
            <v>94700</v>
          </cell>
          <cell r="J218" t="str">
            <v>MAISONS-ALFORT</v>
          </cell>
          <cell r="K218" t="str">
            <v>RGIF</v>
          </cell>
          <cell r="L218" t="str">
            <v>EM</v>
          </cell>
          <cell r="M218" t="str">
            <v>4 AV BUSTEAU</v>
          </cell>
          <cell r="N218">
            <v>94706</v>
          </cell>
          <cell r="O218" t="str">
            <v>MAISONS-ALFORT</v>
          </cell>
          <cell r="Q218">
            <v>31721119</v>
          </cell>
          <cell r="R218">
            <v>827.2</v>
          </cell>
          <cell r="T218">
            <v>43466</v>
          </cell>
          <cell r="U218">
            <v>1</v>
          </cell>
          <cell r="V218">
            <v>2019</v>
          </cell>
          <cell r="AB218" t="str">
            <v xml:space="preserve"> </v>
          </cell>
          <cell r="AC218" t="str">
            <v xml:space="preserve"> </v>
          </cell>
          <cell r="AD218" t="str">
            <v xml:space="preserve"> </v>
          </cell>
          <cell r="AJ218" t="str">
            <v>01/2020</v>
          </cell>
          <cell r="AL218">
            <v>827.2</v>
          </cell>
          <cell r="AM218" t="str">
            <v>EN_COURS</v>
          </cell>
          <cell r="AR218">
            <v>827.2</v>
          </cell>
          <cell r="AS218" t="str">
            <v>SOGRS</v>
          </cell>
          <cell r="AT218" t="str">
            <v xml:space="preserve"> </v>
          </cell>
          <cell r="AU218">
            <v>827.2</v>
          </cell>
          <cell r="AV218">
            <v>1</v>
          </cell>
          <cell r="AZ218" t="str">
            <v>1-5</v>
          </cell>
          <cell r="BA218" t="str">
            <v>EN_COURS</v>
          </cell>
          <cell r="BB218">
            <v>1</v>
          </cell>
          <cell r="BC218">
            <v>2019</v>
          </cell>
          <cell r="BD218">
            <v>827.2</v>
          </cell>
          <cell r="BE218">
            <v>0</v>
          </cell>
          <cell r="BF218" t="str">
            <v xml:space="preserve"> </v>
          </cell>
          <cell r="BG218">
            <v>0</v>
          </cell>
        </row>
        <row r="219">
          <cell r="A219">
            <v>417874</v>
          </cell>
          <cell r="B219" t="str">
            <v>GAV</v>
          </cell>
          <cell r="C219" t="str">
            <v>TARIN</v>
          </cell>
          <cell r="D219" t="str">
            <v>Savannah</v>
          </cell>
          <cell r="E219" t="str">
            <v>GAV</v>
          </cell>
          <cell r="F219" t="str">
            <v>DT</v>
          </cell>
          <cell r="G219" t="str">
            <v>4-5</v>
          </cell>
          <cell r="H219" t="str">
            <v>6 BD DE FONTAINEBLEAU</v>
          </cell>
          <cell r="I219">
            <v>91100</v>
          </cell>
          <cell r="J219" t="str">
            <v>CORBEIL ESSONES</v>
          </cell>
          <cell r="K219" t="str">
            <v>RGIF</v>
          </cell>
          <cell r="L219" t="str">
            <v>SAI</v>
          </cell>
          <cell r="M219" t="str">
            <v>11 RUE JEAN MALÉZIEUX</v>
          </cell>
          <cell r="N219">
            <v>91007</v>
          </cell>
          <cell r="O219" t="str">
            <v>EVRY</v>
          </cell>
          <cell r="P219">
            <v>43346</v>
          </cell>
          <cell r="Q219">
            <v>31721117</v>
          </cell>
          <cell r="R219">
            <v>717.2</v>
          </cell>
          <cell r="T219">
            <v>43466</v>
          </cell>
          <cell r="U219">
            <v>1</v>
          </cell>
          <cell r="V219">
            <v>2019</v>
          </cell>
          <cell r="AB219" t="str">
            <v xml:space="preserve"> </v>
          </cell>
          <cell r="AC219" t="str">
            <v xml:space="preserve"> </v>
          </cell>
          <cell r="AD219" t="str">
            <v xml:space="preserve"> </v>
          </cell>
          <cell r="AJ219" t="str">
            <v>01/2020</v>
          </cell>
          <cell r="AL219">
            <v>717.2</v>
          </cell>
          <cell r="AM219" t="str">
            <v>EN_COURS</v>
          </cell>
          <cell r="AR219">
            <v>717.2</v>
          </cell>
          <cell r="AS219" t="str">
            <v>GAVDT</v>
          </cell>
          <cell r="AT219" t="str">
            <v xml:space="preserve"> </v>
          </cell>
          <cell r="AU219">
            <v>717.2</v>
          </cell>
          <cell r="AV219">
            <v>1</v>
          </cell>
          <cell r="AZ219" t="str">
            <v>4-5</v>
          </cell>
          <cell r="BA219" t="str">
            <v>EN_COURS</v>
          </cell>
          <cell r="BB219">
            <v>1</v>
          </cell>
          <cell r="BC219">
            <v>2019</v>
          </cell>
          <cell r="BD219">
            <v>717.2</v>
          </cell>
          <cell r="BE219">
            <v>0</v>
          </cell>
          <cell r="BF219" t="str">
            <v xml:space="preserve"> </v>
          </cell>
          <cell r="BG219">
            <v>0</v>
          </cell>
        </row>
        <row r="220">
          <cell r="A220">
            <v>300987</v>
          </cell>
          <cell r="B220" t="str">
            <v>MDC</v>
          </cell>
          <cell r="C220" t="str">
            <v>GIMER</v>
          </cell>
          <cell r="D220" t="str">
            <v>Myriam</v>
          </cell>
          <cell r="E220" t="str">
            <v>CSTAGN</v>
          </cell>
          <cell r="F220" t="str">
            <v>DT</v>
          </cell>
          <cell r="G220" t="str">
            <v>1-5</v>
          </cell>
          <cell r="H220" t="str">
            <v>12 ALLEE DU PETIT CHAMP</v>
          </cell>
          <cell r="I220">
            <v>78210</v>
          </cell>
          <cell r="J220" t="str">
            <v>SAINT CYR L'ECOLE</v>
          </cell>
          <cell r="K220" t="str">
            <v>RGIF</v>
          </cell>
          <cell r="L220" t="str">
            <v>GGD 78</v>
          </cell>
          <cell r="M220" t="str">
            <v>12 RUE BENJAMIN FRANKLIN</v>
          </cell>
          <cell r="N220">
            <v>78000</v>
          </cell>
          <cell r="O220" t="str">
            <v>VERSAILLES</v>
          </cell>
          <cell r="Q220">
            <v>31735870</v>
          </cell>
          <cell r="R220">
            <v>827.2</v>
          </cell>
          <cell r="T220">
            <v>43466</v>
          </cell>
          <cell r="U220">
            <v>1</v>
          </cell>
          <cell r="V220">
            <v>2019</v>
          </cell>
          <cell r="AB220" t="str">
            <v xml:space="preserve"> </v>
          </cell>
          <cell r="AC220" t="str">
            <v xml:space="preserve"> </v>
          </cell>
          <cell r="AD220" t="str">
            <v xml:space="preserve"> </v>
          </cell>
          <cell r="AJ220" t="str">
            <v>01/2020</v>
          </cell>
          <cell r="AL220">
            <v>827.2</v>
          </cell>
          <cell r="AM220" t="str">
            <v>EN_COURS</v>
          </cell>
          <cell r="AR220">
            <v>827.2</v>
          </cell>
          <cell r="AS220" t="str">
            <v>CSTAGNDT</v>
          </cell>
          <cell r="AT220" t="str">
            <v xml:space="preserve"> </v>
          </cell>
          <cell r="AU220">
            <v>827.2</v>
          </cell>
          <cell r="AV220">
            <v>1</v>
          </cell>
          <cell r="AZ220" t="str">
            <v>1-5</v>
          </cell>
          <cell r="BA220" t="str">
            <v>EN_COURS</v>
          </cell>
          <cell r="BB220">
            <v>1</v>
          </cell>
          <cell r="BC220">
            <v>2019</v>
          </cell>
          <cell r="BD220">
            <v>827.2</v>
          </cell>
          <cell r="BE220">
            <v>0</v>
          </cell>
          <cell r="BF220" t="str">
            <v xml:space="preserve"> </v>
          </cell>
          <cell r="BG220">
            <v>0</v>
          </cell>
        </row>
        <row r="221">
          <cell r="A221">
            <v>155346</v>
          </cell>
          <cell r="B221" t="str">
            <v>ADC</v>
          </cell>
          <cell r="C221" t="str">
            <v>ROLAND</v>
          </cell>
          <cell r="D221" t="str">
            <v>Pascal</v>
          </cell>
          <cell r="E221" t="str">
            <v>SOG</v>
          </cell>
          <cell r="F221" t="str">
            <v>RS</v>
          </cell>
          <cell r="G221" t="str">
            <v>1-5</v>
          </cell>
          <cell r="H221" t="str">
            <v>10 RUE DES ACACIAS</v>
          </cell>
          <cell r="I221">
            <v>77240</v>
          </cell>
          <cell r="J221" t="str">
            <v>VERT ST DENIS</v>
          </cell>
          <cell r="K221" t="str">
            <v>RGIF</v>
          </cell>
          <cell r="L221" t="str">
            <v>GGD 77</v>
          </cell>
          <cell r="M221" t="str">
            <v>51 RUE DU GÉNÉRAL DE GAULLE</v>
          </cell>
          <cell r="N221">
            <v>77000</v>
          </cell>
          <cell r="O221" t="str">
            <v>MELUN</v>
          </cell>
          <cell r="Q221">
            <v>31741660</v>
          </cell>
          <cell r="R221">
            <v>827.2</v>
          </cell>
          <cell r="T221">
            <v>43466</v>
          </cell>
          <cell r="U221">
            <v>1</v>
          </cell>
          <cell r="V221">
            <v>2019</v>
          </cell>
          <cell r="AB221" t="str">
            <v xml:space="preserve"> </v>
          </cell>
          <cell r="AC221" t="str">
            <v xml:space="preserve"> </v>
          </cell>
          <cell r="AD221" t="str">
            <v xml:space="preserve"> </v>
          </cell>
          <cell r="AJ221" t="str">
            <v>01/2020</v>
          </cell>
          <cell r="AL221">
            <v>827.2</v>
          </cell>
          <cell r="AM221" t="str">
            <v>EN_COURS</v>
          </cell>
          <cell r="AR221">
            <v>827.2</v>
          </cell>
          <cell r="AS221" t="str">
            <v>SOGRS</v>
          </cell>
          <cell r="AT221" t="str">
            <v xml:space="preserve"> </v>
          </cell>
          <cell r="AU221">
            <v>827.2</v>
          </cell>
          <cell r="AV221">
            <v>1</v>
          </cell>
          <cell r="AZ221" t="str">
            <v>1-5</v>
          </cell>
          <cell r="BA221" t="str">
            <v>EN_COURS</v>
          </cell>
          <cell r="BB221">
            <v>1</v>
          </cell>
          <cell r="BC221">
            <v>2019</v>
          </cell>
          <cell r="BD221">
            <v>827.2</v>
          </cell>
          <cell r="BE221">
            <v>0</v>
          </cell>
          <cell r="BF221" t="str">
            <v xml:space="preserve"> </v>
          </cell>
          <cell r="BG221">
            <v>0</v>
          </cell>
        </row>
        <row r="222">
          <cell r="A222">
            <v>419033</v>
          </cell>
          <cell r="B222" t="str">
            <v>LTN</v>
          </cell>
          <cell r="C222" t="str">
            <v>DELAVENNE</v>
          </cell>
          <cell r="D222" t="str">
            <v>Aurélie</v>
          </cell>
          <cell r="E222" t="str">
            <v>OCTA</v>
          </cell>
          <cell r="F222" t="str">
            <v>DT</v>
          </cell>
          <cell r="G222" t="str">
            <v>1-5</v>
          </cell>
          <cell r="H222" t="str">
            <v>60 RUE DU 04 SEPTEMBRE</v>
          </cell>
          <cell r="I222">
            <v>78800</v>
          </cell>
          <cell r="J222" t="str">
            <v>HOUILLES</v>
          </cell>
          <cell r="K222" t="str">
            <v>RGIF</v>
          </cell>
          <cell r="L222" t="str">
            <v>DAO</v>
          </cell>
          <cell r="M222" t="str">
            <v>4 AVENUE BUSTEAU</v>
          </cell>
          <cell r="N222">
            <v>94700</v>
          </cell>
          <cell r="O222" t="str">
            <v>MAISONS-ALFORT</v>
          </cell>
          <cell r="Q222">
            <v>31741662</v>
          </cell>
          <cell r="R222">
            <v>827.2</v>
          </cell>
          <cell r="T222">
            <v>43466</v>
          </cell>
          <cell r="U222">
            <v>1</v>
          </cell>
          <cell r="V222">
            <v>2019</v>
          </cell>
          <cell r="AA222">
            <v>43922</v>
          </cell>
          <cell r="AB222">
            <v>1</v>
          </cell>
          <cell r="AC222">
            <v>4</v>
          </cell>
          <cell r="AD222">
            <v>2020</v>
          </cell>
          <cell r="AE222">
            <v>601.6</v>
          </cell>
          <cell r="AF222">
            <v>43800</v>
          </cell>
          <cell r="AG222" t="str">
            <v>Radié</v>
          </cell>
          <cell r="AJ222" t="str">
            <v>04/2020</v>
          </cell>
          <cell r="AL222">
            <v>827.2</v>
          </cell>
          <cell r="AM222" t="str">
            <v>T</v>
          </cell>
          <cell r="AR222" t="str">
            <v xml:space="preserve"> </v>
          </cell>
          <cell r="AS222" t="str">
            <v xml:space="preserve"> </v>
          </cell>
          <cell r="AT222" t="str">
            <v xml:space="preserve"> </v>
          </cell>
          <cell r="AU222">
            <v>827.2</v>
          </cell>
          <cell r="AV222" t="str">
            <v xml:space="preserve"> </v>
          </cell>
          <cell r="AZ222" t="str">
            <v>1-5</v>
          </cell>
          <cell r="BA222" t="str">
            <v>T</v>
          </cell>
          <cell r="BB222">
            <v>1</v>
          </cell>
          <cell r="BC222">
            <v>2019</v>
          </cell>
          <cell r="BD222">
            <v>827.2</v>
          </cell>
          <cell r="BE222">
            <v>0</v>
          </cell>
          <cell r="BF222">
            <v>4</v>
          </cell>
          <cell r="BG222">
            <v>601.6</v>
          </cell>
        </row>
        <row r="223">
          <cell r="A223">
            <v>415546</v>
          </cell>
          <cell r="B223" t="str">
            <v>GAV</v>
          </cell>
          <cell r="C223" t="str">
            <v>BADOUR</v>
          </cell>
          <cell r="D223" t="str">
            <v>Jimmy</v>
          </cell>
          <cell r="E223" t="str">
            <v>GAV</v>
          </cell>
          <cell r="F223" t="str">
            <v>DT</v>
          </cell>
          <cell r="G223" t="str">
            <v>4-5</v>
          </cell>
          <cell r="H223" t="str">
            <v>23 BIS RUE DES VALANCHARDS</v>
          </cell>
          <cell r="I223">
            <v>95280</v>
          </cell>
          <cell r="J223" t="str">
            <v>JOUY LE MOUTIER</v>
          </cell>
          <cell r="K223" t="str">
            <v>RGIF</v>
          </cell>
          <cell r="L223" t="str">
            <v>GGD 95</v>
          </cell>
          <cell r="M223" t="str">
            <v>5 BD DE L'HAUTIL</v>
          </cell>
          <cell r="N223">
            <v>95027</v>
          </cell>
          <cell r="O223" t="str">
            <v>CERGY-PONTOISE</v>
          </cell>
          <cell r="Q223">
            <v>31741661</v>
          </cell>
          <cell r="R223">
            <v>717.2</v>
          </cell>
          <cell r="T223">
            <v>43466</v>
          </cell>
          <cell r="U223">
            <v>1</v>
          </cell>
          <cell r="V223">
            <v>2019</v>
          </cell>
          <cell r="AB223" t="str">
            <v xml:space="preserve"> </v>
          </cell>
          <cell r="AC223" t="str">
            <v xml:space="preserve"> </v>
          </cell>
          <cell r="AD223" t="str">
            <v xml:space="preserve"> </v>
          </cell>
          <cell r="AJ223" t="str">
            <v>01/2020</v>
          </cell>
          <cell r="AL223">
            <v>717.2</v>
          </cell>
          <cell r="AM223" t="str">
            <v>EN_COURS</v>
          </cell>
          <cell r="AR223">
            <v>717.2</v>
          </cell>
          <cell r="AS223" t="str">
            <v>GAVDT</v>
          </cell>
          <cell r="AT223" t="str">
            <v xml:space="preserve"> </v>
          </cell>
          <cell r="AU223">
            <v>717.2</v>
          </cell>
          <cell r="AV223">
            <v>1</v>
          </cell>
          <cell r="AZ223" t="str">
            <v>4-5</v>
          </cell>
          <cell r="BA223" t="str">
            <v>EN_COURS</v>
          </cell>
          <cell r="BB223">
            <v>1</v>
          </cell>
          <cell r="BC223">
            <v>2019</v>
          </cell>
          <cell r="BD223">
            <v>717.2</v>
          </cell>
          <cell r="BE223">
            <v>0</v>
          </cell>
          <cell r="BF223" t="str">
            <v xml:space="preserve"> </v>
          </cell>
          <cell r="BG223">
            <v>0</v>
          </cell>
        </row>
        <row r="224">
          <cell r="A224">
            <v>70769</v>
          </cell>
          <cell r="B224" t="str">
            <v>COL</v>
          </cell>
          <cell r="C224" t="str">
            <v>TOGNOTTI</v>
          </cell>
          <cell r="D224" t="str">
            <v>Nicolas</v>
          </cell>
          <cell r="E224" t="str">
            <v>OCTA</v>
          </cell>
          <cell r="F224" t="str">
            <v>RS</v>
          </cell>
          <cell r="G224" t="str">
            <v>1-5</v>
          </cell>
          <cell r="H224" t="str">
            <v>55 RUE D’ANJOU</v>
          </cell>
          <cell r="I224">
            <v>78000</v>
          </cell>
          <cell r="J224" t="str">
            <v>VERSAILLES</v>
          </cell>
          <cell r="K224" t="str">
            <v>RGIF</v>
          </cell>
          <cell r="L224" t="str">
            <v>SAJ</v>
          </cell>
          <cell r="M224" t="str">
            <v>4 AV BUSTEAU</v>
          </cell>
          <cell r="N224">
            <v>94707</v>
          </cell>
          <cell r="O224" t="str">
            <v>MAISONS-ALFORT</v>
          </cell>
          <cell r="P224">
            <v>43313</v>
          </cell>
          <cell r="Q224">
            <v>31753888</v>
          </cell>
          <cell r="R224">
            <v>827.2</v>
          </cell>
          <cell r="T224">
            <v>43497</v>
          </cell>
          <cell r="U224">
            <v>2</v>
          </cell>
          <cell r="V224">
            <v>2019</v>
          </cell>
          <cell r="AB224" t="str">
            <v xml:space="preserve"> </v>
          </cell>
          <cell r="AC224" t="str">
            <v xml:space="preserve"> </v>
          </cell>
          <cell r="AD224" t="str">
            <v xml:space="preserve"> </v>
          </cell>
          <cell r="AJ224" t="str">
            <v>02/2020</v>
          </cell>
          <cell r="AL224">
            <v>827.2</v>
          </cell>
          <cell r="AM224" t="str">
            <v>EN_COURS</v>
          </cell>
          <cell r="AR224">
            <v>827.2</v>
          </cell>
          <cell r="AS224" t="str">
            <v>OCTARS</v>
          </cell>
          <cell r="AT224" t="str">
            <v xml:space="preserve"> </v>
          </cell>
          <cell r="AU224">
            <v>827.2</v>
          </cell>
          <cell r="AV224">
            <v>2</v>
          </cell>
          <cell r="AZ224" t="str">
            <v>1-5</v>
          </cell>
          <cell r="BA224" t="str">
            <v>EN_COURS</v>
          </cell>
          <cell r="BB224">
            <v>2</v>
          </cell>
          <cell r="BC224">
            <v>2019</v>
          </cell>
          <cell r="BD224">
            <v>827.2</v>
          </cell>
          <cell r="BE224">
            <v>0</v>
          </cell>
          <cell r="BF224" t="str">
            <v xml:space="preserve"> </v>
          </cell>
          <cell r="BG224">
            <v>0</v>
          </cell>
        </row>
        <row r="225">
          <cell r="A225">
            <v>184321</v>
          </cell>
          <cell r="B225" t="str">
            <v>ADJ</v>
          </cell>
          <cell r="C225" t="str">
            <v>EYMARD</v>
          </cell>
          <cell r="D225" t="str">
            <v>Christelle</v>
          </cell>
          <cell r="E225" t="str">
            <v>SOG</v>
          </cell>
          <cell r="F225" t="str">
            <v>DT</v>
          </cell>
          <cell r="G225" t="str">
            <v>1-5</v>
          </cell>
          <cell r="H225" t="str">
            <v>14 RUE DE VOUILLÉ</v>
          </cell>
          <cell r="I225">
            <v>75015</v>
          </cell>
          <cell r="J225" t="str">
            <v>PARIS</v>
          </cell>
          <cell r="K225" t="str">
            <v>RGIF</v>
          </cell>
          <cell r="L225" t="str">
            <v>SAJ</v>
          </cell>
          <cell r="M225" t="str">
            <v>4 AV BUSTEAU</v>
          </cell>
          <cell r="N225">
            <v>94707</v>
          </cell>
          <cell r="O225" t="str">
            <v>MAISONS-ALFORT</v>
          </cell>
          <cell r="Q225">
            <v>31753887</v>
          </cell>
          <cell r="R225">
            <v>827.2</v>
          </cell>
          <cell r="T225">
            <v>43497</v>
          </cell>
          <cell r="U225">
            <v>2</v>
          </cell>
          <cell r="V225">
            <v>2019</v>
          </cell>
          <cell r="AA225">
            <v>43891</v>
          </cell>
          <cell r="AB225">
            <v>1</v>
          </cell>
          <cell r="AC225">
            <v>3</v>
          </cell>
          <cell r="AD225">
            <v>2020</v>
          </cell>
          <cell r="AE225">
            <v>752</v>
          </cell>
          <cell r="AF225">
            <v>43678</v>
          </cell>
          <cell r="AG225" t="str">
            <v>BP (69)</v>
          </cell>
          <cell r="AJ225" t="str">
            <v>02/2020</v>
          </cell>
          <cell r="AL225">
            <v>827.2</v>
          </cell>
          <cell r="AM225" t="str">
            <v>T</v>
          </cell>
          <cell r="AR225" t="str">
            <v xml:space="preserve"> </v>
          </cell>
          <cell r="AS225" t="str">
            <v xml:space="preserve"> </v>
          </cell>
          <cell r="AT225" t="str">
            <v xml:space="preserve"> </v>
          </cell>
          <cell r="AU225">
            <v>827.2</v>
          </cell>
          <cell r="AV225" t="str">
            <v xml:space="preserve"> </v>
          </cell>
          <cell r="AZ225" t="str">
            <v>1-5</v>
          </cell>
          <cell r="BA225" t="str">
            <v>T</v>
          </cell>
          <cell r="BB225">
            <v>2</v>
          </cell>
          <cell r="BC225">
            <v>2019</v>
          </cell>
          <cell r="BD225">
            <v>827.2</v>
          </cell>
          <cell r="BE225">
            <v>0</v>
          </cell>
          <cell r="BF225">
            <v>3</v>
          </cell>
          <cell r="BG225">
            <v>752</v>
          </cell>
        </row>
        <row r="226">
          <cell r="A226">
            <v>356994</v>
          </cell>
          <cell r="B226" t="str">
            <v>MDL</v>
          </cell>
          <cell r="C226" t="str">
            <v>BERGER</v>
          </cell>
          <cell r="D226" t="str">
            <v>Sandra</v>
          </cell>
          <cell r="E226" t="str">
            <v>CSTAGN</v>
          </cell>
          <cell r="F226" t="str">
            <v>DT</v>
          </cell>
          <cell r="G226" t="str">
            <v>4-5</v>
          </cell>
          <cell r="H226" t="str">
            <v>29 RUE DE BRIE</v>
          </cell>
          <cell r="I226">
            <v>78310</v>
          </cell>
          <cell r="J226" t="str">
            <v>MAUREPAS</v>
          </cell>
          <cell r="K226" t="str">
            <v>RGIF</v>
          </cell>
          <cell r="L226" t="str">
            <v>AMSG 78</v>
          </cell>
          <cell r="M226" t="str">
            <v>bOULEVARD DU MARECHAL SOULT  VERSAILLES SATORY</v>
          </cell>
          <cell r="N226">
            <v>78013</v>
          </cell>
          <cell r="O226" t="str">
            <v>VERSAILLES</v>
          </cell>
          <cell r="Q226">
            <v>31753889</v>
          </cell>
          <cell r="R226">
            <v>717.2</v>
          </cell>
          <cell r="T226">
            <v>43497</v>
          </cell>
          <cell r="U226">
            <v>2</v>
          </cell>
          <cell r="V226">
            <v>2019</v>
          </cell>
          <cell r="AB226" t="str">
            <v xml:space="preserve"> </v>
          </cell>
          <cell r="AC226" t="str">
            <v xml:space="preserve"> </v>
          </cell>
          <cell r="AD226" t="str">
            <v xml:space="preserve"> </v>
          </cell>
          <cell r="AJ226" t="str">
            <v>02/2020</v>
          </cell>
          <cell r="AL226">
            <v>717.2</v>
          </cell>
          <cell r="AM226" t="str">
            <v>EN_COURS</v>
          </cell>
          <cell r="AR226">
            <v>717.2</v>
          </cell>
          <cell r="AS226" t="str">
            <v>CSTAGNDT</v>
          </cell>
          <cell r="AT226" t="str">
            <v xml:space="preserve"> </v>
          </cell>
          <cell r="AU226">
            <v>717.2</v>
          </cell>
          <cell r="AV226">
            <v>2</v>
          </cell>
          <cell r="AZ226" t="str">
            <v>4-5</v>
          </cell>
          <cell r="BA226" t="str">
            <v>EN_COURS</v>
          </cell>
          <cell r="BB226">
            <v>2</v>
          </cell>
          <cell r="BC226">
            <v>2019</v>
          </cell>
          <cell r="BD226">
            <v>717.2</v>
          </cell>
          <cell r="BE226">
            <v>0</v>
          </cell>
          <cell r="BF226" t="str">
            <v xml:space="preserve"> </v>
          </cell>
          <cell r="BG226">
            <v>0</v>
          </cell>
        </row>
        <row r="227">
          <cell r="A227">
            <v>415773</v>
          </cell>
          <cell r="B227" t="str">
            <v>GAV</v>
          </cell>
          <cell r="C227" t="str">
            <v>BYRON</v>
          </cell>
          <cell r="D227" t="str">
            <v>BARBARA</v>
          </cell>
          <cell r="E227" t="str">
            <v>GAV</v>
          </cell>
          <cell r="F227" t="str">
            <v>DT</v>
          </cell>
          <cell r="G227" t="str">
            <v>1-5</v>
          </cell>
          <cell r="H227" t="str">
            <v>16 RUE DE LA TOUR</v>
          </cell>
          <cell r="I227">
            <v>92240</v>
          </cell>
          <cell r="J227" t="str">
            <v>MALAKOFF</v>
          </cell>
          <cell r="K227" t="str">
            <v>RGIF</v>
          </cell>
          <cell r="L227" t="str">
            <v>AMG 92</v>
          </cell>
          <cell r="M227" t="str">
            <v>4 RUE CLAUDE BERNARD</v>
          </cell>
          <cell r="N227">
            <v>92136</v>
          </cell>
          <cell r="O227" t="str">
            <v>ISSY LES MOULINEAUX</v>
          </cell>
          <cell r="Q227">
            <v>31298153</v>
          </cell>
          <cell r="R227">
            <v>827.2</v>
          </cell>
          <cell r="T227">
            <v>43497</v>
          </cell>
          <cell r="U227">
            <v>2</v>
          </cell>
          <cell r="V227">
            <v>2019</v>
          </cell>
          <cell r="AB227" t="str">
            <v xml:space="preserve"> </v>
          </cell>
          <cell r="AC227" t="str">
            <v xml:space="preserve"> </v>
          </cell>
          <cell r="AD227" t="str">
            <v xml:space="preserve"> </v>
          </cell>
          <cell r="AJ227" t="str">
            <v>02/2020</v>
          </cell>
          <cell r="AL227">
            <v>827.2</v>
          </cell>
          <cell r="AM227" t="str">
            <v>EN_COURS</v>
          </cell>
          <cell r="AR227">
            <v>827.2</v>
          </cell>
          <cell r="AS227" t="str">
            <v>GAVDT</v>
          </cell>
          <cell r="AT227" t="str">
            <v xml:space="preserve"> </v>
          </cell>
          <cell r="AU227">
            <v>827.2</v>
          </cell>
          <cell r="AV227">
            <v>2</v>
          </cell>
          <cell r="AZ227" t="str">
            <v>1-5</v>
          </cell>
          <cell r="BA227" t="str">
            <v>EN_COURS</v>
          </cell>
          <cell r="BB227">
            <v>2</v>
          </cell>
          <cell r="BC227">
            <v>2019</v>
          </cell>
          <cell r="BD227">
            <v>827.2</v>
          </cell>
          <cell r="BE227">
            <v>0</v>
          </cell>
          <cell r="BF227" t="str">
            <v xml:space="preserve"> </v>
          </cell>
          <cell r="BG227">
            <v>0</v>
          </cell>
        </row>
        <row r="228">
          <cell r="A228">
            <v>357337</v>
          </cell>
          <cell r="B228" t="str">
            <v>GND</v>
          </cell>
          <cell r="C228" t="str">
            <v>CHEIKH</v>
          </cell>
          <cell r="D228" t="str">
            <v>Mohamed</v>
          </cell>
          <cell r="E228" t="str">
            <v>SOG</v>
          </cell>
          <cell r="F228" t="str">
            <v>RS</v>
          </cell>
          <cell r="G228" t="str">
            <v>1-5</v>
          </cell>
          <cell r="H228" t="str">
            <v>62 AV BUSTEAU</v>
          </cell>
          <cell r="I228">
            <v>94700</v>
          </cell>
          <cell r="J228" t="str">
            <v>MAISONS-ALFORT</v>
          </cell>
          <cell r="K228" t="str">
            <v>RGIF</v>
          </cell>
          <cell r="L228" t="str">
            <v>GOS 94</v>
          </cell>
          <cell r="M228" t="str">
            <v>4 AV BUSTEAU</v>
          </cell>
          <cell r="N228">
            <v>94700</v>
          </cell>
          <cell r="O228" t="str">
            <v>MAISONS-ALFORT</v>
          </cell>
          <cell r="Q228">
            <v>31844114</v>
          </cell>
          <cell r="R228">
            <v>827.2</v>
          </cell>
          <cell r="T228">
            <v>43556</v>
          </cell>
          <cell r="U228">
            <v>4</v>
          </cell>
          <cell r="V228">
            <v>2019</v>
          </cell>
          <cell r="AB228" t="str">
            <v xml:space="preserve"> </v>
          </cell>
          <cell r="AC228" t="str">
            <v xml:space="preserve"> </v>
          </cell>
          <cell r="AD228" t="str">
            <v xml:space="preserve"> </v>
          </cell>
          <cell r="AJ228" t="str">
            <v>04/2020</v>
          </cell>
          <cell r="AL228">
            <v>827.2</v>
          </cell>
          <cell r="AM228" t="str">
            <v>EN_COURS</v>
          </cell>
          <cell r="AR228">
            <v>827.2</v>
          </cell>
          <cell r="AS228" t="str">
            <v>SOGRS</v>
          </cell>
          <cell r="AT228" t="str">
            <v xml:space="preserve"> </v>
          </cell>
          <cell r="AU228">
            <v>827.2</v>
          </cell>
          <cell r="AV228">
            <v>4</v>
          </cell>
          <cell r="AZ228" t="str">
            <v>1-5</v>
          </cell>
          <cell r="BA228" t="str">
            <v>EN_COURS</v>
          </cell>
          <cell r="BB228">
            <v>4</v>
          </cell>
          <cell r="BC228">
            <v>2019</v>
          </cell>
          <cell r="BD228">
            <v>827.2</v>
          </cell>
          <cell r="BE228">
            <v>0</v>
          </cell>
          <cell r="BF228" t="str">
            <v xml:space="preserve"> </v>
          </cell>
          <cell r="BG228">
            <v>0</v>
          </cell>
        </row>
        <row r="229">
          <cell r="A229">
            <v>212249</v>
          </cell>
          <cell r="B229" t="str">
            <v>GND</v>
          </cell>
          <cell r="C229" t="str">
            <v>MINARD</v>
          </cell>
          <cell r="D229" t="str">
            <v>Serge</v>
          </cell>
          <cell r="E229" t="str">
            <v>SOG</v>
          </cell>
          <cell r="F229" t="str">
            <v>RS</v>
          </cell>
          <cell r="G229" t="str">
            <v>1-5</v>
          </cell>
          <cell r="H229" t="str">
            <v>62 AV BUSTEAU</v>
          </cell>
          <cell r="I229">
            <v>94700</v>
          </cell>
          <cell r="J229" t="str">
            <v>MAISONS-ALFORT</v>
          </cell>
          <cell r="K229" t="str">
            <v>RGIF</v>
          </cell>
          <cell r="L229" t="str">
            <v>EM</v>
          </cell>
          <cell r="M229" t="str">
            <v>4 AV BUSTEAU</v>
          </cell>
          <cell r="N229">
            <v>94700</v>
          </cell>
          <cell r="O229" t="str">
            <v>MAISONS-ALFORT</v>
          </cell>
          <cell r="P229">
            <v>43465</v>
          </cell>
          <cell r="Q229">
            <v>31844113</v>
          </cell>
          <cell r="R229">
            <v>827.2</v>
          </cell>
          <cell r="T229">
            <v>43556</v>
          </cell>
          <cell r="U229">
            <v>4</v>
          </cell>
          <cell r="V229">
            <v>2019</v>
          </cell>
          <cell r="AB229" t="str">
            <v xml:space="preserve"> </v>
          </cell>
          <cell r="AC229" t="str">
            <v xml:space="preserve"> </v>
          </cell>
          <cell r="AD229" t="str">
            <v xml:space="preserve"> </v>
          </cell>
          <cell r="AJ229" t="str">
            <v>04/2020</v>
          </cell>
          <cell r="AL229">
            <v>827.2</v>
          </cell>
          <cell r="AM229" t="str">
            <v>EN_COURS</v>
          </cell>
          <cell r="AR229">
            <v>827.2</v>
          </cell>
          <cell r="AS229" t="str">
            <v>SOGRS</v>
          </cell>
          <cell r="AT229" t="str">
            <v xml:space="preserve"> </v>
          </cell>
          <cell r="AU229">
            <v>827.2</v>
          </cell>
          <cell r="AV229">
            <v>4</v>
          </cell>
          <cell r="AZ229" t="str">
            <v>1-5</v>
          </cell>
          <cell r="BA229" t="str">
            <v>EN_COURS</v>
          </cell>
          <cell r="BB229">
            <v>4</v>
          </cell>
          <cell r="BC229">
            <v>2019</v>
          </cell>
          <cell r="BD229">
            <v>827.2</v>
          </cell>
          <cell r="BE229">
            <v>0</v>
          </cell>
          <cell r="BF229" t="str">
            <v xml:space="preserve"> </v>
          </cell>
          <cell r="BG229">
            <v>0</v>
          </cell>
        </row>
        <row r="230">
          <cell r="A230">
            <v>411617</v>
          </cell>
          <cell r="B230" t="str">
            <v>GND</v>
          </cell>
          <cell r="C230" t="str">
            <v>AYACHI</v>
          </cell>
          <cell r="D230" t="str">
            <v>Idriss</v>
          </cell>
          <cell r="E230" t="str">
            <v>SOG</v>
          </cell>
          <cell r="F230" t="str">
            <v>DT</v>
          </cell>
          <cell r="G230" t="str">
            <v>4-5</v>
          </cell>
          <cell r="H230" t="str">
            <v>6 BD DE FONTAINEBLEAU</v>
          </cell>
          <cell r="I230">
            <v>91100</v>
          </cell>
          <cell r="J230" t="str">
            <v>CORBEIL ESSONES</v>
          </cell>
          <cell r="K230" t="str">
            <v>RGIF</v>
          </cell>
          <cell r="L230" t="str">
            <v>SSIC 91</v>
          </cell>
          <cell r="M230" t="str">
            <v>11 RUE JEAN MALÉZIEUX</v>
          </cell>
          <cell r="N230">
            <v>91000</v>
          </cell>
          <cell r="O230" t="str">
            <v>EVRY</v>
          </cell>
          <cell r="P230">
            <v>43770</v>
          </cell>
          <cell r="Q230">
            <v>31844115</v>
          </cell>
          <cell r="R230">
            <v>717.2</v>
          </cell>
          <cell r="T230">
            <v>43527</v>
          </cell>
          <cell r="U230">
            <v>3</v>
          </cell>
          <cell r="V230">
            <v>2019</v>
          </cell>
          <cell r="AB230" t="str">
            <v xml:space="preserve"> </v>
          </cell>
          <cell r="AC230" t="str">
            <v xml:space="preserve"> </v>
          </cell>
          <cell r="AD230" t="str">
            <v xml:space="preserve"> </v>
          </cell>
          <cell r="AJ230" t="str">
            <v>03/2020</v>
          </cell>
          <cell r="AL230">
            <v>717.2</v>
          </cell>
          <cell r="AM230" t="str">
            <v>EN_COURS</v>
          </cell>
          <cell r="AR230">
            <v>717.2</v>
          </cell>
          <cell r="AS230" t="str">
            <v>SOGDT</v>
          </cell>
          <cell r="AT230" t="str">
            <v xml:space="preserve"> </v>
          </cell>
          <cell r="AU230">
            <v>717.2</v>
          </cell>
          <cell r="AV230">
            <v>3</v>
          </cell>
          <cell r="AZ230" t="str">
            <v>4-5</v>
          </cell>
          <cell r="BA230" t="str">
            <v>EN_COURS</v>
          </cell>
          <cell r="BB230">
            <v>3</v>
          </cell>
          <cell r="BC230">
            <v>2019</v>
          </cell>
          <cell r="BD230">
            <v>717.2</v>
          </cell>
          <cell r="BE230">
            <v>0</v>
          </cell>
          <cell r="BF230" t="str">
            <v xml:space="preserve"> </v>
          </cell>
          <cell r="BG230">
            <v>0</v>
          </cell>
        </row>
        <row r="231">
          <cell r="A231">
            <v>139226</v>
          </cell>
          <cell r="B231" t="str">
            <v>MDL</v>
          </cell>
          <cell r="C231" t="str">
            <v>HAINOZ</v>
          </cell>
          <cell r="D231" t="str">
            <v>David</v>
          </cell>
          <cell r="E231" t="str">
            <v>SOG</v>
          </cell>
          <cell r="F231" t="str">
            <v>DT</v>
          </cell>
          <cell r="G231" t="str">
            <v>1-5</v>
          </cell>
          <cell r="H231" t="str">
            <v>25 AVENUE DU GENERAL DE GAULLE</v>
          </cell>
          <cell r="I231">
            <v>94700</v>
          </cell>
          <cell r="J231" t="str">
            <v>MAISONS-ALFORT</v>
          </cell>
          <cell r="K231" t="str">
            <v>RGIF</v>
          </cell>
          <cell r="L231" t="str">
            <v>PP de PARIS (Détachement)</v>
          </cell>
          <cell r="M231" t="str">
            <v>9 BOULEVARD DU PALAIS</v>
          </cell>
          <cell r="N231">
            <v>75004</v>
          </cell>
          <cell r="O231" t="str">
            <v>PARIS</v>
          </cell>
          <cell r="P231">
            <v>43497</v>
          </cell>
          <cell r="Q231">
            <v>31844233</v>
          </cell>
          <cell r="R231">
            <v>827.2</v>
          </cell>
          <cell r="T231">
            <v>43556</v>
          </cell>
          <cell r="U231">
            <v>4</v>
          </cell>
          <cell r="V231">
            <v>2019</v>
          </cell>
          <cell r="AB231" t="str">
            <v xml:space="preserve"> </v>
          </cell>
          <cell r="AC231" t="str">
            <v xml:space="preserve"> </v>
          </cell>
          <cell r="AD231" t="str">
            <v xml:space="preserve"> </v>
          </cell>
          <cell r="AJ231" t="str">
            <v>04/2020</v>
          </cell>
          <cell r="AL231">
            <v>827.2</v>
          </cell>
          <cell r="AM231" t="str">
            <v>EN_COURS</v>
          </cell>
          <cell r="AR231">
            <v>827.2</v>
          </cell>
          <cell r="AS231" t="str">
            <v>SOGDT</v>
          </cell>
          <cell r="AT231" t="str">
            <v xml:space="preserve"> </v>
          </cell>
          <cell r="AU231">
            <v>827.2</v>
          </cell>
          <cell r="AV231">
            <v>4</v>
          </cell>
          <cell r="AZ231" t="str">
            <v>1-5</v>
          </cell>
          <cell r="BA231" t="str">
            <v>EN_COURS</v>
          </cell>
          <cell r="BB231">
            <v>4</v>
          </cell>
          <cell r="BC231">
            <v>2019</v>
          </cell>
          <cell r="BD231">
            <v>827.2</v>
          </cell>
          <cell r="BE231">
            <v>0</v>
          </cell>
          <cell r="BF231" t="str">
            <v xml:space="preserve"> </v>
          </cell>
          <cell r="BG231">
            <v>0</v>
          </cell>
        </row>
        <row r="232">
          <cell r="A232">
            <v>170705</v>
          </cell>
          <cell r="B232" t="str">
            <v>LCL</v>
          </cell>
          <cell r="C232" t="str">
            <v>KROMWELL</v>
          </cell>
          <cell r="D232" t="str">
            <v>Grégory</v>
          </cell>
          <cell r="E232" t="str">
            <v>OG</v>
          </cell>
          <cell r="F232" t="str">
            <v>RS</v>
          </cell>
          <cell r="G232" t="str">
            <v>1-5</v>
          </cell>
          <cell r="H232" t="str">
            <v>27 ALLÉE DES PLATANES</v>
          </cell>
          <cell r="I232">
            <v>94700</v>
          </cell>
          <cell r="J232" t="str">
            <v>MAISONS-ALFORT</v>
          </cell>
          <cell r="K232" t="str">
            <v>RGIF</v>
          </cell>
          <cell r="L232" t="str">
            <v>SAJ</v>
          </cell>
          <cell r="M232" t="str">
            <v>4 AV BUSTEAU</v>
          </cell>
          <cell r="N232">
            <v>94700</v>
          </cell>
          <cell r="O232" t="str">
            <v>MAISONS-ALFORT</v>
          </cell>
          <cell r="P232">
            <v>42736</v>
          </cell>
          <cell r="Q232">
            <v>31844232</v>
          </cell>
          <cell r="R232">
            <v>827.2</v>
          </cell>
          <cell r="T232">
            <v>43556</v>
          </cell>
          <cell r="U232">
            <v>4</v>
          </cell>
          <cell r="V232">
            <v>2019</v>
          </cell>
          <cell r="AB232" t="str">
            <v xml:space="preserve"> </v>
          </cell>
          <cell r="AC232" t="str">
            <v xml:space="preserve"> </v>
          </cell>
          <cell r="AD232" t="str">
            <v xml:space="preserve"> </v>
          </cell>
          <cell r="AJ232" t="str">
            <v>04/2020</v>
          </cell>
          <cell r="AL232">
            <v>827.2</v>
          </cell>
          <cell r="AM232" t="str">
            <v>EN_COURS</v>
          </cell>
          <cell r="AR232">
            <v>827.2</v>
          </cell>
          <cell r="AS232" t="str">
            <v>OGRS</v>
          </cell>
          <cell r="AT232" t="str">
            <v xml:space="preserve"> </v>
          </cell>
          <cell r="AU232">
            <v>827.2</v>
          </cell>
          <cell r="AV232">
            <v>4</v>
          </cell>
          <cell r="AZ232" t="str">
            <v>1-5</v>
          </cell>
          <cell r="BA232" t="str">
            <v>EN_COURS</v>
          </cell>
          <cell r="BB232">
            <v>4</v>
          </cell>
          <cell r="BC232">
            <v>2019</v>
          </cell>
          <cell r="BD232">
            <v>827.2</v>
          </cell>
          <cell r="BE232">
            <v>0</v>
          </cell>
          <cell r="BF232" t="str">
            <v xml:space="preserve"> </v>
          </cell>
          <cell r="BG232">
            <v>0</v>
          </cell>
        </row>
        <row r="233">
          <cell r="A233">
            <v>155450</v>
          </cell>
          <cell r="B233" t="str">
            <v>CEN</v>
          </cell>
          <cell r="C233" t="str">
            <v>JEAN-GILLES</v>
          </cell>
          <cell r="D233" t="str">
            <v>Rodolphe</v>
          </cell>
          <cell r="E233" t="str">
            <v>OCTA</v>
          </cell>
          <cell r="F233" t="str">
            <v>RS</v>
          </cell>
          <cell r="G233" t="str">
            <v>1-5</v>
          </cell>
          <cell r="H233" t="str">
            <v>3 RUE ANDRE MALRAUX</v>
          </cell>
          <cell r="I233">
            <v>77000</v>
          </cell>
          <cell r="J233" t="str">
            <v>MELUN</v>
          </cell>
          <cell r="K233" t="str">
            <v>RGIF</v>
          </cell>
          <cell r="L233" t="str">
            <v>GGD 77</v>
          </cell>
          <cell r="M233" t="str">
            <v>3 RUE ANDRE MALRAUX</v>
          </cell>
          <cell r="N233">
            <v>77000</v>
          </cell>
          <cell r="O233" t="str">
            <v>MELUN</v>
          </cell>
          <cell r="P233">
            <v>43709</v>
          </cell>
          <cell r="Q233">
            <v>31844231</v>
          </cell>
          <cell r="R233">
            <v>827.2</v>
          </cell>
          <cell r="T233">
            <v>43556</v>
          </cell>
          <cell r="U233">
            <v>4</v>
          </cell>
          <cell r="V233">
            <v>2019</v>
          </cell>
          <cell r="AB233" t="str">
            <v xml:space="preserve"> </v>
          </cell>
          <cell r="AC233" t="str">
            <v xml:space="preserve"> </v>
          </cell>
          <cell r="AD233" t="str">
            <v xml:space="preserve"> </v>
          </cell>
          <cell r="AH233" t="str">
            <v>21/04/2020 Demander par mail de me transmettre une nouvelle demande changement poste</v>
          </cell>
          <cell r="AJ233" t="str">
            <v>04/2020</v>
          </cell>
          <cell r="AL233">
            <v>827.2</v>
          </cell>
          <cell r="AM233" t="str">
            <v>EN_COURS</v>
          </cell>
          <cell r="AR233">
            <v>827.2</v>
          </cell>
          <cell r="AS233" t="str">
            <v>OCTARS</v>
          </cell>
          <cell r="AT233" t="str">
            <v xml:space="preserve"> </v>
          </cell>
          <cell r="AU233">
            <v>827.2</v>
          </cell>
          <cell r="AV233">
            <v>4</v>
          </cell>
          <cell r="AZ233" t="str">
            <v>1-5</v>
          </cell>
          <cell r="BA233" t="str">
            <v>EN_COURS</v>
          </cell>
          <cell r="BB233">
            <v>4</v>
          </cell>
          <cell r="BC233">
            <v>2019</v>
          </cell>
          <cell r="BD233">
            <v>827.2</v>
          </cell>
          <cell r="BE233">
            <v>0</v>
          </cell>
          <cell r="BF233" t="str">
            <v xml:space="preserve"> </v>
          </cell>
          <cell r="BG233">
            <v>0</v>
          </cell>
        </row>
        <row r="234">
          <cell r="A234">
            <v>153460</v>
          </cell>
          <cell r="B234" t="str">
            <v>LTN</v>
          </cell>
          <cell r="C234" t="str">
            <v>LE FAOU</v>
          </cell>
          <cell r="D234" t="str">
            <v>Antony</v>
          </cell>
          <cell r="E234" t="str">
            <v>OCTA</v>
          </cell>
          <cell r="F234" t="str">
            <v>RS</v>
          </cell>
          <cell r="G234" t="str">
            <v>1-5</v>
          </cell>
          <cell r="H234" t="str">
            <v>3 RUE ANDRE MALRAUX</v>
          </cell>
          <cell r="I234">
            <v>77000</v>
          </cell>
          <cell r="J234" t="str">
            <v>MELUN</v>
          </cell>
          <cell r="K234" t="str">
            <v>RGIF</v>
          </cell>
          <cell r="L234" t="str">
            <v>BDRJ</v>
          </cell>
          <cell r="M234" t="str">
            <v>3 RUE ANDRE MALRAUX</v>
          </cell>
          <cell r="N234">
            <v>77000</v>
          </cell>
          <cell r="O234" t="str">
            <v>MELUN</v>
          </cell>
          <cell r="Q234">
            <v>31844230</v>
          </cell>
          <cell r="R234">
            <v>827.2</v>
          </cell>
          <cell r="T234">
            <v>43556</v>
          </cell>
          <cell r="U234">
            <v>4</v>
          </cell>
          <cell r="V234">
            <v>2019</v>
          </cell>
          <cell r="AB234" t="str">
            <v xml:space="preserve"> </v>
          </cell>
          <cell r="AC234" t="str">
            <v xml:space="preserve"> </v>
          </cell>
          <cell r="AD234" t="str">
            <v xml:space="preserve"> </v>
          </cell>
          <cell r="AF234">
            <v>43678</v>
          </cell>
          <cell r="AG234" t="str">
            <v>SR BOURGES (18)</v>
          </cell>
          <cell r="AH234" t="str">
            <v>23/04/2020 Demande résiliations faite par mail</v>
          </cell>
          <cell r="AJ234" t="str">
            <v>04/2020</v>
          </cell>
          <cell r="AL234">
            <v>827.2</v>
          </cell>
          <cell r="AM234" t="str">
            <v>T</v>
          </cell>
          <cell r="AR234" t="str">
            <v xml:space="preserve"> </v>
          </cell>
          <cell r="AS234" t="str">
            <v xml:space="preserve"> </v>
          </cell>
          <cell r="AT234" t="str">
            <v xml:space="preserve"> </v>
          </cell>
          <cell r="AU234">
            <v>827.2</v>
          </cell>
          <cell r="AV234" t="str">
            <v xml:space="preserve"> </v>
          </cell>
          <cell r="AZ234" t="str">
            <v>1-5</v>
          </cell>
          <cell r="BA234" t="str">
            <v>T</v>
          </cell>
          <cell r="BB234">
            <v>4</v>
          </cell>
          <cell r="BC234">
            <v>2019</v>
          </cell>
          <cell r="BD234">
            <v>827.2</v>
          </cell>
          <cell r="BE234">
            <v>0</v>
          </cell>
          <cell r="BF234" t="str">
            <v xml:space="preserve"> </v>
          </cell>
          <cell r="BG234">
            <v>0</v>
          </cell>
        </row>
        <row r="235">
          <cell r="A235">
            <v>124323</v>
          </cell>
          <cell r="B235" t="str">
            <v>CNE</v>
          </cell>
          <cell r="C235" t="str">
            <v>ROBIN</v>
          </cell>
          <cell r="D235" t="str">
            <v>Jean-Claude</v>
          </cell>
          <cell r="E235" t="str">
            <v>OG</v>
          </cell>
          <cell r="F235" t="str">
            <v>RS</v>
          </cell>
          <cell r="G235" t="str">
            <v>1-5</v>
          </cell>
          <cell r="H235" t="str">
            <v>3 RUE ANDRE MALRAUX</v>
          </cell>
          <cell r="I235">
            <v>77000</v>
          </cell>
          <cell r="J235" t="str">
            <v>MELUN</v>
          </cell>
          <cell r="K235" t="str">
            <v>RGIF</v>
          </cell>
          <cell r="L235" t="str">
            <v>GGD 77</v>
          </cell>
          <cell r="M235" t="str">
            <v>3 RUE ANDRE MALRAUX</v>
          </cell>
          <cell r="N235">
            <v>77000</v>
          </cell>
          <cell r="O235" t="str">
            <v>MELUN</v>
          </cell>
          <cell r="Q235">
            <v>31844229</v>
          </cell>
          <cell r="R235">
            <v>827.2</v>
          </cell>
          <cell r="T235">
            <v>43556</v>
          </cell>
          <cell r="U235">
            <v>4</v>
          </cell>
          <cell r="V235">
            <v>2019</v>
          </cell>
          <cell r="AB235" t="str">
            <v xml:space="preserve"> </v>
          </cell>
          <cell r="AC235" t="str">
            <v xml:space="preserve"> </v>
          </cell>
          <cell r="AD235" t="str">
            <v xml:space="preserve"> </v>
          </cell>
          <cell r="AF235">
            <v>43647</v>
          </cell>
          <cell r="AG235" t="str">
            <v>CGD (24)</v>
          </cell>
          <cell r="AH235" t="str">
            <v>23/04/2020 Demande résiliations faite par mail</v>
          </cell>
          <cell r="AJ235" t="str">
            <v>04/2020</v>
          </cell>
          <cell r="AL235">
            <v>827.2</v>
          </cell>
          <cell r="AM235" t="str">
            <v>T</v>
          </cell>
          <cell r="AR235" t="str">
            <v xml:space="preserve"> </v>
          </cell>
          <cell r="AS235" t="str">
            <v xml:space="preserve"> </v>
          </cell>
          <cell r="AT235" t="str">
            <v xml:space="preserve"> </v>
          </cell>
          <cell r="AU235">
            <v>827.2</v>
          </cell>
          <cell r="AV235" t="str">
            <v xml:space="preserve"> </v>
          </cell>
          <cell r="AZ235" t="str">
            <v>1-5</v>
          </cell>
          <cell r="BA235" t="str">
            <v>T</v>
          </cell>
          <cell r="BB235">
            <v>4</v>
          </cell>
          <cell r="BC235">
            <v>2019</v>
          </cell>
          <cell r="BD235">
            <v>827.2</v>
          </cell>
          <cell r="BE235">
            <v>0</v>
          </cell>
          <cell r="BF235" t="str">
            <v xml:space="preserve"> </v>
          </cell>
          <cell r="BG235">
            <v>0</v>
          </cell>
        </row>
        <row r="236">
          <cell r="A236">
            <v>339884</v>
          </cell>
          <cell r="B236" t="str">
            <v>GND</v>
          </cell>
          <cell r="C236" t="str">
            <v>TORCHE</v>
          </cell>
          <cell r="D236" t="str">
            <v>Jérémy</v>
          </cell>
          <cell r="E236" t="str">
            <v>SOG</v>
          </cell>
          <cell r="F236" t="str">
            <v>RS</v>
          </cell>
          <cell r="G236" t="str">
            <v>1-5</v>
          </cell>
          <cell r="H236" t="str">
            <v>42 AVENUE BUSTEAU</v>
          </cell>
          <cell r="I236">
            <v>94700</v>
          </cell>
          <cell r="J236" t="str">
            <v>MAISONS-ALFORT</v>
          </cell>
          <cell r="K236" t="str">
            <v>RGIF</v>
          </cell>
          <cell r="L236" t="str">
            <v>GOS 94</v>
          </cell>
          <cell r="M236" t="str">
            <v>4 AV BUSTEAU</v>
          </cell>
          <cell r="N236">
            <v>94700</v>
          </cell>
          <cell r="O236" t="str">
            <v>MAISONS-ALFORT</v>
          </cell>
          <cell r="P236">
            <v>43497</v>
          </cell>
          <cell r="Q236">
            <v>31844228</v>
          </cell>
          <cell r="R236">
            <v>827.2</v>
          </cell>
          <cell r="T236">
            <v>43556</v>
          </cell>
          <cell r="U236">
            <v>4</v>
          </cell>
          <cell r="V236">
            <v>2019</v>
          </cell>
          <cell r="AB236" t="str">
            <v xml:space="preserve"> </v>
          </cell>
          <cell r="AC236" t="str">
            <v xml:space="preserve"> </v>
          </cell>
          <cell r="AD236" t="str">
            <v xml:space="preserve"> </v>
          </cell>
          <cell r="AJ236" t="str">
            <v>04/2020</v>
          </cell>
          <cell r="AL236">
            <v>827.2</v>
          </cell>
          <cell r="AM236" t="str">
            <v>EN_COURS</v>
          </cell>
          <cell r="AR236">
            <v>827.2</v>
          </cell>
          <cell r="AS236" t="str">
            <v>SOGRS</v>
          </cell>
          <cell r="AT236" t="str">
            <v xml:space="preserve"> </v>
          </cell>
          <cell r="AU236">
            <v>827.2</v>
          </cell>
          <cell r="AV236">
            <v>4</v>
          </cell>
          <cell r="AZ236" t="str">
            <v>1-5</v>
          </cell>
          <cell r="BA236" t="str">
            <v>EN_COURS</v>
          </cell>
          <cell r="BB236">
            <v>4</v>
          </cell>
          <cell r="BC236">
            <v>2019</v>
          </cell>
          <cell r="BD236">
            <v>827.2</v>
          </cell>
          <cell r="BE236">
            <v>0</v>
          </cell>
          <cell r="BF236" t="str">
            <v xml:space="preserve"> </v>
          </cell>
          <cell r="BG236">
            <v>0</v>
          </cell>
        </row>
        <row r="237">
          <cell r="A237">
            <v>341517</v>
          </cell>
          <cell r="B237" t="str">
            <v>MDL</v>
          </cell>
          <cell r="C237" t="str">
            <v>ROY</v>
          </cell>
          <cell r="D237" t="str">
            <v>Priscilla</v>
          </cell>
          <cell r="E237" t="str">
            <v>CSTAGN</v>
          </cell>
          <cell r="F237" t="str">
            <v>DT</v>
          </cell>
          <cell r="G237" t="str">
            <v>3-4</v>
          </cell>
          <cell r="H237" t="str">
            <v>4 PLACE DES BOUTONS D’ARGENT</v>
          </cell>
          <cell r="I237">
            <v>94000</v>
          </cell>
          <cell r="J237" t="str">
            <v>CRETEIL</v>
          </cell>
          <cell r="K237" t="str">
            <v>RGIF</v>
          </cell>
          <cell r="L237" t="str">
            <v>BBA</v>
          </cell>
          <cell r="M237" t="str">
            <v>4 AV BUSTEAU</v>
          </cell>
          <cell r="N237">
            <v>94700</v>
          </cell>
          <cell r="O237" t="str">
            <v>MAISONS-ALFORT</v>
          </cell>
          <cell r="P237">
            <v>42975</v>
          </cell>
          <cell r="Q237">
            <v>30623181</v>
          </cell>
          <cell r="R237">
            <v>734.8</v>
          </cell>
          <cell r="T237">
            <v>43556</v>
          </cell>
          <cell r="U237">
            <v>4</v>
          </cell>
          <cell r="V237">
            <v>2019</v>
          </cell>
          <cell r="AB237" t="str">
            <v xml:space="preserve"> </v>
          </cell>
          <cell r="AC237" t="str">
            <v xml:space="preserve"> </v>
          </cell>
          <cell r="AD237" t="str">
            <v xml:space="preserve"> </v>
          </cell>
          <cell r="AJ237" t="str">
            <v>04/2020</v>
          </cell>
          <cell r="AL237">
            <v>734.8</v>
          </cell>
          <cell r="AM237" t="str">
            <v>EN_COURS</v>
          </cell>
          <cell r="AR237">
            <v>734.8</v>
          </cell>
          <cell r="AS237" t="str">
            <v>CSTAGNDT</v>
          </cell>
          <cell r="AT237" t="str">
            <v xml:space="preserve"> </v>
          </cell>
          <cell r="AU237">
            <v>734.8</v>
          </cell>
          <cell r="AV237">
            <v>4</v>
          </cell>
          <cell r="AZ237" t="str">
            <v>3-4</v>
          </cell>
          <cell r="BA237" t="str">
            <v>EN_COURS</v>
          </cell>
          <cell r="BB237">
            <v>4</v>
          </cell>
          <cell r="BC237">
            <v>2019</v>
          </cell>
          <cell r="BD237">
            <v>734.8</v>
          </cell>
          <cell r="BE237">
            <v>0</v>
          </cell>
          <cell r="BF237" t="str">
            <v xml:space="preserve"> </v>
          </cell>
          <cell r="BG237">
            <v>0</v>
          </cell>
        </row>
        <row r="238">
          <cell r="A238">
            <v>322654</v>
          </cell>
          <cell r="B238" t="str">
            <v>GND</v>
          </cell>
          <cell r="C238" t="str">
            <v>ORTIZ</v>
          </cell>
          <cell r="D238" t="str">
            <v>Bruno</v>
          </cell>
          <cell r="E238" t="str">
            <v>SOG</v>
          </cell>
          <cell r="F238" t="str">
            <v>RS</v>
          </cell>
          <cell r="G238" t="str">
            <v>1-5</v>
          </cell>
          <cell r="H238" t="str">
            <v>46 AVENUE DU GÉNÉRAL DE GAULLE</v>
          </cell>
          <cell r="I238">
            <v>94700</v>
          </cell>
          <cell r="J238" t="str">
            <v>MAISONS-ALFORT</v>
          </cell>
          <cell r="K238" t="str">
            <v>RGIF</v>
          </cell>
          <cell r="L238" t="str">
            <v>GOS 94</v>
          </cell>
          <cell r="M238" t="str">
            <v>4 AV BUSTEAU</v>
          </cell>
          <cell r="N238">
            <v>94700</v>
          </cell>
          <cell r="O238" t="str">
            <v>MAISONS-ALFORT</v>
          </cell>
          <cell r="P238">
            <v>43467</v>
          </cell>
          <cell r="Q238">
            <v>31844234</v>
          </cell>
          <cell r="R238">
            <v>827.2</v>
          </cell>
          <cell r="T238">
            <v>43556</v>
          </cell>
          <cell r="U238">
            <v>4</v>
          </cell>
          <cell r="V238">
            <v>2019</v>
          </cell>
          <cell r="AB238" t="str">
            <v xml:space="preserve"> </v>
          </cell>
          <cell r="AC238" t="str">
            <v xml:space="preserve"> </v>
          </cell>
          <cell r="AD238" t="str">
            <v xml:space="preserve"> </v>
          </cell>
          <cell r="AJ238" t="str">
            <v>04/2020</v>
          </cell>
          <cell r="AL238">
            <v>827.2</v>
          </cell>
          <cell r="AM238" t="str">
            <v>EN_COURS</v>
          </cell>
          <cell r="AR238">
            <v>827.2</v>
          </cell>
          <cell r="AS238" t="str">
            <v>SOGRS</v>
          </cell>
          <cell r="AT238" t="str">
            <v xml:space="preserve"> </v>
          </cell>
          <cell r="AU238">
            <v>827.2</v>
          </cell>
          <cell r="AV238">
            <v>4</v>
          </cell>
          <cell r="AZ238" t="str">
            <v>1-5</v>
          </cell>
          <cell r="BA238" t="str">
            <v>EN_COURS</v>
          </cell>
          <cell r="BB238">
            <v>4</v>
          </cell>
          <cell r="BC238">
            <v>2019</v>
          </cell>
          <cell r="BD238">
            <v>827.2</v>
          </cell>
          <cell r="BE238">
            <v>0</v>
          </cell>
          <cell r="BF238" t="str">
            <v xml:space="preserve"> </v>
          </cell>
          <cell r="BG238">
            <v>0</v>
          </cell>
        </row>
        <row r="239">
          <cell r="A239">
            <v>162395</v>
          </cell>
          <cell r="B239" t="str">
            <v>ADJ</v>
          </cell>
          <cell r="C239" t="str">
            <v>LAUNAY</v>
          </cell>
          <cell r="D239" t="str">
            <v>William</v>
          </cell>
          <cell r="E239" t="str">
            <v>SOG</v>
          </cell>
          <cell r="F239" t="str">
            <v>DT</v>
          </cell>
          <cell r="G239" t="str">
            <v>4-5</v>
          </cell>
          <cell r="H239" t="str">
            <v>33 RUE PAUL DOUMER</v>
          </cell>
          <cell r="I239">
            <v>78510</v>
          </cell>
          <cell r="J239" t="str">
            <v>TRIEL SUR SEINE</v>
          </cell>
          <cell r="K239" t="str">
            <v>RGIF</v>
          </cell>
          <cell r="L239" t="str">
            <v>CGVN</v>
          </cell>
          <cell r="M239" t="str">
            <v>73 AVENUE CARNOT</v>
          </cell>
          <cell r="N239">
            <v>78702</v>
          </cell>
          <cell r="O239" t="str">
            <v>CONFLANS STE HONORINE</v>
          </cell>
          <cell r="P239">
            <v>43328</v>
          </cell>
          <cell r="Q239">
            <v>31856660</v>
          </cell>
          <cell r="R239">
            <v>717.2</v>
          </cell>
          <cell r="T239">
            <v>43556</v>
          </cell>
          <cell r="U239">
            <v>4</v>
          </cell>
          <cell r="V239">
            <v>2019</v>
          </cell>
          <cell r="AB239" t="str">
            <v xml:space="preserve"> </v>
          </cell>
          <cell r="AC239" t="str">
            <v xml:space="preserve"> </v>
          </cell>
          <cell r="AD239" t="str">
            <v xml:space="preserve"> </v>
          </cell>
          <cell r="AJ239" t="str">
            <v>04/2020</v>
          </cell>
          <cell r="AL239">
            <v>717.2</v>
          </cell>
          <cell r="AM239" t="str">
            <v>EN_COURS</v>
          </cell>
          <cell r="AR239">
            <v>717.2</v>
          </cell>
          <cell r="AS239" t="str">
            <v>SOGDT</v>
          </cell>
          <cell r="AT239" t="str">
            <v xml:space="preserve"> </v>
          </cell>
          <cell r="AU239">
            <v>717.2</v>
          </cell>
          <cell r="AV239">
            <v>4</v>
          </cell>
          <cell r="AZ239" t="str">
            <v>4-5</v>
          </cell>
          <cell r="BA239" t="str">
            <v>EN_COURS</v>
          </cell>
          <cell r="BB239">
            <v>4</v>
          </cell>
          <cell r="BC239">
            <v>2019</v>
          </cell>
          <cell r="BD239">
            <v>717.2</v>
          </cell>
          <cell r="BE239">
            <v>0</v>
          </cell>
          <cell r="BF239" t="str">
            <v xml:space="preserve"> </v>
          </cell>
          <cell r="BG239">
            <v>0</v>
          </cell>
        </row>
        <row r="240">
          <cell r="A240">
            <v>412313</v>
          </cell>
          <cell r="B240" t="str">
            <v>MDL</v>
          </cell>
          <cell r="C240" t="str">
            <v>TEIHOTU</v>
          </cell>
          <cell r="D240" t="str">
            <v>Rauhani</v>
          </cell>
          <cell r="E240" t="str">
            <v>CSTAGN</v>
          </cell>
          <cell r="F240" t="str">
            <v>DT</v>
          </cell>
          <cell r="G240" t="str">
            <v>4-5</v>
          </cell>
          <cell r="H240" t="str">
            <v>24 BIS QUAI HIPPOLYTE ROSSIGNOL</v>
          </cell>
          <cell r="I240">
            <v>77000</v>
          </cell>
          <cell r="J240" t="str">
            <v>MELUN</v>
          </cell>
          <cell r="K240" t="str">
            <v>RGIF</v>
          </cell>
          <cell r="L240" t="str">
            <v>SAP</v>
          </cell>
          <cell r="M240" t="str">
            <v>3 RUE ANDRE MALRAUX</v>
          </cell>
          <cell r="N240">
            <v>77000</v>
          </cell>
          <cell r="O240" t="str">
            <v>MELUN</v>
          </cell>
          <cell r="P240">
            <v>43367</v>
          </cell>
          <cell r="Q240">
            <v>31856661</v>
          </cell>
          <cell r="R240">
            <v>717.2</v>
          </cell>
          <cell r="T240">
            <v>43556</v>
          </cell>
          <cell r="U240">
            <v>4</v>
          </cell>
          <cell r="V240">
            <v>2019</v>
          </cell>
          <cell r="AB240" t="str">
            <v xml:space="preserve"> </v>
          </cell>
          <cell r="AC240" t="str">
            <v xml:space="preserve"> </v>
          </cell>
          <cell r="AD240" t="str">
            <v xml:space="preserve"> </v>
          </cell>
          <cell r="AJ240" t="str">
            <v>04/2020</v>
          </cell>
          <cell r="AL240">
            <v>717.2</v>
          </cell>
          <cell r="AM240" t="str">
            <v>EN_COURS</v>
          </cell>
          <cell r="AR240">
            <v>717.2</v>
          </cell>
          <cell r="AS240" t="str">
            <v>CSTAGNDT</v>
          </cell>
          <cell r="AT240" t="str">
            <v xml:space="preserve"> </v>
          </cell>
          <cell r="AU240">
            <v>717.2</v>
          </cell>
          <cell r="AV240">
            <v>4</v>
          </cell>
          <cell r="AZ240" t="str">
            <v>4-5</v>
          </cell>
          <cell r="BA240" t="str">
            <v>EN_COURS</v>
          </cell>
          <cell r="BB240">
            <v>4</v>
          </cell>
          <cell r="BC240">
            <v>2019</v>
          </cell>
          <cell r="BD240">
            <v>717.2</v>
          </cell>
          <cell r="BE240">
            <v>0</v>
          </cell>
          <cell r="BF240" t="str">
            <v xml:space="preserve"> </v>
          </cell>
          <cell r="BG240">
            <v>0</v>
          </cell>
        </row>
        <row r="241">
          <cell r="A241">
            <v>227868</v>
          </cell>
          <cell r="B241" t="str">
            <v>ADJ</v>
          </cell>
          <cell r="C241" t="str">
            <v>LEROY</v>
          </cell>
          <cell r="D241" t="str">
            <v>Julien</v>
          </cell>
          <cell r="E241" t="str">
            <v>CSTAGN</v>
          </cell>
          <cell r="F241" t="str">
            <v>DT</v>
          </cell>
          <cell r="G241" t="str">
            <v>4-5</v>
          </cell>
          <cell r="H241" t="str">
            <v>168, route de Versailles</v>
          </cell>
          <cell r="I241">
            <v>78150</v>
          </cell>
          <cell r="J241" t="str">
            <v>LE CHESNAY</v>
          </cell>
          <cell r="K241" t="str">
            <v>GIGN</v>
          </cell>
          <cell r="L241" t="str">
            <v>CM SELC</v>
          </cell>
          <cell r="M241" t="str">
            <v>RUE DE L'ETANG DU DESERT</v>
          </cell>
          <cell r="N241">
            <v>78000</v>
          </cell>
          <cell r="O241" t="str">
            <v>VERSAILLES</v>
          </cell>
          <cell r="P241">
            <v>43525</v>
          </cell>
          <cell r="Q241">
            <v>30188170</v>
          </cell>
          <cell r="R241">
            <v>717.2</v>
          </cell>
          <cell r="T241">
            <v>43466</v>
          </cell>
          <cell r="U241">
            <v>1</v>
          </cell>
          <cell r="V241">
            <v>2019</v>
          </cell>
          <cell r="AB241" t="str">
            <v xml:space="preserve"> </v>
          </cell>
          <cell r="AC241" t="str">
            <v xml:space="preserve"> </v>
          </cell>
          <cell r="AD241" t="str">
            <v xml:space="preserve"> </v>
          </cell>
          <cell r="AJ241" t="str">
            <v>01/2020</v>
          </cell>
          <cell r="AL241">
            <v>717.2</v>
          </cell>
          <cell r="AM241" t="str">
            <v>EN_COURS</v>
          </cell>
          <cell r="AR241">
            <v>717.2</v>
          </cell>
          <cell r="AS241" t="str">
            <v>CSTAGNDT</v>
          </cell>
          <cell r="AT241" t="str">
            <v>GIGN</v>
          </cell>
          <cell r="AU241">
            <v>717.2</v>
          </cell>
          <cell r="AV241">
            <v>1</v>
          </cell>
          <cell r="AZ241" t="str">
            <v>4-5</v>
          </cell>
          <cell r="BA241" t="str">
            <v>EN_COURS</v>
          </cell>
          <cell r="BB241">
            <v>1</v>
          </cell>
          <cell r="BC241">
            <v>2019</v>
          </cell>
          <cell r="BD241">
            <v>717.2</v>
          </cell>
          <cell r="BE241">
            <v>0</v>
          </cell>
          <cell r="BF241" t="str">
            <v xml:space="preserve"> </v>
          </cell>
          <cell r="BG241">
            <v>0</v>
          </cell>
        </row>
        <row r="242">
          <cell r="A242">
            <v>162460</v>
          </cell>
          <cell r="B242" t="str">
            <v>ADJ</v>
          </cell>
          <cell r="C242" t="str">
            <v>HOCHART</v>
          </cell>
          <cell r="D242" t="str">
            <v>Agathe</v>
          </cell>
          <cell r="E242" t="str">
            <v>CSTAGN</v>
          </cell>
          <cell r="F242" t="str">
            <v>DT</v>
          </cell>
          <cell r="G242" t="str">
            <v>3-4</v>
          </cell>
          <cell r="H242" t="str">
            <v>13 rue Anatole France</v>
          </cell>
          <cell r="I242">
            <v>92000</v>
          </cell>
          <cell r="J242" t="str">
            <v>NANTERRE</v>
          </cell>
          <cell r="K242" t="str">
            <v>RGIF</v>
          </cell>
          <cell r="L242" t="str">
            <v>GBGM</v>
          </cell>
          <cell r="M242" t="str">
            <v>Quartier Moncey boulevard du Maréchal Soult</v>
          </cell>
          <cell r="N242">
            <v>78000</v>
          </cell>
          <cell r="O242" t="str">
            <v>VERSAILLES</v>
          </cell>
          <cell r="Q242">
            <v>31898922</v>
          </cell>
          <cell r="R242">
            <v>734.8</v>
          </cell>
          <cell r="T242">
            <v>43586</v>
          </cell>
          <cell r="U242">
            <v>5</v>
          </cell>
          <cell r="V242">
            <v>2019</v>
          </cell>
          <cell r="AB242" t="str">
            <v xml:space="preserve"> </v>
          </cell>
          <cell r="AC242" t="str">
            <v xml:space="preserve"> </v>
          </cell>
          <cell r="AD242" t="str">
            <v xml:space="preserve"> </v>
          </cell>
          <cell r="AJ242" t="str">
            <v>06/2019</v>
          </cell>
          <cell r="AL242">
            <v>734.8</v>
          </cell>
          <cell r="AM242" t="str">
            <v>EN_COURS</v>
          </cell>
          <cell r="AR242">
            <v>734.8</v>
          </cell>
          <cell r="AS242" t="str">
            <v>CSTAGNDT</v>
          </cell>
          <cell r="AT242" t="str">
            <v xml:space="preserve"> </v>
          </cell>
          <cell r="AU242">
            <v>734.8</v>
          </cell>
          <cell r="AV242">
            <v>5</v>
          </cell>
          <cell r="AZ242" t="str">
            <v>3-4</v>
          </cell>
          <cell r="BA242" t="str">
            <v>EN_COURS</v>
          </cell>
          <cell r="BB242">
            <v>5</v>
          </cell>
          <cell r="BC242">
            <v>2019</v>
          </cell>
          <cell r="BD242">
            <v>734.8</v>
          </cell>
          <cell r="BE242">
            <v>0</v>
          </cell>
          <cell r="BF242" t="str">
            <v xml:space="preserve"> </v>
          </cell>
          <cell r="BG242">
            <v>0</v>
          </cell>
        </row>
        <row r="243">
          <cell r="A243">
            <v>144458</v>
          </cell>
          <cell r="B243" t="str">
            <v>ADC</v>
          </cell>
          <cell r="C243" t="str">
            <v>MERCIER</v>
          </cell>
          <cell r="D243" t="str">
            <v>Richard</v>
          </cell>
          <cell r="E243" t="str">
            <v>SOG</v>
          </cell>
          <cell r="F243" t="str">
            <v>DT</v>
          </cell>
          <cell r="G243" t="str">
            <v>4-5</v>
          </cell>
          <cell r="H243" t="str">
            <v>33 RUE PAUL DOUMER</v>
          </cell>
          <cell r="I243">
            <v>78510</v>
          </cell>
          <cell r="J243" t="str">
            <v>TRIEL SUR SEINE</v>
          </cell>
          <cell r="K243" t="str">
            <v>RGIF</v>
          </cell>
          <cell r="L243" t="str">
            <v>CGVN</v>
          </cell>
          <cell r="M243" t="str">
            <v>73 AVENUE CARNOT</v>
          </cell>
          <cell r="N243">
            <v>78700</v>
          </cell>
          <cell r="O243" t="str">
            <v>VERSAILLES</v>
          </cell>
          <cell r="Q243">
            <v>31908789</v>
          </cell>
          <cell r="R243">
            <v>717.2</v>
          </cell>
          <cell r="T243">
            <v>43586</v>
          </cell>
          <cell r="U243">
            <v>5</v>
          </cell>
          <cell r="V243">
            <v>2019</v>
          </cell>
          <cell r="AB243" t="str">
            <v xml:space="preserve"> </v>
          </cell>
          <cell r="AC243" t="str">
            <v xml:space="preserve"> </v>
          </cell>
          <cell r="AD243" t="str">
            <v xml:space="preserve"> </v>
          </cell>
          <cell r="AH243" t="str">
            <v>Radié le 01/07/2020</v>
          </cell>
          <cell r="AJ243" t="str">
            <v>06/2019</v>
          </cell>
          <cell r="AK243">
            <v>44013</v>
          </cell>
          <cell r="AL243">
            <v>717.2</v>
          </cell>
          <cell r="AM243" t="str">
            <v>EN_COURS</v>
          </cell>
          <cell r="AR243">
            <v>717.2</v>
          </cell>
          <cell r="AS243" t="str">
            <v>SOGDT</v>
          </cell>
          <cell r="AT243" t="str">
            <v xml:space="preserve"> </v>
          </cell>
          <cell r="AU243">
            <v>717.2</v>
          </cell>
          <cell r="AV243">
            <v>5</v>
          </cell>
          <cell r="AZ243" t="str">
            <v>4-5</v>
          </cell>
          <cell r="BA243" t="str">
            <v>EN_COURS</v>
          </cell>
          <cell r="BB243">
            <v>5</v>
          </cell>
          <cell r="BC243">
            <v>2019</v>
          </cell>
          <cell r="BD243">
            <v>717.2</v>
          </cell>
          <cell r="BE243">
            <v>0</v>
          </cell>
          <cell r="BF243" t="str">
            <v xml:space="preserve"> </v>
          </cell>
          <cell r="BG243">
            <v>0</v>
          </cell>
        </row>
        <row r="244">
          <cell r="A244">
            <v>419801</v>
          </cell>
          <cell r="B244" t="str">
            <v>MDL</v>
          </cell>
          <cell r="C244" t="str">
            <v>SAHA</v>
          </cell>
          <cell r="D244" t="str">
            <v>Abir</v>
          </cell>
          <cell r="E244" t="str">
            <v>CSTAGN</v>
          </cell>
          <cell r="F244" t="str">
            <v>DT</v>
          </cell>
          <cell r="G244" t="str">
            <v>1-5</v>
          </cell>
          <cell r="H244" t="str">
            <v>33 RUE DE L’EMANCIPATION</v>
          </cell>
          <cell r="I244">
            <v>93700</v>
          </cell>
          <cell r="J244" t="str">
            <v>DRANCY</v>
          </cell>
          <cell r="K244" t="str">
            <v>RGIF</v>
          </cell>
          <cell r="L244" t="str">
            <v>GOCE</v>
          </cell>
          <cell r="M244" t="str">
            <v>4 AV BUSTEAU</v>
          </cell>
          <cell r="N244">
            <v>94700</v>
          </cell>
          <cell r="O244" t="str">
            <v>MAISONS-ALFORT</v>
          </cell>
          <cell r="Q244">
            <v>31908787</v>
          </cell>
          <cell r="R244">
            <v>827.2</v>
          </cell>
          <cell r="T244">
            <v>43586</v>
          </cell>
          <cell r="U244">
            <v>5</v>
          </cell>
          <cell r="V244">
            <v>2019</v>
          </cell>
          <cell r="AB244" t="str">
            <v xml:space="preserve"> </v>
          </cell>
          <cell r="AC244" t="str">
            <v xml:space="preserve"> </v>
          </cell>
          <cell r="AD244" t="str">
            <v xml:space="preserve"> </v>
          </cell>
          <cell r="AJ244" t="str">
            <v>06/2019</v>
          </cell>
          <cell r="AL244">
            <v>827.2</v>
          </cell>
          <cell r="AM244" t="str">
            <v>A_VERIFIER</v>
          </cell>
          <cell r="AR244">
            <v>827.2</v>
          </cell>
          <cell r="AS244" t="str">
            <v>CSTAGNDT</v>
          </cell>
          <cell r="AT244" t="str">
            <v xml:space="preserve"> </v>
          </cell>
          <cell r="AU244">
            <v>827.2</v>
          </cell>
          <cell r="AV244">
            <v>5</v>
          </cell>
          <cell r="AZ244" t="str">
            <v>1-5</v>
          </cell>
          <cell r="BA244" t="str">
            <v>A_VERIFIER</v>
          </cell>
          <cell r="BB244">
            <v>5</v>
          </cell>
          <cell r="BC244">
            <v>2019</v>
          </cell>
          <cell r="BD244">
            <v>827.2</v>
          </cell>
          <cell r="BE244">
            <v>0</v>
          </cell>
          <cell r="BF244" t="str">
            <v xml:space="preserve"> </v>
          </cell>
          <cell r="BG244">
            <v>0</v>
          </cell>
        </row>
        <row r="245">
          <cell r="A245">
            <v>420136</v>
          </cell>
          <cell r="B245" t="str">
            <v>MDL</v>
          </cell>
          <cell r="C245" t="str">
            <v>TEVAEARAI</v>
          </cell>
          <cell r="D245" t="str">
            <v>Judith</v>
          </cell>
          <cell r="E245" t="str">
            <v>CSTAGN</v>
          </cell>
          <cell r="F245" t="str">
            <v>DT</v>
          </cell>
          <cell r="G245" t="str">
            <v>4-5</v>
          </cell>
          <cell r="H245" t="str">
            <v>37 RUE PAUL DOUMER</v>
          </cell>
          <cell r="I245">
            <v>78510</v>
          </cell>
          <cell r="J245" t="str">
            <v>TRIEL SUR SEINE</v>
          </cell>
          <cell r="K245" t="str">
            <v>RGIF</v>
          </cell>
          <cell r="L245" t="str">
            <v>CGVN</v>
          </cell>
          <cell r="M245" t="str">
            <v>73 AVENUE CARNOT</v>
          </cell>
          <cell r="N245">
            <v>78700</v>
          </cell>
          <cell r="O245" t="str">
            <v>CONFLANS STE HONORINE</v>
          </cell>
          <cell r="Q245">
            <v>31908788</v>
          </cell>
          <cell r="R245">
            <v>717.2</v>
          </cell>
          <cell r="T245">
            <v>43586</v>
          </cell>
          <cell r="U245">
            <v>5</v>
          </cell>
          <cell r="V245">
            <v>2019</v>
          </cell>
          <cell r="AB245" t="str">
            <v xml:space="preserve"> </v>
          </cell>
          <cell r="AC245" t="str">
            <v xml:space="preserve"> </v>
          </cell>
          <cell r="AD245" t="str">
            <v xml:space="preserve"> </v>
          </cell>
          <cell r="AJ245" t="str">
            <v>06/2019</v>
          </cell>
          <cell r="AL245">
            <v>717.2</v>
          </cell>
          <cell r="AM245" t="str">
            <v>A_VERIFIER</v>
          </cell>
          <cell r="AR245">
            <v>717.2</v>
          </cell>
          <cell r="AS245" t="str">
            <v>CSTAGNDT</v>
          </cell>
          <cell r="AT245" t="str">
            <v xml:space="preserve"> </v>
          </cell>
          <cell r="AU245">
            <v>717.2</v>
          </cell>
          <cell r="AV245">
            <v>5</v>
          </cell>
          <cell r="AZ245" t="str">
            <v>4-5</v>
          </cell>
          <cell r="BA245" t="str">
            <v>A_VERIFIER</v>
          </cell>
          <cell r="BB245">
            <v>5</v>
          </cell>
          <cell r="BC245">
            <v>2019</v>
          </cell>
          <cell r="BD245">
            <v>717.2</v>
          </cell>
          <cell r="BE245">
            <v>0</v>
          </cell>
          <cell r="BF245" t="str">
            <v xml:space="preserve"> </v>
          </cell>
          <cell r="BG245">
            <v>0</v>
          </cell>
        </row>
        <row r="246">
          <cell r="A246">
            <v>378616</v>
          </cell>
          <cell r="B246" t="str">
            <v>MDL</v>
          </cell>
          <cell r="C246" t="str">
            <v>MECHIN</v>
          </cell>
          <cell r="D246" t="str">
            <v>Loris</v>
          </cell>
          <cell r="E246" t="str">
            <v>CSTAGN</v>
          </cell>
          <cell r="F246" t="str">
            <v>DT</v>
          </cell>
          <cell r="G246" t="str">
            <v>4-5</v>
          </cell>
          <cell r="H246" t="str">
            <v>2 RUE DU PROFESSEUR CALEMETTE</v>
          </cell>
          <cell r="I246">
            <v>94200</v>
          </cell>
          <cell r="J246" t="str">
            <v>IVRY SUR SEINE</v>
          </cell>
          <cell r="K246" t="str">
            <v>RGIF</v>
          </cell>
          <cell r="L246" t="str">
            <v>EGM 26/1</v>
          </cell>
          <cell r="M246" t="str">
            <v>4 AV BUSTEAU</v>
          </cell>
          <cell r="N246">
            <v>94700</v>
          </cell>
          <cell r="O246" t="str">
            <v>MAISONS-ALFORT</v>
          </cell>
          <cell r="Q246">
            <v>31917841</v>
          </cell>
          <cell r="R246">
            <v>717.2</v>
          </cell>
          <cell r="T246">
            <v>43617</v>
          </cell>
          <cell r="U246">
            <v>6</v>
          </cell>
          <cell r="V246">
            <v>2019</v>
          </cell>
          <cell r="X246">
            <v>7</v>
          </cell>
          <cell r="Y246" t="str">
            <v>3-4</v>
          </cell>
          <cell r="AB246" t="str">
            <v xml:space="preserve"> </v>
          </cell>
          <cell r="AC246" t="str">
            <v xml:space="preserve"> </v>
          </cell>
          <cell r="AD246" t="str">
            <v xml:space="preserve"> </v>
          </cell>
          <cell r="AJ246" t="str">
            <v>06/2019</v>
          </cell>
          <cell r="AL246">
            <v>717.2</v>
          </cell>
          <cell r="AM246" t="str">
            <v>A_VERIFIER</v>
          </cell>
          <cell r="AR246">
            <v>717.2</v>
          </cell>
          <cell r="AS246" t="str">
            <v>CSTAGNDT</v>
          </cell>
          <cell r="AT246" t="str">
            <v xml:space="preserve"> </v>
          </cell>
          <cell r="AU246">
            <v>717.2</v>
          </cell>
          <cell r="AV246">
            <v>6</v>
          </cell>
          <cell r="AZ246" t="str">
            <v>4-5</v>
          </cell>
          <cell r="BA246" t="str">
            <v>A_VERIFIER</v>
          </cell>
          <cell r="BB246">
            <v>6</v>
          </cell>
          <cell r="BC246">
            <v>2019</v>
          </cell>
          <cell r="BD246">
            <v>717.2</v>
          </cell>
          <cell r="BE246">
            <v>0</v>
          </cell>
          <cell r="BF246" t="str">
            <v xml:space="preserve"> </v>
          </cell>
          <cell r="BG246">
            <v>0</v>
          </cell>
        </row>
        <row r="247">
          <cell r="A247">
            <v>396502</v>
          </cell>
          <cell r="B247" t="str">
            <v>MDL</v>
          </cell>
          <cell r="C247" t="str">
            <v>MAILLET</v>
          </cell>
          <cell r="D247" t="str">
            <v>Mathilde</v>
          </cell>
          <cell r="E247" t="str">
            <v>CSTAGN</v>
          </cell>
          <cell r="F247" t="str">
            <v>DT</v>
          </cell>
          <cell r="G247" t="str">
            <v>1-5</v>
          </cell>
          <cell r="H247" t="str">
            <v>9 ALLEE D’INDOCHINE- 1 BD THÉOPHILE SUEUR</v>
          </cell>
          <cell r="I247">
            <v>93110</v>
          </cell>
          <cell r="J247" t="str">
            <v>ROSNY SOUS BOIS</v>
          </cell>
          <cell r="K247" t="str">
            <v>RGIF</v>
          </cell>
          <cell r="L247" t="str">
            <v>SR 75</v>
          </cell>
          <cell r="M247" t="str">
            <v>154 BLD DAVOUT</v>
          </cell>
          <cell r="N247">
            <v>75020</v>
          </cell>
          <cell r="O247" t="str">
            <v>PARIS</v>
          </cell>
          <cell r="Q247">
            <v>31917839</v>
          </cell>
          <cell r="R247">
            <v>827.2</v>
          </cell>
          <cell r="T247">
            <v>43617</v>
          </cell>
          <cell r="U247">
            <v>6</v>
          </cell>
          <cell r="V247">
            <v>2019</v>
          </cell>
          <cell r="AB247" t="str">
            <v xml:space="preserve"> </v>
          </cell>
          <cell r="AC247" t="str">
            <v xml:space="preserve"> </v>
          </cell>
          <cell r="AD247" t="str">
            <v xml:space="preserve"> </v>
          </cell>
          <cell r="AJ247" t="str">
            <v>06/2019</v>
          </cell>
          <cell r="AL247">
            <v>827.2</v>
          </cell>
          <cell r="AM247" t="str">
            <v>EN_COURS</v>
          </cell>
          <cell r="AR247">
            <v>827.2</v>
          </cell>
          <cell r="AS247" t="str">
            <v>CSTAGNDT</v>
          </cell>
          <cell r="AT247" t="str">
            <v xml:space="preserve"> </v>
          </cell>
          <cell r="AU247">
            <v>827.2</v>
          </cell>
          <cell r="AV247">
            <v>6</v>
          </cell>
          <cell r="AZ247" t="str">
            <v>1-5</v>
          </cell>
          <cell r="BA247" t="str">
            <v>EN_COURS</v>
          </cell>
          <cell r="BB247">
            <v>6</v>
          </cell>
          <cell r="BC247">
            <v>2019</v>
          </cell>
          <cell r="BD247">
            <v>827.2</v>
          </cell>
          <cell r="BE247">
            <v>0</v>
          </cell>
          <cell r="BF247" t="str">
            <v xml:space="preserve"> </v>
          </cell>
          <cell r="BG247">
            <v>0</v>
          </cell>
        </row>
        <row r="248">
          <cell r="A248">
            <v>381583</v>
          </cell>
          <cell r="B248" t="str">
            <v>MDL</v>
          </cell>
          <cell r="C248" t="str">
            <v>COUILLARD-LESAGE</v>
          </cell>
          <cell r="D248" t="str">
            <v>Julia</v>
          </cell>
          <cell r="E248" t="str">
            <v>CSTAGN</v>
          </cell>
          <cell r="F248" t="str">
            <v>DT</v>
          </cell>
          <cell r="G248" t="str">
            <v>3-4</v>
          </cell>
          <cell r="H248" t="str">
            <v>1 ALLEE DES BATEAUX LAVOIRS</v>
          </cell>
          <cell r="I248">
            <v>94410</v>
          </cell>
          <cell r="J248" t="str">
            <v>SAINT MAURICE</v>
          </cell>
          <cell r="K248" t="str">
            <v>RGIF</v>
          </cell>
          <cell r="L248" t="str">
            <v>SPSOV</v>
          </cell>
          <cell r="M248" t="str">
            <v>4 AV BUSTEAU</v>
          </cell>
          <cell r="N248">
            <v>94700</v>
          </cell>
          <cell r="O248" t="str">
            <v>MAISONS-ALFORT</v>
          </cell>
          <cell r="Q248">
            <v>31917840</v>
          </cell>
          <cell r="R248">
            <v>734.8</v>
          </cell>
          <cell r="T248">
            <v>43617</v>
          </cell>
          <cell r="U248">
            <v>6</v>
          </cell>
          <cell r="V248">
            <v>2019</v>
          </cell>
          <cell r="AB248" t="str">
            <v xml:space="preserve"> </v>
          </cell>
          <cell r="AC248" t="str">
            <v xml:space="preserve"> </v>
          </cell>
          <cell r="AD248" t="str">
            <v xml:space="preserve"> </v>
          </cell>
          <cell r="AJ248" t="str">
            <v>06/2019</v>
          </cell>
          <cell r="AL248">
            <v>734.8</v>
          </cell>
          <cell r="AM248" t="str">
            <v>EN_COURS</v>
          </cell>
          <cell r="AR248">
            <v>734.8</v>
          </cell>
          <cell r="AS248" t="str">
            <v>CSTAGNDT</v>
          </cell>
          <cell r="AT248" t="str">
            <v xml:space="preserve"> </v>
          </cell>
          <cell r="AU248">
            <v>734.8</v>
          </cell>
          <cell r="AV248">
            <v>6</v>
          </cell>
          <cell r="AZ248" t="str">
            <v>3-4</v>
          </cell>
          <cell r="BA248" t="str">
            <v>EN_COURS</v>
          </cell>
          <cell r="BB248">
            <v>6</v>
          </cell>
          <cell r="BC248">
            <v>2019</v>
          </cell>
          <cell r="BD248">
            <v>734.8</v>
          </cell>
          <cell r="BE248">
            <v>0</v>
          </cell>
          <cell r="BF248" t="str">
            <v xml:space="preserve"> </v>
          </cell>
          <cell r="BG248">
            <v>0</v>
          </cell>
        </row>
        <row r="249">
          <cell r="A249">
            <v>318375</v>
          </cell>
          <cell r="B249" t="str">
            <v>MDL</v>
          </cell>
          <cell r="C249" t="str">
            <v>BAKALA</v>
          </cell>
          <cell r="D249" t="str">
            <v>Yolaine</v>
          </cell>
          <cell r="E249" t="str">
            <v>CSTAGN</v>
          </cell>
          <cell r="F249" t="str">
            <v>DT</v>
          </cell>
          <cell r="G249" t="str">
            <v>2-3</v>
          </cell>
          <cell r="H249" t="str">
            <v>4 rue Claude Bernard</v>
          </cell>
          <cell r="I249">
            <v>92136</v>
          </cell>
          <cell r="J249" t="str">
            <v>ISSY LES MOULINEAUX</v>
          </cell>
          <cell r="K249" t="str">
            <v>RGIF</v>
          </cell>
          <cell r="L249" t="str">
            <v>CSN 75</v>
          </cell>
          <cell r="M249" t="str">
            <v>Fort neuf de Vincennes
Cours des maréchaux</v>
          </cell>
          <cell r="N249">
            <v>75614</v>
          </cell>
          <cell r="O249" t="str">
            <v>PARIS</v>
          </cell>
          <cell r="P249">
            <v>43586</v>
          </cell>
          <cell r="Q249">
            <v>24227973</v>
          </cell>
          <cell r="R249">
            <v>754.6</v>
          </cell>
          <cell r="T249">
            <v>43282</v>
          </cell>
          <cell r="U249">
            <v>7</v>
          </cell>
          <cell r="V249">
            <v>2018</v>
          </cell>
          <cell r="AB249" t="str">
            <v xml:space="preserve"> </v>
          </cell>
          <cell r="AC249" t="str">
            <v xml:space="preserve"> </v>
          </cell>
          <cell r="AD249" t="str">
            <v xml:space="preserve"> </v>
          </cell>
          <cell r="AG249" t="str">
            <v>-</v>
          </cell>
          <cell r="AJ249" t="str">
            <v>07/2019</v>
          </cell>
          <cell r="AL249">
            <v>754.6</v>
          </cell>
          <cell r="AM249" t="str">
            <v>EN_COURS</v>
          </cell>
          <cell r="AR249">
            <v>754.6</v>
          </cell>
          <cell r="AS249" t="str">
            <v>CSTAGNDT</v>
          </cell>
          <cell r="AT249" t="str">
            <v xml:space="preserve"> </v>
          </cell>
          <cell r="AU249">
            <v>754.6</v>
          </cell>
          <cell r="AV249">
            <v>7</v>
          </cell>
          <cell r="AZ249" t="str">
            <v>2-3</v>
          </cell>
          <cell r="BA249" t="str">
            <v>EN_COURS</v>
          </cell>
          <cell r="BB249">
            <v>7</v>
          </cell>
          <cell r="BC249">
            <v>2018</v>
          </cell>
          <cell r="BD249">
            <v>754.6</v>
          </cell>
          <cell r="BE249">
            <v>0</v>
          </cell>
          <cell r="BF249" t="str">
            <v xml:space="preserve"> </v>
          </cell>
          <cell r="BG249">
            <v>0</v>
          </cell>
        </row>
        <row r="250">
          <cell r="A250">
            <v>226394</v>
          </cell>
          <cell r="B250" t="str">
            <v>ADJ</v>
          </cell>
          <cell r="C250" t="str">
            <v>RENCIOT</v>
          </cell>
          <cell r="D250" t="str">
            <v>Kinthia</v>
          </cell>
          <cell r="E250" t="str">
            <v>SOG</v>
          </cell>
          <cell r="F250" t="str">
            <v>DT</v>
          </cell>
          <cell r="G250" t="str">
            <v>4-5</v>
          </cell>
          <cell r="H250" t="str">
            <v>21 bis Robert Spinedi</v>
          </cell>
          <cell r="I250">
            <v>91100</v>
          </cell>
          <cell r="J250" t="str">
            <v>CORBEIL ESSONES</v>
          </cell>
          <cell r="K250" t="str">
            <v>RGIF</v>
          </cell>
          <cell r="L250" t="str">
            <v>BDRJ</v>
          </cell>
          <cell r="M250" t="str">
            <v>11 RUE JEAN MALÉZIEUX</v>
          </cell>
          <cell r="N250">
            <v>91100</v>
          </cell>
          <cell r="O250" t="str">
            <v>CORBEIL-ESSONNES</v>
          </cell>
          <cell r="P250">
            <v>41944</v>
          </cell>
          <cell r="Q250">
            <v>31953132</v>
          </cell>
          <cell r="R250">
            <v>717.2</v>
          </cell>
          <cell r="T250">
            <v>43647</v>
          </cell>
          <cell r="U250">
            <v>7</v>
          </cell>
          <cell r="V250">
            <v>2019</v>
          </cell>
          <cell r="AB250" t="str">
            <v xml:space="preserve"> </v>
          </cell>
          <cell r="AC250" t="str">
            <v xml:space="preserve"> </v>
          </cell>
          <cell r="AD250" t="str">
            <v xml:space="preserve"> </v>
          </cell>
          <cell r="AJ250" t="str">
            <v>06/2019</v>
          </cell>
          <cell r="AL250">
            <v>717.2</v>
          </cell>
          <cell r="AM250" t="str">
            <v>EN_COURS</v>
          </cell>
          <cell r="AR250">
            <v>717.2</v>
          </cell>
          <cell r="AS250" t="str">
            <v>SOGDT</v>
          </cell>
          <cell r="AT250" t="str">
            <v xml:space="preserve"> </v>
          </cell>
          <cell r="AU250">
            <v>717.2</v>
          </cell>
          <cell r="AV250">
            <v>7</v>
          </cell>
          <cell r="AZ250" t="str">
            <v>4-5</v>
          </cell>
          <cell r="BA250" t="str">
            <v>EN_COURS</v>
          </cell>
          <cell r="BB250">
            <v>7</v>
          </cell>
          <cell r="BC250">
            <v>2019</v>
          </cell>
          <cell r="BD250">
            <v>717.2</v>
          </cell>
          <cell r="BE250">
            <v>0</v>
          </cell>
          <cell r="BF250" t="str">
            <v xml:space="preserve"> </v>
          </cell>
          <cell r="BG250">
            <v>0</v>
          </cell>
        </row>
        <row r="251">
          <cell r="A251">
            <v>184719</v>
          </cell>
          <cell r="B251" t="str">
            <v>MDC</v>
          </cell>
          <cell r="C251" t="str">
            <v>DUPREZ</v>
          </cell>
          <cell r="D251" t="str">
            <v>Enguerran</v>
          </cell>
          <cell r="E251" t="str">
            <v>SOG</v>
          </cell>
          <cell r="F251" t="str">
            <v>RS</v>
          </cell>
          <cell r="G251" t="str">
            <v>1-5</v>
          </cell>
          <cell r="H251" t="str">
            <v>5 BOULEVARD DE L’HAUTIL</v>
          </cell>
          <cell r="I251">
            <v>95000</v>
          </cell>
          <cell r="J251" t="str">
            <v>PONTOISE</v>
          </cell>
          <cell r="K251" t="str">
            <v>RGIF</v>
          </cell>
          <cell r="L251" t="str">
            <v>BDRIJ</v>
          </cell>
          <cell r="M251" t="str">
            <v>5 BD DE L'HAUTIL</v>
          </cell>
          <cell r="N251">
            <v>95000</v>
          </cell>
          <cell r="O251" t="str">
            <v>PONTOISE</v>
          </cell>
          <cell r="P251">
            <v>42552</v>
          </cell>
          <cell r="Q251">
            <v>31960204</v>
          </cell>
          <cell r="R251">
            <v>827.2</v>
          </cell>
          <cell r="T251">
            <v>43647</v>
          </cell>
          <cell r="U251">
            <v>7</v>
          </cell>
          <cell r="V251">
            <v>2019</v>
          </cell>
          <cell r="AB251" t="str">
            <v xml:space="preserve"> </v>
          </cell>
          <cell r="AC251" t="str">
            <v xml:space="preserve"> </v>
          </cell>
          <cell r="AD251" t="str">
            <v xml:space="preserve"> </v>
          </cell>
          <cell r="AG251" t="str">
            <v>-</v>
          </cell>
          <cell r="AJ251" t="str">
            <v>07/2019</v>
          </cell>
          <cell r="AL251">
            <v>827.2</v>
          </cell>
          <cell r="AM251" t="str">
            <v>EN_COURS</v>
          </cell>
          <cell r="AR251">
            <v>827.2</v>
          </cell>
          <cell r="AS251" t="str">
            <v>SOGRS</v>
          </cell>
          <cell r="AT251" t="str">
            <v xml:space="preserve"> </v>
          </cell>
          <cell r="AU251">
            <v>827.2</v>
          </cell>
          <cell r="AV251">
            <v>7</v>
          </cell>
          <cell r="AZ251" t="str">
            <v>1-5</v>
          </cell>
          <cell r="BA251" t="str">
            <v>EN_COURS</v>
          </cell>
          <cell r="BB251">
            <v>7</v>
          </cell>
          <cell r="BC251">
            <v>2019</v>
          </cell>
          <cell r="BD251">
            <v>827.2</v>
          </cell>
          <cell r="BE251">
            <v>0</v>
          </cell>
          <cell r="BF251" t="str">
            <v xml:space="preserve"> </v>
          </cell>
          <cell r="BG251">
            <v>0</v>
          </cell>
        </row>
        <row r="252">
          <cell r="A252">
            <v>356835</v>
          </cell>
          <cell r="B252" t="str">
            <v>GND</v>
          </cell>
          <cell r="C252" t="str">
            <v>JUCAN</v>
          </cell>
          <cell r="D252" t="str">
            <v>Cosmin</v>
          </cell>
          <cell r="E252" t="str">
            <v>SOG</v>
          </cell>
          <cell r="F252" t="str">
            <v>RS</v>
          </cell>
          <cell r="G252" t="str">
            <v>1-5</v>
          </cell>
          <cell r="H252" t="str">
            <v>5 BOULEVARD DE L’HAUTIL</v>
          </cell>
          <cell r="I252">
            <v>95000</v>
          </cell>
          <cell r="J252" t="str">
            <v>PONTOISE</v>
          </cell>
          <cell r="K252" t="str">
            <v>RGIF</v>
          </cell>
          <cell r="L252" t="str">
            <v>BDRIJ</v>
          </cell>
          <cell r="M252" t="str">
            <v>5 BD DE L'HAUTIL</v>
          </cell>
          <cell r="N252">
            <v>95000</v>
          </cell>
          <cell r="O252" t="str">
            <v>PONTOISE</v>
          </cell>
          <cell r="P252">
            <v>42461</v>
          </cell>
          <cell r="Q252">
            <v>31960203</v>
          </cell>
          <cell r="R252">
            <v>827.2</v>
          </cell>
          <cell r="T252">
            <v>43647</v>
          </cell>
          <cell r="U252">
            <v>7</v>
          </cell>
          <cell r="V252">
            <v>2019</v>
          </cell>
          <cell r="AB252" t="str">
            <v xml:space="preserve"> </v>
          </cell>
          <cell r="AC252" t="str">
            <v xml:space="preserve"> </v>
          </cell>
          <cell r="AD252" t="str">
            <v xml:space="preserve"> </v>
          </cell>
          <cell r="AG252" t="str">
            <v>-</v>
          </cell>
          <cell r="AJ252" t="str">
            <v>07/2019</v>
          </cell>
          <cell r="AL252">
            <v>827.2</v>
          </cell>
          <cell r="AM252" t="str">
            <v>EN_COURS</v>
          </cell>
          <cell r="AR252">
            <v>827.2</v>
          </cell>
          <cell r="AS252" t="str">
            <v>SOGRS</v>
          </cell>
          <cell r="AT252" t="str">
            <v xml:space="preserve"> </v>
          </cell>
          <cell r="AU252">
            <v>827.2</v>
          </cell>
          <cell r="AV252">
            <v>7</v>
          </cell>
          <cell r="AZ252" t="str">
            <v>1-5</v>
          </cell>
          <cell r="BA252" t="str">
            <v>EN_COURS</v>
          </cell>
          <cell r="BB252">
            <v>7</v>
          </cell>
          <cell r="BC252">
            <v>2019</v>
          </cell>
          <cell r="BD252">
            <v>827.2</v>
          </cell>
          <cell r="BE252">
            <v>0</v>
          </cell>
          <cell r="BF252" t="str">
            <v xml:space="preserve"> </v>
          </cell>
          <cell r="BG252">
            <v>0</v>
          </cell>
        </row>
        <row r="253">
          <cell r="A253">
            <v>275709</v>
          </cell>
          <cell r="B253" t="str">
            <v>MDC</v>
          </cell>
          <cell r="C253" t="str">
            <v>SERVE</v>
          </cell>
          <cell r="D253" t="str">
            <v>Maud</v>
          </cell>
          <cell r="E253" t="str">
            <v>SOG</v>
          </cell>
          <cell r="F253" t="str">
            <v>RS</v>
          </cell>
          <cell r="G253" t="str">
            <v>1-5</v>
          </cell>
          <cell r="H253" t="str">
            <v>5 BOULEVARD DE L’HAUTIL</v>
          </cell>
          <cell r="I253">
            <v>95000</v>
          </cell>
          <cell r="J253" t="str">
            <v>PONTOISE</v>
          </cell>
          <cell r="K253" t="str">
            <v>RGIF</v>
          </cell>
          <cell r="L253" t="str">
            <v>BDRIJ</v>
          </cell>
          <cell r="M253" t="str">
            <v>5 BD DE L'HAUTIL</v>
          </cell>
          <cell r="N253">
            <v>95000</v>
          </cell>
          <cell r="O253" t="str">
            <v>PONTOISE</v>
          </cell>
          <cell r="P253">
            <v>42461</v>
          </cell>
          <cell r="Q253">
            <v>31960202</v>
          </cell>
          <cell r="R253">
            <v>827.2</v>
          </cell>
          <cell r="T253">
            <v>43647</v>
          </cell>
          <cell r="U253">
            <v>7</v>
          </cell>
          <cell r="V253">
            <v>2019</v>
          </cell>
          <cell r="AB253" t="str">
            <v xml:space="preserve"> </v>
          </cell>
          <cell r="AC253" t="str">
            <v xml:space="preserve"> </v>
          </cell>
          <cell r="AD253" t="str">
            <v xml:space="preserve"> </v>
          </cell>
          <cell r="AG253" t="str">
            <v>-</v>
          </cell>
          <cell r="AJ253" t="str">
            <v>07/2019</v>
          </cell>
          <cell r="AL253">
            <v>827.2</v>
          </cell>
          <cell r="AM253" t="str">
            <v>EN_COURS</v>
          </cell>
          <cell r="AR253">
            <v>827.2</v>
          </cell>
          <cell r="AS253" t="str">
            <v>SOGRS</v>
          </cell>
          <cell r="AT253" t="str">
            <v xml:space="preserve"> </v>
          </cell>
          <cell r="AU253">
            <v>827.2</v>
          </cell>
          <cell r="AV253">
            <v>7</v>
          </cell>
          <cell r="AZ253" t="str">
            <v>1-5</v>
          </cell>
          <cell r="BA253" t="str">
            <v>EN_COURS</v>
          </cell>
          <cell r="BB253">
            <v>7</v>
          </cell>
          <cell r="BC253">
            <v>2019</v>
          </cell>
          <cell r="BD253">
            <v>827.2</v>
          </cell>
          <cell r="BE253">
            <v>0</v>
          </cell>
          <cell r="BF253" t="str">
            <v xml:space="preserve"> </v>
          </cell>
          <cell r="BG253">
            <v>0</v>
          </cell>
        </row>
        <row r="254">
          <cell r="A254">
            <v>419908</v>
          </cell>
          <cell r="B254" t="str">
            <v>MDL</v>
          </cell>
          <cell r="C254" t="str">
            <v>CORNUEL</v>
          </cell>
          <cell r="D254" t="str">
            <v>Amélie</v>
          </cell>
          <cell r="E254" t="str">
            <v>CSTAGN</v>
          </cell>
          <cell r="F254" t="str">
            <v>DT</v>
          </cell>
          <cell r="G254" t="str">
            <v>3-4</v>
          </cell>
          <cell r="H254" t="str">
            <v>159 BIS RUE DIDEROT</v>
          </cell>
          <cell r="I254">
            <v>94500</v>
          </cell>
          <cell r="J254" t="str">
            <v>CHAMPIGY SUR MARNE</v>
          </cell>
          <cell r="K254" t="str">
            <v>RGIF</v>
          </cell>
          <cell r="L254" t="str">
            <v>CSC</v>
          </cell>
          <cell r="M254" t="str">
            <v>4 AV BUSTEAU</v>
          </cell>
          <cell r="N254">
            <v>94700</v>
          </cell>
          <cell r="O254" t="str">
            <v>MAISONS-ALFORT</v>
          </cell>
          <cell r="P254">
            <v>43549</v>
          </cell>
          <cell r="Q254">
            <v>31960200</v>
          </cell>
          <cell r="R254">
            <v>734.8</v>
          </cell>
          <cell r="T254">
            <v>43647</v>
          </cell>
          <cell r="U254">
            <v>7</v>
          </cell>
          <cell r="V254">
            <v>2019</v>
          </cell>
          <cell r="AB254" t="str">
            <v xml:space="preserve"> </v>
          </cell>
          <cell r="AC254" t="str">
            <v xml:space="preserve"> </v>
          </cell>
          <cell r="AD254" t="str">
            <v xml:space="preserve"> </v>
          </cell>
          <cell r="AG254" t="str">
            <v>-</v>
          </cell>
          <cell r="AJ254" t="str">
            <v>07/2019</v>
          </cell>
          <cell r="AL254">
            <v>734.8</v>
          </cell>
          <cell r="AM254" t="str">
            <v>EN_COURS</v>
          </cell>
          <cell r="AR254">
            <v>734.8</v>
          </cell>
          <cell r="AS254" t="str">
            <v>CSTAGNDT</v>
          </cell>
          <cell r="AT254" t="str">
            <v xml:space="preserve"> </v>
          </cell>
          <cell r="AU254">
            <v>734.8</v>
          </cell>
          <cell r="AV254">
            <v>7</v>
          </cell>
          <cell r="AZ254" t="str">
            <v>3-4</v>
          </cell>
          <cell r="BA254" t="str">
            <v>EN_COURS</v>
          </cell>
          <cell r="BB254">
            <v>7</v>
          </cell>
          <cell r="BC254">
            <v>2019</v>
          </cell>
          <cell r="BD254">
            <v>734.8</v>
          </cell>
          <cell r="BE254">
            <v>0</v>
          </cell>
          <cell r="BF254" t="str">
            <v xml:space="preserve"> </v>
          </cell>
          <cell r="BG254">
            <v>0</v>
          </cell>
        </row>
        <row r="255">
          <cell r="A255">
            <v>139012</v>
          </cell>
          <cell r="B255" t="str">
            <v>COL</v>
          </cell>
          <cell r="C255" t="str">
            <v>RIVET</v>
          </cell>
          <cell r="D255" t="str">
            <v>François</v>
          </cell>
          <cell r="E255" t="str">
            <v>OG</v>
          </cell>
          <cell r="F255" t="str">
            <v>RS</v>
          </cell>
          <cell r="G255" t="str">
            <v>1-5</v>
          </cell>
          <cell r="H255" t="str">
            <v>129 RUE DE GRENELLE</v>
          </cell>
          <cell r="I255">
            <v>75007</v>
          </cell>
          <cell r="J255" t="str">
            <v>PARIS</v>
          </cell>
          <cell r="K255" t="str">
            <v>RGIF</v>
          </cell>
          <cell r="L255" t="str">
            <v>SGINV</v>
          </cell>
          <cell r="M255" t="str">
            <v>1 PLACE JOFFRE</v>
          </cell>
          <cell r="N255">
            <v>75007</v>
          </cell>
          <cell r="O255" t="str">
            <v>PARIS</v>
          </cell>
          <cell r="Q255">
            <v>24931065</v>
          </cell>
          <cell r="R255">
            <v>827.2</v>
          </cell>
          <cell r="T255">
            <v>43647</v>
          </cell>
          <cell r="U255">
            <v>7</v>
          </cell>
          <cell r="V255">
            <v>2019</v>
          </cell>
          <cell r="AB255" t="str">
            <v xml:space="preserve"> </v>
          </cell>
          <cell r="AC255" t="str">
            <v xml:space="preserve"> </v>
          </cell>
          <cell r="AD255" t="str">
            <v xml:space="preserve"> </v>
          </cell>
          <cell r="AG255" t="str">
            <v>-</v>
          </cell>
          <cell r="AL255">
            <v>827.2</v>
          </cell>
          <cell r="AM255" t="str">
            <v>A_VERIFIER</v>
          </cell>
          <cell r="AR255">
            <v>827.2</v>
          </cell>
          <cell r="AS255" t="str">
            <v>OGRS</v>
          </cell>
          <cell r="AT255" t="str">
            <v xml:space="preserve"> </v>
          </cell>
          <cell r="AU255">
            <v>827.2</v>
          </cell>
          <cell r="AV255">
            <v>7</v>
          </cell>
          <cell r="AZ255" t="str">
            <v>1-5</v>
          </cell>
          <cell r="BA255" t="str">
            <v>A_VERIFIER</v>
          </cell>
          <cell r="BB255">
            <v>7</v>
          </cell>
          <cell r="BC255">
            <v>2019</v>
          </cell>
          <cell r="BD255">
            <v>827.2</v>
          </cell>
          <cell r="BE255">
            <v>0</v>
          </cell>
          <cell r="BF255" t="str">
            <v xml:space="preserve"> </v>
          </cell>
          <cell r="BG255">
            <v>0</v>
          </cell>
        </row>
        <row r="256">
          <cell r="A256">
            <v>372146</v>
          </cell>
          <cell r="B256" t="str">
            <v>BRC</v>
          </cell>
          <cell r="C256" t="str">
            <v>BOUTHORS</v>
          </cell>
          <cell r="D256" t="str">
            <v>Laura</v>
          </cell>
          <cell r="E256" t="str">
            <v>GAV</v>
          </cell>
          <cell r="F256" t="str">
            <v>DT</v>
          </cell>
          <cell r="G256" t="str">
            <v>2-3</v>
          </cell>
          <cell r="H256" t="str">
            <v>6 RUE DU CAPITAINE MORINET</v>
          </cell>
          <cell r="I256">
            <v>94270</v>
          </cell>
          <cell r="J256" t="str">
            <v>LE KREMLIN BICETRE</v>
          </cell>
          <cell r="K256" t="str">
            <v>RGIF</v>
          </cell>
          <cell r="L256" t="str">
            <v>SGA PHR</v>
          </cell>
          <cell r="M256" t="str">
            <v>4 AV BUSTEAU</v>
          </cell>
          <cell r="N256">
            <v>94700</v>
          </cell>
          <cell r="O256" t="str">
            <v>MAISONS-ALFORT</v>
          </cell>
          <cell r="Q256">
            <v>28340967</v>
          </cell>
          <cell r="R256">
            <v>754.6</v>
          </cell>
          <cell r="U256" t="str">
            <v xml:space="preserve"> </v>
          </cell>
          <cell r="V256" t="str">
            <v xml:space="preserve"> </v>
          </cell>
          <cell r="AB256" t="str">
            <v xml:space="preserve"> </v>
          </cell>
          <cell r="AC256" t="str">
            <v xml:space="preserve"> </v>
          </cell>
          <cell r="AD256" t="str">
            <v xml:space="preserve"> </v>
          </cell>
          <cell r="AL256" t="str">
            <v xml:space="preserve"> </v>
          </cell>
          <cell r="AM256" t="str">
            <v>EN_COURS</v>
          </cell>
          <cell r="AR256">
            <v>754.6</v>
          </cell>
          <cell r="AS256" t="str">
            <v>GAVDT</v>
          </cell>
          <cell r="AT256" t="str">
            <v xml:space="preserve"> </v>
          </cell>
          <cell r="AU256">
            <v>754.6</v>
          </cell>
          <cell r="AV256" t="str">
            <v xml:space="preserve"> </v>
          </cell>
          <cell r="AZ256" t="str">
            <v>2-3</v>
          </cell>
          <cell r="BA256" t="str">
            <v>EN_COURS</v>
          </cell>
          <cell r="BB256" t="str">
            <v xml:space="preserve"> </v>
          </cell>
          <cell r="BC256" t="str">
            <v xml:space="preserve"> </v>
          </cell>
          <cell r="BD256">
            <v>754.6</v>
          </cell>
          <cell r="BE256">
            <v>0</v>
          </cell>
          <cell r="BF256" t="str">
            <v xml:space="preserve"> </v>
          </cell>
          <cell r="BG256">
            <v>0</v>
          </cell>
        </row>
        <row r="257">
          <cell r="A257">
            <v>205430</v>
          </cell>
          <cell r="B257" t="str">
            <v>MDL</v>
          </cell>
          <cell r="C257" t="str">
            <v>PAON</v>
          </cell>
          <cell r="D257" t="str">
            <v>ANGÉLIQUE</v>
          </cell>
          <cell r="E257" t="str">
            <v>CSTAGN</v>
          </cell>
          <cell r="F257" t="str">
            <v>DT</v>
          </cell>
          <cell r="G257" t="str">
            <v>1-5</v>
          </cell>
          <cell r="H257" t="str">
            <v>8 RUE DE VILLARCEAUX</v>
          </cell>
          <cell r="I257">
            <v>78770</v>
          </cell>
          <cell r="J257" t="str">
            <v>THOIRY</v>
          </cell>
          <cell r="K257" t="str">
            <v>RGIF</v>
          </cell>
          <cell r="L257" t="str">
            <v>GSRH</v>
          </cell>
          <cell r="M257" t="str">
            <v>12 RUE BENJAMIN FRANKLIN</v>
          </cell>
          <cell r="N257">
            <v>78000</v>
          </cell>
          <cell r="O257" t="str">
            <v>VERSAILLES</v>
          </cell>
          <cell r="Q257">
            <v>20936510</v>
          </cell>
          <cell r="R257">
            <v>827.2</v>
          </cell>
          <cell r="T257">
            <v>42583</v>
          </cell>
          <cell r="U257">
            <v>8</v>
          </cell>
          <cell r="V257">
            <v>2016</v>
          </cell>
          <cell r="AB257" t="str">
            <v xml:space="preserve"> </v>
          </cell>
          <cell r="AC257" t="str">
            <v xml:space="preserve"> </v>
          </cell>
          <cell r="AD257" t="str">
            <v xml:space="preserve"> </v>
          </cell>
          <cell r="AJ257" t="str">
            <v>06/2019</v>
          </cell>
          <cell r="AL257">
            <v>827.2</v>
          </cell>
          <cell r="AM257" t="str">
            <v>A_VERIFIER</v>
          </cell>
          <cell r="AR257">
            <v>827.2</v>
          </cell>
          <cell r="AS257" t="str">
            <v>CSTAGNDT</v>
          </cell>
          <cell r="AT257" t="str">
            <v xml:space="preserve"> </v>
          </cell>
          <cell r="AU257">
            <v>827.2</v>
          </cell>
          <cell r="AV257">
            <v>8</v>
          </cell>
          <cell r="AZ257" t="str">
            <v>1-5</v>
          </cell>
          <cell r="BA257" t="str">
            <v>A_VERIFIER</v>
          </cell>
          <cell r="BB257">
            <v>8</v>
          </cell>
          <cell r="BC257">
            <v>2016</v>
          </cell>
          <cell r="BD257">
            <v>827.2</v>
          </cell>
          <cell r="BE257">
            <v>0</v>
          </cell>
          <cell r="BF257" t="str">
            <v xml:space="preserve"> </v>
          </cell>
          <cell r="BG257">
            <v>0</v>
          </cell>
        </row>
        <row r="258">
          <cell r="A258">
            <v>135365</v>
          </cell>
          <cell r="B258" t="str">
            <v>COL</v>
          </cell>
          <cell r="C258" t="str">
            <v>REDIN</v>
          </cell>
          <cell r="D258" t="str">
            <v>Bertrand</v>
          </cell>
          <cell r="E258" t="str">
            <v>OG</v>
          </cell>
          <cell r="F258" t="str">
            <v>RS</v>
          </cell>
          <cell r="G258" t="str">
            <v>1-5</v>
          </cell>
          <cell r="H258" t="str">
            <v>4 AV BUSTEAU</v>
          </cell>
          <cell r="I258">
            <v>94700</v>
          </cell>
          <cell r="J258" t="str">
            <v>MAISONS-ALFORT</v>
          </cell>
          <cell r="K258" t="str">
            <v>RGIF</v>
          </cell>
          <cell r="L258" t="str">
            <v>SGAMI PARIS</v>
          </cell>
          <cell r="M258" t="str">
            <v>4 AV BUSTEAU</v>
          </cell>
          <cell r="N258">
            <v>94700</v>
          </cell>
          <cell r="O258" t="str">
            <v>MAISONS-ALFORT</v>
          </cell>
          <cell r="P258">
            <v>43010</v>
          </cell>
          <cell r="Q258">
            <v>29526575</v>
          </cell>
          <cell r="R258">
            <v>827.2</v>
          </cell>
          <cell r="T258">
            <v>43983</v>
          </cell>
          <cell r="U258">
            <v>6</v>
          </cell>
          <cell r="V258">
            <v>2020</v>
          </cell>
          <cell r="AB258" t="str">
            <v xml:space="preserve"> </v>
          </cell>
          <cell r="AC258" t="str">
            <v xml:space="preserve"> </v>
          </cell>
          <cell r="AD258" t="str">
            <v xml:space="preserve"> </v>
          </cell>
          <cell r="AJ258" t="str">
            <v>06/2019</v>
          </cell>
          <cell r="AL258">
            <v>827.2</v>
          </cell>
          <cell r="AM258" t="str">
            <v>A_VERIFIER</v>
          </cell>
          <cell r="AR258">
            <v>827.2</v>
          </cell>
          <cell r="AS258" t="str">
            <v>OGRS</v>
          </cell>
          <cell r="AT258" t="str">
            <v xml:space="preserve"> </v>
          </cell>
          <cell r="AU258">
            <v>827.2</v>
          </cell>
          <cell r="AV258">
            <v>6</v>
          </cell>
          <cell r="AZ258" t="str">
            <v>1-5</v>
          </cell>
          <cell r="BA258" t="str">
            <v>A_VERIFIER</v>
          </cell>
          <cell r="BB258">
            <v>6</v>
          </cell>
          <cell r="BC258">
            <v>2020</v>
          </cell>
          <cell r="BD258">
            <v>827.2</v>
          </cell>
          <cell r="BE258">
            <v>0</v>
          </cell>
          <cell r="BF258" t="str">
            <v xml:space="preserve"> </v>
          </cell>
          <cell r="BG258">
            <v>0</v>
          </cell>
        </row>
        <row r="259">
          <cell r="A259">
            <v>211860</v>
          </cell>
          <cell r="B259" t="str">
            <v>MDC</v>
          </cell>
          <cell r="C259" t="str">
            <v>KERNEC</v>
          </cell>
          <cell r="D259" t="str">
            <v>Nicolas</v>
          </cell>
          <cell r="E259" t="str">
            <v>CSTAGN</v>
          </cell>
          <cell r="F259" t="str">
            <v>DT</v>
          </cell>
          <cell r="G259" t="str">
            <v>4-5</v>
          </cell>
          <cell r="H259" t="str">
            <v>4 ALLEE MAURICE FARMAN</v>
          </cell>
          <cell r="I259">
            <v>78210</v>
          </cell>
          <cell r="J259" t="str">
            <v>SAINT CYR L'ECOLE</v>
          </cell>
          <cell r="K259" t="str">
            <v>GIGN</v>
          </cell>
          <cell r="L259" t="str">
            <v>CM SELC</v>
          </cell>
          <cell r="M259" t="str">
            <v>RUE DE L'ETANG DU DESERT</v>
          </cell>
          <cell r="N259">
            <v>78013</v>
          </cell>
          <cell r="O259" t="str">
            <v>VERSAILLES</v>
          </cell>
          <cell r="P259">
            <v>43313</v>
          </cell>
          <cell r="Q259">
            <v>31996241</v>
          </cell>
          <cell r="R259">
            <v>717.2</v>
          </cell>
          <cell r="T259">
            <v>43678</v>
          </cell>
          <cell r="U259">
            <v>8</v>
          </cell>
          <cell r="V259">
            <v>2019</v>
          </cell>
          <cell r="AB259" t="str">
            <v xml:space="preserve"> </v>
          </cell>
          <cell r="AC259" t="str">
            <v xml:space="preserve"> </v>
          </cell>
          <cell r="AD259" t="str">
            <v xml:space="preserve"> </v>
          </cell>
          <cell r="AJ259" t="str">
            <v>07/2019</v>
          </cell>
          <cell r="AL259">
            <v>717.2</v>
          </cell>
          <cell r="AM259" t="str">
            <v>EN_COURS</v>
          </cell>
          <cell r="AR259">
            <v>717.2</v>
          </cell>
          <cell r="AS259" t="str">
            <v>CSTAGNDT</v>
          </cell>
          <cell r="AT259" t="str">
            <v>GIGN</v>
          </cell>
          <cell r="AU259">
            <v>717.2</v>
          </cell>
          <cell r="AV259">
            <v>8</v>
          </cell>
          <cell r="AZ259" t="str">
            <v>4-5</v>
          </cell>
          <cell r="BA259" t="str">
            <v>EN_COURS</v>
          </cell>
          <cell r="BB259">
            <v>8</v>
          </cell>
          <cell r="BC259">
            <v>2019</v>
          </cell>
          <cell r="BD259">
            <v>717.2</v>
          </cell>
          <cell r="BE259">
            <v>0</v>
          </cell>
          <cell r="BF259" t="str">
            <v xml:space="preserve"> </v>
          </cell>
          <cell r="BG259">
            <v>0</v>
          </cell>
        </row>
        <row r="260">
          <cell r="A260">
            <v>420124</v>
          </cell>
          <cell r="B260" t="str">
            <v>MDC</v>
          </cell>
          <cell r="C260" t="str">
            <v>CHANDRAN</v>
          </cell>
          <cell r="D260" t="str">
            <v>Linda</v>
          </cell>
          <cell r="E260" t="str">
            <v>CSTAGN</v>
          </cell>
          <cell r="F260" t="str">
            <v>DT</v>
          </cell>
          <cell r="G260" t="str">
            <v>3-4</v>
          </cell>
          <cell r="H260" t="str">
            <v>247 RUE DU MENIL</v>
          </cell>
          <cell r="I260">
            <v>92600</v>
          </cell>
          <cell r="J260" t="str">
            <v>ASNIERES SUR SEINE</v>
          </cell>
          <cell r="K260" t="str">
            <v>RGIF</v>
          </cell>
          <cell r="L260" t="str">
            <v>EGM 22/1 DUGNY (93)</v>
          </cell>
          <cell r="M260" t="str">
            <v>6 RUE ADOLPHE DEVAUX</v>
          </cell>
          <cell r="N260">
            <v>93440</v>
          </cell>
          <cell r="O260" t="str">
            <v>DUGNY</v>
          </cell>
          <cell r="P260">
            <v>43549</v>
          </cell>
          <cell r="Q260">
            <v>32046371</v>
          </cell>
          <cell r="R260">
            <v>734.8</v>
          </cell>
          <cell r="T260">
            <v>43678</v>
          </cell>
          <cell r="U260">
            <v>8</v>
          </cell>
          <cell r="V260">
            <v>2019</v>
          </cell>
          <cell r="AB260" t="str">
            <v xml:space="preserve"> </v>
          </cell>
          <cell r="AC260" t="str">
            <v xml:space="preserve"> </v>
          </cell>
          <cell r="AD260" t="str">
            <v xml:space="preserve"> </v>
          </cell>
          <cell r="AJ260" t="str">
            <v>08/2019</v>
          </cell>
          <cell r="AL260">
            <v>734.8</v>
          </cell>
          <cell r="AM260" t="str">
            <v>EN_COURS</v>
          </cell>
          <cell r="AR260">
            <v>734.8</v>
          </cell>
          <cell r="AS260" t="str">
            <v>CSTAGNDT</v>
          </cell>
          <cell r="AT260" t="str">
            <v xml:space="preserve"> </v>
          </cell>
          <cell r="AU260">
            <v>734.8</v>
          </cell>
          <cell r="AV260">
            <v>8</v>
          </cell>
          <cell r="AZ260" t="str">
            <v>3-4</v>
          </cell>
          <cell r="BA260" t="str">
            <v>EN_COURS</v>
          </cell>
          <cell r="BB260">
            <v>8</v>
          </cell>
          <cell r="BC260">
            <v>2019</v>
          </cell>
          <cell r="BD260">
            <v>734.8</v>
          </cell>
          <cell r="BE260">
            <v>0</v>
          </cell>
          <cell r="BF260" t="str">
            <v xml:space="preserve"> </v>
          </cell>
          <cell r="BG260">
            <v>0</v>
          </cell>
        </row>
        <row r="261">
          <cell r="A261">
            <v>420760</v>
          </cell>
          <cell r="B261" t="str">
            <v>GAV</v>
          </cell>
          <cell r="C261" t="str">
            <v>GONTHIER</v>
          </cell>
          <cell r="D261" t="str">
            <v>Cyril</v>
          </cell>
          <cell r="E261" t="str">
            <v>GAV</v>
          </cell>
          <cell r="F261" t="str">
            <v>DT</v>
          </cell>
          <cell r="G261" t="str">
            <v>4-5</v>
          </cell>
          <cell r="H261" t="str">
            <v>6 BOULEVARD DE FONTAINEBLEAU</v>
          </cell>
          <cell r="I261">
            <v>91000</v>
          </cell>
          <cell r="J261" t="str">
            <v>CORBEIL ESSONES</v>
          </cell>
          <cell r="K261" t="str">
            <v>RGIF</v>
          </cell>
          <cell r="L261" t="str">
            <v>CIRJ BDRIJ (91)</v>
          </cell>
          <cell r="M261" t="str">
            <v>11 RUE JEAN MALÉZIEUX</v>
          </cell>
          <cell r="N261">
            <v>91000</v>
          </cell>
          <cell r="O261" t="str">
            <v>EVRY</v>
          </cell>
          <cell r="P261">
            <v>43636</v>
          </cell>
          <cell r="Q261">
            <v>32046388</v>
          </cell>
          <cell r="R261">
            <v>717.2</v>
          </cell>
          <cell r="T261">
            <v>43678</v>
          </cell>
          <cell r="U261">
            <v>8</v>
          </cell>
          <cell r="V261">
            <v>2019</v>
          </cell>
          <cell r="AB261" t="str">
            <v xml:space="preserve"> </v>
          </cell>
          <cell r="AC261" t="str">
            <v xml:space="preserve"> </v>
          </cell>
          <cell r="AD261" t="str">
            <v xml:space="preserve"> </v>
          </cell>
          <cell r="AJ261" t="str">
            <v>08/2019</v>
          </cell>
          <cell r="AL261">
            <v>717.2</v>
          </cell>
          <cell r="AM261" t="str">
            <v>EN_COURS</v>
          </cell>
          <cell r="AR261">
            <v>717.2</v>
          </cell>
          <cell r="AS261" t="str">
            <v>GAVDT</v>
          </cell>
          <cell r="AT261" t="str">
            <v xml:space="preserve"> </v>
          </cell>
          <cell r="AU261">
            <v>717.2</v>
          </cell>
          <cell r="AV261">
            <v>8</v>
          </cell>
          <cell r="AZ261" t="str">
            <v>4-5</v>
          </cell>
          <cell r="BA261" t="str">
            <v>EN_COURS</v>
          </cell>
          <cell r="BB261">
            <v>8</v>
          </cell>
          <cell r="BC261">
            <v>2019</v>
          </cell>
          <cell r="BD261">
            <v>717.2</v>
          </cell>
          <cell r="BE261">
            <v>0</v>
          </cell>
          <cell r="BF261" t="str">
            <v xml:space="preserve"> </v>
          </cell>
          <cell r="BG261">
            <v>0</v>
          </cell>
        </row>
        <row r="262">
          <cell r="A262">
            <v>146583</v>
          </cell>
          <cell r="B262" t="str">
            <v>COL</v>
          </cell>
          <cell r="C262" t="str">
            <v>DE FEYDEAU DE SAINT CHRISTOPHE</v>
          </cell>
          <cell r="D262" t="str">
            <v>Régis</v>
          </cell>
          <cell r="E262" t="str">
            <v>OG</v>
          </cell>
          <cell r="F262" t="str">
            <v>DT</v>
          </cell>
          <cell r="G262" t="str">
            <v>1-5</v>
          </cell>
          <cell r="H262" t="str">
            <v>10 RUE DE TOURNON</v>
          </cell>
          <cell r="I262">
            <v>75006</v>
          </cell>
          <cell r="J262" t="str">
            <v>PARIS</v>
          </cell>
          <cell r="K262" t="str">
            <v>RGIF</v>
          </cell>
          <cell r="L262" t="str">
            <v>SGAMI PARIS</v>
          </cell>
          <cell r="M262" t="str">
            <v>RUE DE LA CITE</v>
          </cell>
          <cell r="N262">
            <v>75004</v>
          </cell>
          <cell r="O262" t="str">
            <v>PARIS</v>
          </cell>
          <cell r="P262">
            <v>43678</v>
          </cell>
          <cell r="R262">
            <v>827.2</v>
          </cell>
          <cell r="T262">
            <v>43678</v>
          </cell>
          <cell r="U262">
            <v>8</v>
          </cell>
          <cell r="V262">
            <v>2019</v>
          </cell>
          <cell r="AB262" t="str">
            <v xml:space="preserve"> </v>
          </cell>
          <cell r="AC262" t="str">
            <v xml:space="preserve"> </v>
          </cell>
          <cell r="AD262" t="str">
            <v xml:space="preserve"> </v>
          </cell>
          <cell r="AL262">
            <v>827.2</v>
          </cell>
          <cell r="AM262" t="str">
            <v>EN_COURS</v>
          </cell>
          <cell r="AR262">
            <v>827.2</v>
          </cell>
          <cell r="AS262" t="str">
            <v>OGDT</v>
          </cell>
          <cell r="AT262" t="str">
            <v xml:space="preserve"> </v>
          </cell>
          <cell r="AU262">
            <v>827.2</v>
          </cell>
          <cell r="AV262">
            <v>8</v>
          </cell>
          <cell r="AZ262" t="str">
            <v>1-5</v>
          </cell>
          <cell r="BA262" t="str">
            <v>EN_COURS</v>
          </cell>
          <cell r="BB262">
            <v>8</v>
          </cell>
          <cell r="BC262">
            <v>2019</v>
          </cell>
          <cell r="BD262">
            <v>827.2</v>
          </cell>
          <cell r="BE262">
            <v>0</v>
          </cell>
          <cell r="BF262" t="str">
            <v xml:space="preserve"> </v>
          </cell>
          <cell r="BG262">
            <v>0</v>
          </cell>
        </row>
        <row r="263">
          <cell r="A263">
            <v>350014</v>
          </cell>
          <cell r="B263" t="str">
            <v>CEN</v>
          </cell>
          <cell r="C263" t="str">
            <v>DURAND</v>
          </cell>
          <cell r="D263" t="str">
            <v>Pol-Alexis</v>
          </cell>
          <cell r="E263" t="str">
            <v>OCTA</v>
          </cell>
          <cell r="F263" t="str">
            <v>DT</v>
          </cell>
          <cell r="G263" t="str">
            <v>1-5</v>
          </cell>
          <cell r="H263" t="str">
            <v>28 RUE DES POISSONIERS</v>
          </cell>
          <cell r="I263">
            <v>92200</v>
          </cell>
          <cell r="J263" t="str">
            <v>NEUILLY-SUR-SEINE</v>
          </cell>
          <cell r="K263" t="str">
            <v>RGIF</v>
          </cell>
          <cell r="L263" t="str">
            <v>GIGN</v>
          </cell>
          <cell r="M263" t="str">
            <v>RUE DE L’ETANG</v>
          </cell>
          <cell r="N263">
            <v>78013</v>
          </cell>
          <cell r="O263" t="str">
            <v>VERSAILLES</v>
          </cell>
          <cell r="P263">
            <v>43678</v>
          </cell>
          <cell r="R263">
            <v>827.2</v>
          </cell>
          <cell r="T263">
            <v>43678</v>
          </cell>
          <cell r="U263">
            <v>8</v>
          </cell>
          <cell r="V263">
            <v>2019</v>
          </cell>
          <cell r="AB263" t="str">
            <v xml:space="preserve"> </v>
          </cell>
          <cell r="AC263" t="str">
            <v xml:space="preserve"> </v>
          </cell>
          <cell r="AD263" t="str">
            <v xml:space="preserve"> </v>
          </cell>
          <cell r="AL263">
            <v>827.2</v>
          </cell>
          <cell r="AM263" t="str">
            <v>EN_COURS</v>
          </cell>
          <cell r="AR263">
            <v>827.2</v>
          </cell>
          <cell r="AS263" t="str">
            <v>OCTADT</v>
          </cell>
          <cell r="AT263" t="str">
            <v xml:space="preserve"> </v>
          </cell>
          <cell r="AU263">
            <v>827.2</v>
          </cell>
          <cell r="AV263">
            <v>8</v>
          </cell>
          <cell r="AZ263" t="str">
            <v>1-5</v>
          </cell>
          <cell r="BA263" t="str">
            <v>EN_COURS</v>
          </cell>
          <cell r="BB263">
            <v>8</v>
          </cell>
          <cell r="BC263">
            <v>2019</v>
          </cell>
          <cell r="BD263">
            <v>827.2</v>
          </cell>
          <cell r="BE263">
            <v>0</v>
          </cell>
          <cell r="BF263" t="str">
            <v xml:space="preserve"> </v>
          </cell>
          <cell r="BG263">
            <v>0</v>
          </cell>
        </row>
        <row r="264">
          <cell r="A264">
            <v>351418</v>
          </cell>
          <cell r="B264" t="str">
            <v>CDT</v>
          </cell>
          <cell r="C264" t="str">
            <v>BARRE</v>
          </cell>
          <cell r="D264" t="str">
            <v>Pascal</v>
          </cell>
          <cell r="E264" t="str">
            <v>OCTA</v>
          </cell>
          <cell r="F264" t="str">
            <v>DT</v>
          </cell>
          <cell r="G264" t="str">
            <v>1-5</v>
          </cell>
          <cell r="H264" t="str">
            <v>4 rue Claude Bernard</v>
          </cell>
          <cell r="I264">
            <v>92136</v>
          </cell>
          <cell r="J264" t="str">
            <v>ISSY LES MOULINEAUX</v>
          </cell>
          <cell r="K264" t="str">
            <v>RGIF</v>
          </cell>
          <cell r="L264" t="str">
            <v>EM DAO</v>
          </cell>
          <cell r="M264" t="str">
            <v>4 AV BUSTEAU</v>
          </cell>
          <cell r="N264">
            <v>94700</v>
          </cell>
          <cell r="O264" t="str">
            <v>MAISONS-ALFORT</v>
          </cell>
          <cell r="P264">
            <v>43678</v>
          </cell>
          <cell r="Q264">
            <v>19397504</v>
          </cell>
          <cell r="R264">
            <v>827.2</v>
          </cell>
          <cell r="T264">
            <v>43678</v>
          </cell>
          <cell r="U264">
            <v>8</v>
          </cell>
          <cell r="V264">
            <v>2019</v>
          </cell>
          <cell r="AB264" t="str">
            <v xml:space="preserve"> </v>
          </cell>
          <cell r="AC264" t="str">
            <v xml:space="preserve"> </v>
          </cell>
          <cell r="AD264" t="str">
            <v xml:space="preserve"> </v>
          </cell>
          <cell r="AJ264" t="str">
            <v>08/2019</v>
          </cell>
          <cell r="AL264">
            <v>827.2</v>
          </cell>
          <cell r="AM264" t="str">
            <v>EN_COURS</v>
          </cell>
          <cell r="AR264">
            <v>827.2</v>
          </cell>
          <cell r="AS264" t="str">
            <v>OCTADT</v>
          </cell>
          <cell r="AT264" t="str">
            <v xml:space="preserve"> </v>
          </cell>
          <cell r="AU264">
            <v>827.2</v>
          </cell>
          <cell r="AV264">
            <v>8</v>
          </cell>
          <cell r="AZ264" t="str">
            <v>1-5</v>
          </cell>
          <cell r="BA264" t="str">
            <v>EN_COURS</v>
          </cell>
          <cell r="BB264">
            <v>8</v>
          </cell>
          <cell r="BC264">
            <v>2019</v>
          </cell>
          <cell r="BD264">
            <v>827.2</v>
          </cell>
          <cell r="BE264">
            <v>0</v>
          </cell>
          <cell r="BF264" t="str">
            <v xml:space="preserve"> </v>
          </cell>
          <cell r="BG264">
            <v>0</v>
          </cell>
        </row>
        <row r="265">
          <cell r="A265">
            <v>198556</v>
          </cell>
          <cell r="B265" t="str">
            <v>ADJ</v>
          </cell>
          <cell r="C265" t="str">
            <v>MOINON</v>
          </cell>
          <cell r="D265" t="str">
            <v>Benjamin</v>
          </cell>
          <cell r="E265" t="str">
            <v>SOG</v>
          </cell>
          <cell r="F265" t="str">
            <v>DT</v>
          </cell>
          <cell r="G265" t="str">
            <v>1-5</v>
          </cell>
          <cell r="H265" t="str">
            <v>4 AV BUSTEAU</v>
          </cell>
          <cell r="I265">
            <v>94700</v>
          </cell>
          <cell r="J265" t="str">
            <v>MAISONS-ALFORT</v>
          </cell>
          <cell r="K265" t="str">
            <v>RGIF</v>
          </cell>
          <cell r="L265" t="str">
            <v>GOSIF</v>
          </cell>
          <cell r="M265" t="str">
            <v>4 AV BUSTEAU</v>
          </cell>
          <cell r="N265">
            <v>94700</v>
          </cell>
          <cell r="O265" t="str">
            <v>MAISONS-ALFORT</v>
          </cell>
          <cell r="P265">
            <v>43617</v>
          </cell>
          <cell r="Q265">
            <v>32077496</v>
          </cell>
          <cell r="R265">
            <v>827.2</v>
          </cell>
          <cell r="T265">
            <v>43709</v>
          </cell>
          <cell r="U265">
            <v>9</v>
          </cell>
          <cell r="V265">
            <v>2019</v>
          </cell>
          <cell r="AB265" t="str">
            <v xml:space="preserve"> </v>
          </cell>
          <cell r="AC265" t="str">
            <v xml:space="preserve"> </v>
          </cell>
          <cell r="AD265" t="str">
            <v xml:space="preserve"> </v>
          </cell>
          <cell r="AJ265" t="str">
            <v>08/2019</v>
          </cell>
          <cell r="AL265">
            <v>827.2</v>
          </cell>
          <cell r="AM265" t="str">
            <v>EN_COURS</v>
          </cell>
          <cell r="AR265">
            <v>827.2</v>
          </cell>
          <cell r="AS265" t="str">
            <v>SOGDT</v>
          </cell>
          <cell r="AT265" t="str">
            <v xml:space="preserve"> </v>
          </cell>
          <cell r="AU265">
            <v>827.2</v>
          </cell>
          <cell r="AV265">
            <v>9</v>
          </cell>
          <cell r="AZ265" t="str">
            <v>1-5</v>
          </cell>
          <cell r="BA265" t="str">
            <v>EN_COURS</v>
          </cell>
          <cell r="BB265">
            <v>9</v>
          </cell>
          <cell r="BC265">
            <v>2019</v>
          </cell>
          <cell r="BD265">
            <v>827.2</v>
          </cell>
          <cell r="BE265">
            <v>0</v>
          </cell>
          <cell r="BF265" t="str">
            <v xml:space="preserve"> </v>
          </cell>
          <cell r="BG265">
            <v>0</v>
          </cell>
        </row>
        <row r="266">
          <cell r="A266">
            <v>378812</v>
          </cell>
          <cell r="B266" t="str">
            <v>MDL</v>
          </cell>
          <cell r="C266" t="str">
            <v>HERPIN</v>
          </cell>
          <cell r="D266" t="str">
            <v>Cécile</v>
          </cell>
          <cell r="E266" t="str">
            <v>CSTAGN</v>
          </cell>
          <cell r="F266" t="str">
            <v>DT</v>
          </cell>
          <cell r="G266" t="str">
            <v>1-5</v>
          </cell>
          <cell r="H266" t="str">
            <v>8 rue Nationale</v>
          </cell>
          <cell r="I266">
            <v>75013</v>
          </cell>
          <cell r="J266" t="str">
            <v>PARIS</v>
          </cell>
          <cell r="K266" t="str">
            <v>RGIF</v>
          </cell>
          <cell r="L266" t="str">
            <v>EGM 24/1</v>
          </cell>
          <cell r="M266" t="str">
            <v>4 AV BUSTEAU</v>
          </cell>
          <cell r="N266">
            <v>94700</v>
          </cell>
          <cell r="O266" t="str">
            <v>MAISONS-ALFORT</v>
          </cell>
          <cell r="P266">
            <v>43549</v>
          </cell>
          <cell r="Q266">
            <v>32119444</v>
          </cell>
          <cell r="R266">
            <v>827.2</v>
          </cell>
          <cell r="T266">
            <v>43709</v>
          </cell>
          <cell r="U266">
            <v>9</v>
          </cell>
          <cell r="V266">
            <v>2019</v>
          </cell>
          <cell r="AB266" t="str">
            <v xml:space="preserve"> </v>
          </cell>
          <cell r="AC266" t="str">
            <v xml:space="preserve"> </v>
          </cell>
          <cell r="AD266" t="str">
            <v xml:space="preserve"> </v>
          </cell>
          <cell r="AJ266" t="str">
            <v>09/2019</v>
          </cell>
          <cell r="AL266">
            <v>827.2</v>
          </cell>
          <cell r="AM266" t="str">
            <v>EN_COURS</v>
          </cell>
          <cell r="AR266">
            <v>827.2</v>
          </cell>
          <cell r="AS266" t="str">
            <v>CSTAGNDT</v>
          </cell>
          <cell r="AT266" t="str">
            <v xml:space="preserve"> </v>
          </cell>
          <cell r="AU266">
            <v>827.2</v>
          </cell>
          <cell r="AV266">
            <v>9</v>
          </cell>
          <cell r="AZ266" t="str">
            <v>1-5</v>
          </cell>
          <cell r="BA266" t="str">
            <v>EN_COURS</v>
          </cell>
          <cell r="BB266">
            <v>9</v>
          </cell>
          <cell r="BC266">
            <v>2019</v>
          </cell>
          <cell r="BD266">
            <v>827.2</v>
          </cell>
          <cell r="BE266">
            <v>0</v>
          </cell>
          <cell r="BF266" t="str">
            <v xml:space="preserve"> </v>
          </cell>
          <cell r="BG266">
            <v>0</v>
          </cell>
        </row>
        <row r="267">
          <cell r="A267">
            <v>419901</v>
          </cell>
          <cell r="B267" t="str">
            <v>MDL</v>
          </cell>
          <cell r="C267" t="str">
            <v>AKIF</v>
          </cell>
          <cell r="D267" t="str">
            <v>Myriam</v>
          </cell>
          <cell r="E267" t="str">
            <v>CSTAGN</v>
          </cell>
          <cell r="F267" t="str">
            <v>DT</v>
          </cell>
          <cell r="G267" t="str">
            <v>2-3</v>
          </cell>
          <cell r="H267" t="str">
            <v>2 RUE DU PROFESSEUR CALMETTE</v>
          </cell>
          <cell r="I267">
            <v>94200</v>
          </cell>
          <cell r="J267" t="str">
            <v>IVRY SUR SEINE</v>
          </cell>
          <cell r="K267" t="str">
            <v>RGIF</v>
          </cell>
          <cell r="L267" t="str">
            <v>EGM 25/1</v>
          </cell>
          <cell r="M267" t="str">
            <v>4 AV BUSTEAU</v>
          </cell>
          <cell r="N267">
            <v>94700</v>
          </cell>
          <cell r="O267" t="str">
            <v>MAISONS-ALFORT</v>
          </cell>
          <cell r="P267">
            <v>43549</v>
          </cell>
          <cell r="Q267">
            <v>32298979</v>
          </cell>
          <cell r="R267">
            <v>754.6</v>
          </cell>
          <cell r="T267">
            <v>43739</v>
          </cell>
          <cell r="U267">
            <v>10</v>
          </cell>
          <cell r="V267">
            <v>2019</v>
          </cell>
          <cell r="AB267" t="str">
            <v xml:space="preserve"> </v>
          </cell>
          <cell r="AC267" t="str">
            <v xml:space="preserve"> </v>
          </cell>
          <cell r="AD267" t="str">
            <v xml:space="preserve"> </v>
          </cell>
          <cell r="AL267">
            <v>754.6</v>
          </cell>
          <cell r="AM267" t="str">
            <v>EN_COURS</v>
          </cell>
          <cell r="AR267">
            <v>754.6</v>
          </cell>
          <cell r="AS267" t="str">
            <v>CSTAGNDT</v>
          </cell>
          <cell r="AT267" t="str">
            <v xml:space="preserve"> </v>
          </cell>
          <cell r="AU267">
            <v>754.6</v>
          </cell>
          <cell r="AV267">
            <v>10</v>
          </cell>
          <cell r="AZ267" t="str">
            <v>2-3</v>
          </cell>
          <cell r="BA267" t="str">
            <v>EN_COURS</v>
          </cell>
          <cell r="BB267">
            <v>10</v>
          </cell>
          <cell r="BC267">
            <v>2019</v>
          </cell>
          <cell r="BD267">
            <v>754.6</v>
          </cell>
          <cell r="BE267">
            <v>0</v>
          </cell>
          <cell r="BF267" t="str">
            <v xml:space="preserve"> </v>
          </cell>
          <cell r="BG267">
            <v>0</v>
          </cell>
        </row>
        <row r="268">
          <cell r="A268">
            <v>426420</v>
          </cell>
          <cell r="B268" t="str">
            <v>MDL</v>
          </cell>
          <cell r="C268" t="str">
            <v>OTTO-SCHACHT</v>
          </cell>
          <cell r="D268" t="str">
            <v>Lindsay</v>
          </cell>
          <cell r="E268" t="str">
            <v>GAV</v>
          </cell>
          <cell r="F268" t="str">
            <v>DT</v>
          </cell>
          <cell r="G268" t="str">
            <v>1-5</v>
          </cell>
          <cell r="H268" t="str">
            <v>7 RUE DE LORRAINE</v>
          </cell>
          <cell r="I268">
            <v>92300</v>
          </cell>
          <cell r="J268" t="str">
            <v>LEVALLOIS PERRET</v>
          </cell>
          <cell r="K268" t="str">
            <v>RGIF</v>
          </cell>
          <cell r="L268" t="str">
            <v>AMG 10 Issy les moulineaux (92)</v>
          </cell>
          <cell r="M268" t="str">
            <v>4 RUE CLAUDE BERNARD</v>
          </cell>
          <cell r="N268">
            <v>92130</v>
          </cell>
          <cell r="O268" t="str">
            <v>ISSY LES MOULINEAUX</v>
          </cell>
          <cell r="P268">
            <v>43654</v>
          </cell>
          <cell r="R268">
            <v>827.2</v>
          </cell>
          <cell r="U268" t="str">
            <v xml:space="preserve"> </v>
          </cell>
          <cell r="V268" t="str">
            <v xml:space="preserve"> </v>
          </cell>
          <cell r="AB268" t="str">
            <v xml:space="preserve"> </v>
          </cell>
          <cell r="AC268" t="str">
            <v xml:space="preserve"> </v>
          </cell>
          <cell r="AD268" t="str">
            <v xml:space="preserve"> </v>
          </cell>
          <cell r="AH268" t="str">
            <v>Le 27/08/2019 demandé par mail copie décision de refus du logement et photo</v>
          </cell>
          <cell r="AL268" t="str">
            <v xml:space="preserve"> </v>
          </cell>
          <cell r="AM268" t="str">
            <v>A_VERIFIER</v>
          </cell>
          <cell r="AR268">
            <v>827.2</v>
          </cell>
          <cell r="AS268" t="str">
            <v>GAVDT</v>
          </cell>
          <cell r="AT268" t="str">
            <v xml:space="preserve"> </v>
          </cell>
          <cell r="AU268">
            <v>827.2</v>
          </cell>
          <cell r="AV268" t="str">
            <v xml:space="preserve"> </v>
          </cell>
          <cell r="AZ268" t="str">
            <v>1-5</v>
          </cell>
          <cell r="BA268" t="str">
            <v>A_VERIFIER</v>
          </cell>
          <cell r="BB268" t="str">
            <v xml:space="preserve"> </v>
          </cell>
          <cell r="BC268" t="str">
            <v xml:space="preserve"> </v>
          </cell>
          <cell r="BD268">
            <v>827.2</v>
          </cell>
          <cell r="BE268">
            <v>0</v>
          </cell>
          <cell r="BF268" t="str">
            <v xml:space="preserve"> </v>
          </cell>
          <cell r="BG268">
            <v>0</v>
          </cell>
        </row>
        <row r="269">
          <cell r="A269">
            <v>317156</v>
          </cell>
          <cell r="B269" t="str">
            <v>LTN</v>
          </cell>
          <cell r="C269" t="str">
            <v>DROUOT</v>
          </cell>
          <cell r="D269" t="str">
            <v>Mélanie</v>
          </cell>
          <cell r="E269" t="str">
            <v>OCTA</v>
          </cell>
          <cell r="F269" t="str">
            <v>DT</v>
          </cell>
          <cell r="G269" t="str">
            <v>1-5</v>
          </cell>
          <cell r="H269" t="str">
            <v>33 ALLEE DES PLATANES</v>
          </cell>
          <cell r="I269">
            <v>94700</v>
          </cell>
          <cell r="J269" t="str">
            <v>MAISONS-ALFORT</v>
          </cell>
          <cell r="K269" t="str">
            <v>RGIF</v>
          </cell>
          <cell r="L269" t="str">
            <v>GSRH GGD91</v>
          </cell>
          <cell r="M269" t="str">
            <v>11 RUE JEAN MALÉZIEUX</v>
          </cell>
          <cell r="N269">
            <v>91000</v>
          </cell>
          <cell r="O269" t="str">
            <v>EVRY</v>
          </cell>
          <cell r="P269">
            <v>43678</v>
          </cell>
          <cell r="Q269">
            <v>32298981</v>
          </cell>
          <cell r="R269">
            <v>827.2</v>
          </cell>
          <cell r="T269">
            <v>43739</v>
          </cell>
          <cell r="U269">
            <v>10</v>
          </cell>
          <cell r="V269">
            <v>2019</v>
          </cell>
          <cell r="AB269" t="str">
            <v xml:space="preserve"> </v>
          </cell>
          <cell r="AC269" t="str">
            <v xml:space="preserve"> </v>
          </cell>
          <cell r="AD269" t="str">
            <v xml:space="preserve"> </v>
          </cell>
          <cell r="AL269">
            <v>827.2</v>
          </cell>
          <cell r="AM269" t="str">
            <v>EN_COURS</v>
          </cell>
          <cell r="AR269">
            <v>827.2</v>
          </cell>
          <cell r="AS269" t="str">
            <v>OCTADT</v>
          </cell>
          <cell r="AT269" t="str">
            <v xml:space="preserve"> </v>
          </cell>
          <cell r="AU269">
            <v>827.2</v>
          </cell>
          <cell r="AV269">
            <v>10</v>
          </cell>
          <cell r="AZ269" t="str">
            <v>1-5</v>
          </cell>
          <cell r="BA269" t="str">
            <v>EN_COURS</v>
          </cell>
          <cell r="BB269">
            <v>10</v>
          </cell>
          <cell r="BC269">
            <v>2019</v>
          </cell>
          <cell r="BD269">
            <v>827.2</v>
          </cell>
          <cell r="BE269">
            <v>0</v>
          </cell>
          <cell r="BF269" t="str">
            <v xml:space="preserve"> </v>
          </cell>
          <cell r="BG269">
            <v>0</v>
          </cell>
        </row>
        <row r="270">
          <cell r="A270">
            <v>375037</v>
          </cell>
          <cell r="B270" t="str">
            <v>MDL</v>
          </cell>
          <cell r="C270" t="str">
            <v>CHARVET</v>
          </cell>
          <cell r="D270" t="str">
            <v>Estelle</v>
          </cell>
          <cell r="E270" t="str">
            <v>OCTA</v>
          </cell>
          <cell r="F270" t="str">
            <v>DT</v>
          </cell>
          <cell r="G270" t="str">
            <v>1-5</v>
          </cell>
          <cell r="H270" t="str">
            <v>5 AVENUE MAGELLAN</v>
          </cell>
          <cell r="I270">
            <v>94000</v>
          </cell>
          <cell r="J270" t="str">
            <v>CRETEIL</v>
          </cell>
          <cell r="K270" t="str">
            <v>RGIF</v>
          </cell>
          <cell r="L270" t="str">
            <v>SAI GGD 91</v>
          </cell>
          <cell r="M270" t="str">
            <v>11 RUE JEAN MALÉZIEUX</v>
          </cell>
          <cell r="N270">
            <v>91000</v>
          </cell>
          <cell r="O270" t="str">
            <v>EVRY</v>
          </cell>
          <cell r="P270">
            <v>43115</v>
          </cell>
          <cell r="Q270">
            <v>32298980</v>
          </cell>
          <cell r="R270">
            <v>827.2</v>
          </cell>
          <cell r="T270">
            <v>43739</v>
          </cell>
          <cell r="U270">
            <v>10</v>
          </cell>
          <cell r="V270">
            <v>2019</v>
          </cell>
          <cell r="AB270" t="str">
            <v xml:space="preserve"> </v>
          </cell>
          <cell r="AC270" t="str">
            <v xml:space="preserve"> </v>
          </cell>
          <cell r="AD270" t="str">
            <v xml:space="preserve"> </v>
          </cell>
          <cell r="AL270">
            <v>827.2</v>
          </cell>
          <cell r="AM270" t="str">
            <v>EN_COURS</v>
          </cell>
          <cell r="AR270">
            <v>827.2</v>
          </cell>
          <cell r="AS270" t="str">
            <v>OCTADT</v>
          </cell>
          <cell r="AT270" t="str">
            <v xml:space="preserve"> </v>
          </cell>
          <cell r="AU270">
            <v>827.2</v>
          </cell>
          <cell r="AV270">
            <v>10</v>
          </cell>
          <cell r="AZ270" t="str">
            <v>1-5</v>
          </cell>
          <cell r="BA270" t="str">
            <v>EN_COURS</v>
          </cell>
          <cell r="BB270">
            <v>10</v>
          </cell>
          <cell r="BC270">
            <v>2019</v>
          </cell>
          <cell r="BD270">
            <v>827.2</v>
          </cell>
          <cell r="BE270">
            <v>0</v>
          </cell>
          <cell r="BF270" t="str">
            <v xml:space="preserve"> </v>
          </cell>
          <cell r="BG270">
            <v>0</v>
          </cell>
        </row>
        <row r="271">
          <cell r="A271">
            <v>311302</v>
          </cell>
          <cell r="B271" t="str">
            <v>LTN</v>
          </cell>
          <cell r="C271" t="str">
            <v>THEBAULT</v>
          </cell>
          <cell r="D271" t="str">
            <v>Jonathan</v>
          </cell>
          <cell r="E271" t="str">
            <v>OG</v>
          </cell>
          <cell r="F271" t="str">
            <v>RS</v>
          </cell>
          <cell r="G271" t="str">
            <v>1-5</v>
          </cell>
          <cell r="H271" t="str">
            <v>33 ALLEE DES PLATANES</v>
          </cell>
          <cell r="I271">
            <v>94700</v>
          </cell>
          <cell r="J271" t="str">
            <v>MAISONS-ALFORT</v>
          </cell>
          <cell r="K271" t="str">
            <v>RGIF</v>
          </cell>
          <cell r="L271" t="str">
            <v>GOS SAJ (94)</v>
          </cell>
          <cell r="M271" t="str">
            <v>4 AV BUSTEAU</v>
          </cell>
          <cell r="N271">
            <v>94700</v>
          </cell>
          <cell r="O271" t="str">
            <v>MAISONS-ALFORT</v>
          </cell>
          <cell r="P271">
            <v>43678</v>
          </cell>
          <cell r="Q271">
            <v>32430160</v>
          </cell>
          <cell r="R271">
            <v>827.2</v>
          </cell>
          <cell r="T271">
            <v>43770</v>
          </cell>
          <cell r="U271">
            <v>11</v>
          </cell>
          <cell r="V271">
            <v>2019</v>
          </cell>
          <cell r="AB271" t="str">
            <v xml:space="preserve"> </v>
          </cell>
          <cell r="AC271" t="str">
            <v xml:space="preserve"> </v>
          </cell>
          <cell r="AD271" t="str">
            <v xml:space="preserve"> </v>
          </cell>
          <cell r="AL271">
            <v>827.2</v>
          </cell>
          <cell r="AM271" t="str">
            <v>A_VERIFIER</v>
          </cell>
          <cell r="AR271">
            <v>827.2</v>
          </cell>
          <cell r="AS271" t="str">
            <v>OGRS</v>
          </cell>
          <cell r="AT271" t="str">
            <v xml:space="preserve"> </v>
          </cell>
          <cell r="AU271">
            <v>827.2</v>
          </cell>
          <cell r="AV271">
            <v>11</v>
          </cell>
          <cell r="AZ271" t="str">
            <v>1-5</v>
          </cell>
          <cell r="BA271" t="str">
            <v>A_VERIFIER</v>
          </cell>
          <cell r="BB271">
            <v>11</v>
          </cell>
          <cell r="BC271">
            <v>2019</v>
          </cell>
          <cell r="BD271">
            <v>827.2</v>
          </cell>
          <cell r="BE271">
            <v>0</v>
          </cell>
          <cell r="BF271" t="str">
            <v xml:space="preserve"> </v>
          </cell>
          <cell r="BG271">
            <v>0</v>
          </cell>
        </row>
        <row r="272">
          <cell r="A272">
            <v>381549</v>
          </cell>
          <cell r="B272" t="str">
            <v>MDL</v>
          </cell>
          <cell r="C272" t="str">
            <v>LANG</v>
          </cell>
          <cell r="D272" t="str">
            <v>Marion</v>
          </cell>
          <cell r="E272" t="str">
            <v>CSTAGN</v>
          </cell>
          <cell r="F272" t="str">
            <v>DT</v>
          </cell>
          <cell r="G272" t="str">
            <v>1-5</v>
          </cell>
          <cell r="H272" t="str">
            <v>1 AVENUE DELCASSÉ</v>
          </cell>
          <cell r="I272">
            <v>75008</v>
          </cell>
          <cell r="J272" t="str">
            <v>PARIS</v>
          </cell>
          <cell r="K272" t="str">
            <v>RGIF</v>
          </cell>
          <cell r="L272" t="str">
            <v>SF BC RGIF (94)</v>
          </cell>
          <cell r="M272" t="str">
            <v>4 AV BUSTEAU</v>
          </cell>
          <cell r="N272">
            <v>94700</v>
          </cell>
          <cell r="O272" t="str">
            <v>MAISONS-ALFORT</v>
          </cell>
          <cell r="P272">
            <v>43556</v>
          </cell>
          <cell r="Q272">
            <v>32298978</v>
          </cell>
          <cell r="R272">
            <v>827.2</v>
          </cell>
          <cell r="T272">
            <v>43739</v>
          </cell>
          <cell r="U272">
            <v>10</v>
          </cell>
          <cell r="V272">
            <v>2019</v>
          </cell>
          <cell r="AB272" t="str">
            <v xml:space="preserve"> </v>
          </cell>
          <cell r="AC272" t="str">
            <v xml:space="preserve"> </v>
          </cell>
          <cell r="AD272" t="str">
            <v xml:space="preserve"> </v>
          </cell>
          <cell r="AL272">
            <v>827.2</v>
          </cell>
          <cell r="AM272" t="str">
            <v>A_VERIFIER</v>
          </cell>
          <cell r="AR272">
            <v>827.2</v>
          </cell>
          <cell r="AS272" t="str">
            <v>CSTAGNDT</v>
          </cell>
          <cell r="AT272" t="str">
            <v xml:space="preserve"> </v>
          </cell>
          <cell r="AU272">
            <v>827.2</v>
          </cell>
          <cell r="AV272">
            <v>10</v>
          </cell>
          <cell r="AZ272" t="str">
            <v>1-5</v>
          </cell>
          <cell r="BA272" t="str">
            <v>A_VERIFIER</v>
          </cell>
          <cell r="BB272">
            <v>10</v>
          </cell>
          <cell r="BC272">
            <v>2019</v>
          </cell>
          <cell r="BD272">
            <v>827.2</v>
          </cell>
          <cell r="BE272">
            <v>0</v>
          </cell>
          <cell r="BF272" t="str">
            <v xml:space="preserve"> </v>
          </cell>
          <cell r="BG272">
            <v>0</v>
          </cell>
        </row>
        <row r="273">
          <cell r="A273">
            <v>305362</v>
          </cell>
          <cell r="B273" t="str">
            <v>MDL</v>
          </cell>
          <cell r="C273" t="str">
            <v>JUMARIE</v>
          </cell>
          <cell r="D273" t="str">
            <v>Valérie</v>
          </cell>
          <cell r="E273" t="str">
            <v>CSTAGN</v>
          </cell>
          <cell r="F273" t="str">
            <v>DT</v>
          </cell>
          <cell r="G273" t="str">
            <v>3-4</v>
          </cell>
          <cell r="H273" t="str">
            <v>5 RUE GASTON MONMOUSSEAU</v>
          </cell>
          <cell r="I273">
            <v>94460</v>
          </cell>
          <cell r="J273" t="str">
            <v>VALENTON</v>
          </cell>
          <cell r="K273" t="str">
            <v>RGIF</v>
          </cell>
          <cell r="L273" t="str">
            <v>GGM II I (94)</v>
          </cell>
          <cell r="M273" t="str">
            <v>4 AV BUSTEAU</v>
          </cell>
          <cell r="N273">
            <v>94700</v>
          </cell>
          <cell r="O273" t="str">
            <v>MAISONS-ALFORT</v>
          </cell>
          <cell r="P273">
            <v>43710</v>
          </cell>
          <cell r="Q273">
            <v>32430158</v>
          </cell>
          <cell r="R273">
            <v>734.8</v>
          </cell>
          <cell r="T273">
            <v>43770</v>
          </cell>
          <cell r="U273">
            <v>11</v>
          </cell>
          <cell r="V273">
            <v>2019</v>
          </cell>
          <cell r="AB273" t="str">
            <v xml:space="preserve"> </v>
          </cell>
          <cell r="AC273" t="str">
            <v xml:space="preserve"> </v>
          </cell>
          <cell r="AD273" t="str">
            <v xml:space="preserve"> </v>
          </cell>
          <cell r="AL273">
            <v>734.8</v>
          </cell>
          <cell r="AM273" t="str">
            <v>A_VERIFIER</v>
          </cell>
          <cell r="AR273">
            <v>734.8</v>
          </cell>
          <cell r="AS273" t="str">
            <v>CSTAGNDT</v>
          </cell>
          <cell r="AT273" t="str">
            <v xml:space="preserve"> </v>
          </cell>
          <cell r="AU273">
            <v>734.8</v>
          </cell>
          <cell r="AV273">
            <v>11</v>
          </cell>
          <cell r="AZ273" t="str">
            <v>3-4</v>
          </cell>
          <cell r="BA273" t="str">
            <v>A_VERIFIER</v>
          </cell>
          <cell r="BB273">
            <v>11</v>
          </cell>
          <cell r="BC273">
            <v>2019</v>
          </cell>
          <cell r="BD273">
            <v>734.8</v>
          </cell>
          <cell r="BE273">
            <v>0</v>
          </cell>
          <cell r="BF273" t="str">
            <v xml:space="preserve"> </v>
          </cell>
          <cell r="BG273">
            <v>0</v>
          </cell>
        </row>
        <row r="274">
          <cell r="A274">
            <v>423917</v>
          </cell>
          <cell r="B274" t="str">
            <v>MDL</v>
          </cell>
          <cell r="C274" t="str">
            <v>BETTAHIR</v>
          </cell>
          <cell r="D274" t="str">
            <v>Souleyman</v>
          </cell>
          <cell r="E274" t="str">
            <v>CSTAGN</v>
          </cell>
          <cell r="F274" t="str">
            <v>DT</v>
          </cell>
          <cell r="G274" t="str">
            <v>1-5</v>
          </cell>
          <cell r="H274" t="str">
            <v>202 BIS AVENUE MARX DORMOY</v>
          </cell>
          <cell r="I274">
            <v>92120</v>
          </cell>
          <cell r="J274" t="str">
            <v>MONTROUGE</v>
          </cell>
          <cell r="K274" t="str">
            <v>RGIF</v>
          </cell>
          <cell r="L274" t="str">
            <v>SLF GGD 91</v>
          </cell>
          <cell r="M274" t="str">
            <v>11 RUE JEAN MALÉZIEUX</v>
          </cell>
          <cell r="N274">
            <v>91000</v>
          </cell>
          <cell r="O274" t="str">
            <v>EVRY</v>
          </cell>
          <cell r="P274">
            <v>43710</v>
          </cell>
          <cell r="Q274">
            <v>32430133</v>
          </cell>
          <cell r="R274">
            <v>827.2</v>
          </cell>
          <cell r="T274">
            <v>43770</v>
          </cell>
          <cell r="U274">
            <v>11</v>
          </cell>
          <cell r="V274">
            <v>2019</v>
          </cell>
          <cell r="AB274" t="str">
            <v xml:space="preserve"> </v>
          </cell>
          <cell r="AC274" t="str">
            <v xml:space="preserve"> </v>
          </cell>
          <cell r="AD274" t="str">
            <v xml:space="preserve"> </v>
          </cell>
          <cell r="AL274">
            <v>827.2</v>
          </cell>
          <cell r="AM274" t="str">
            <v>A_VERIFIER</v>
          </cell>
          <cell r="AR274">
            <v>827.2</v>
          </cell>
          <cell r="AS274" t="str">
            <v>CSTAGNDT</v>
          </cell>
          <cell r="AT274" t="str">
            <v xml:space="preserve"> </v>
          </cell>
          <cell r="AU274">
            <v>827.2</v>
          </cell>
          <cell r="AV274">
            <v>11</v>
          </cell>
          <cell r="AZ274" t="str">
            <v>1-5</v>
          </cell>
          <cell r="BA274" t="str">
            <v>A_VERIFIER</v>
          </cell>
          <cell r="BB274">
            <v>11</v>
          </cell>
          <cell r="BC274">
            <v>2019</v>
          </cell>
          <cell r="BD274">
            <v>827.2</v>
          </cell>
          <cell r="BE274">
            <v>0</v>
          </cell>
          <cell r="BF274" t="str">
            <v xml:space="preserve"> </v>
          </cell>
          <cell r="BG274">
            <v>0</v>
          </cell>
        </row>
        <row r="275">
          <cell r="A275">
            <v>424085</v>
          </cell>
          <cell r="B275" t="str">
            <v>MDL</v>
          </cell>
          <cell r="C275" t="str">
            <v>BEYECK-RIFOE</v>
          </cell>
          <cell r="D275" t="str">
            <v>Alexis</v>
          </cell>
          <cell r="E275" t="str">
            <v>CSTAGN</v>
          </cell>
          <cell r="F275" t="str">
            <v>DT</v>
          </cell>
          <cell r="G275" t="str">
            <v>1-5</v>
          </cell>
          <cell r="H275" t="str">
            <v>2 RUE PROFESSEUR CALMETTE</v>
          </cell>
          <cell r="I275">
            <v>94200</v>
          </cell>
          <cell r="J275" t="str">
            <v>IVRY SUR SEINE</v>
          </cell>
          <cell r="K275" t="str">
            <v>RGIF</v>
          </cell>
          <cell r="L275" t="str">
            <v>AMG 10 Issy les moulineaux (92)</v>
          </cell>
          <cell r="M275" t="str">
            <v>4 RUE CLAUDE BERNARD</v>
          </cell>
          <cell r="N275">
            <v>92130</v>
          </cell>
          <cell r="O275" t="str">
            <v>ISSY LES MOULINEAUX</v>
          </cell>
          <cell r="P275">
            <v>43710</v>
          </cell>
          <cell r="Q275">
            <v>32430131</v>
          </cell>
          <cell r="R275">
            <v>827.2</v>
          </cell>
          <cell r="T275">
            <v>43770</v>
          </cell>
          <cell r="U275">
            <v>11</v>
          </cell>
          <cell r="V275">
            <v>2019</v>
          </cell>
          <cell r="AB275" t="str">
            <v xml:space="preserve"> </v>
          </cell>
          <cell r="AC275" t="str">
            <v xml:space="preserve"> </v>
          </cell>
          <cell r="AD275" t="str">
            <v xml:space="preserve"> </v>
          </cell>
          <cell r="AL275">
            <v>827.2</v>
          </cell>
          <cell r="AM275" t="str">
            <v>A_VERIFIER</v>
          </cell>
          <cell r="AR275">
            <v>827.2</v>
          </cell>
          <cell r="AS275" t="str">
            <v>CSTAGNDT</v>
          </cell>
          <cell r="AT275" t="str">
            <v xml:space="preserve"> </v>
          </cell>
          <cell r="AU275">
            <v>827.2</v>
          </cell>
          <cell r="AV275">
            <v>11</v>
          </cell>
          <cell r="AZ275" t="str">
            <v>1-5</v>
          </cell>
          <cell r="BA275" t="str">
            <v>A_VERIFIER</v>
          </cell>
          <cell r="BB275">
            <v>11</v>
          </cell>
          <cell r="BC275">
            <v>2019</v>
          </cell>
          <cell r="BD275">
            <v>827.2</v>
          </cell>
          <cell r="BE275">
            <v>0</v>
          </cell>
          <cell r="BF275" t="str">
            <v xml:space="preserve"> </v>
          </cell>
          <cell r="BG275">
            <v>0</v>
          </cell>
        </row>
        <row r="276">
          <cell r="A276">
            <v>423928</v>
          </cell>
          <cell r="B276" t="str">
            <v>MDL</v>
          </cell>
          <cell r="C276" t="str">
            <v>BOMMEL</v>
          </cell>
          <cell r="D276" t="str">
            <v>Marion</v>
          </cell>
          <cell r="E276" t="str">
            <v>CSTAGN</v>
          </cell>
          <cell r="F276" t="str">
            <v>DT</v>
          </cell>
          <cell r="G276" t="str">
            <v>3-4</v>
          </cell>
          <cell r="H276" t="str">
            <v>2 RUE DU PROFESSEUR CALEMETTE</v>
          </cell>
          <cell r="I276">
            <v>94200</v>
          </cell>
          <cell r="J276" t="str">
            <v>IVRY SUR SEINE</v>
          </cell>
          <cell r="K276" t="str">
            <v>RGIF</v>
          </cell>
          <cell r="L276" t="str">
            <v>ESA Maisons-Alfort (94)</v>
          </cell>
          <cell r="M276" t="str">
            <v>4 AV BUSTEAU</v>
          </cell>
          <cell r="N276">
            <v>94700</v>
          </cell>
          <cell r="O276" t="str">
            <v>MAISONS-ALFORT</v>
          </cell>
          <cell r="P276">
            <v>43710</v>
          </cell>
          <cell r="Q276">
            <v>32430134</v>
          </cell>
          <cell r="R276">
            <v>734.8</v>
          </cell>
          <cell r="T276">
            <v>43770</v>
          </cell>
          <cell r="U276">
            <v>11</v>
          </cell>
          <cell r="V276">
            <v>2019</v>
          </cell>
          <cell r="AB276" t="str">
            <v xml:space="preserve"> </v>
          </cell>
          <cell r="AC276" t="str">
            <v xml:space="preserve"> </v>
          </cell>
          <cell r="AD276" t="str">
            <v xml:space="preserve"> </v>
          </cell>
          <cell r="AL276">
            <v>734.8</v>
          </cell>
          <cell r="AM276" t="str">
            <v>A_VERIFIER</v>
          </cell>
          <cell r="AR276">
            <v>734.8</v>
          </cell>
          <cell r="AS276" t="str">
            <v>CSTAGNDT</v>
          </cell>
          <cell r="AT276" t="str">
            <v xml:space="preserve"> </v>
          </cell>
          <cell r="AU276">
            <v>734.8</v>
          </cell>
          <cell r="AV276">
            <v>11</v>
          </cell>
          <cell r="AZ276" t="str">
            <v>3-4</v>
          </cell>
          <cell r="BA276" t="str">
            <v>A_VERIFIER</v>
          </cell>
          <cell r="BB276">
            <v>11</v>
          </cell>
          <cell r="BC276">
            <v>2019</v>
          </cell>
          <cell r="BD276">
            <v>734.8</v>
          </cell>
          <cell r="BE276">
            <v>0</v>
          </cell>
          <cell r="BF276" t="str">
            <v xml:space="preserve"> </v>
          </cell>
          <cell r="BG276">
            <v>0</v>
          </cell>
        </row>
        <row r="277">
          <cell r="A277">
            <v>420336</v>
          </cell>
          <cell r="B277" t="str">
            <v>MDL</v>
          </cell>
          <cell r="C277" t="str">
            <v>TRONCHÉ</v>
          </cell>
          <cell r="D277" t="str">
            <v>Rebecca</v>
          </cell>
          <cell r="E277" t="str">
            <v>CSTAGN</v>
          </cell>
          <cell r="F277" t="str">
            <v>DT</v>
          </cell>
          <cell r="G277" t="str">
            <v>3-4</v>
          </cell>
          <cell r="H277" t="str">
            <v>2 RUE PROFESSEUR CALMETTE</v>
          </cell>
          <cell r="I277">
            <v>94200</v>
          </cell>
          <cell r="J277" t="str">
            <v>IVRY SUR SEINE</v>
          </cell>
          <cell r="K277" t="str">
            <v>RGIF</v>
          </cell>
          <cell r="L277" t="str">
            <v>EGM 25/1 (94)</v>
          </cell>
          <cell r="M277" t="str">
            <v>4 AV BUSTEAU</v>
          </cell>
          <cell r="N277">
            <v>94700</v>
          </cell>
          <cell r="O277" t="str">
            <v>MAISONS-ALFORT</v>
          </cell>
          <cell r="P277">
            <v>43549</v>
          </cell>
          <cell r="Q277">
            <v>32430135</v>
          </cell>
          <cell r="R277">
            <v>734.8</v>
          </cell>
          <cell r="T277">
            <v>43770</v>
          </cell>
          <cell r="U277">
            <v>11</v>
          </cell>
          <cell r="V277">
            <v>2019</v>
          </cell>
          <cell r="AB277" t="str">
            <v xml:space="preserve"> </v>
          </cell>
          <cell r="AC277" t="str">
            <v xml:space="preserve"> </v>
          </cell>
          <cell r="AD277" t="str">
            <v xml:space="preserve"> </v>
          </cell>
          <cell r="AL277">
            <v>734.8</v>
          </cell>
          <cell r="AM277" t="str">
            <v>A_VERIFIER</v>
          </cell>
          <cell r="AR277">
            <v>734.8</v>
          </cell>
          <cell r="AS277" t="str">
            <v>CSTAGNDT</v>
          </cell>
          <cell r="AT277" t="str">
            <v xml:space="preserve"> </v>
          </cell>
          <cell r="AU277">
            <v>734.8</v>
          </cell>
          <cell r="AV277">
            <v>11</v>
          </cell>
          <cell r="AZ277" t="str">
            <v>3-4</v>
          </cell>
          <cell r="BA277" t="str">
            <v>A_VERIFIER</v>
          </cell>
          <cell r="BB277">
            <v>11</v>
          </cell>
          <cell r="BC277">
            <v>2019</v>
          </cell>
          <cell r="BD277">
            <v>734.8</v>
          </cell>
          <cell r="BE277">
            <v>0</v>
          </cell>
          <cell r="BF277" t="str">
            <v xml:space="preserve"> </v>
          </cell>
          <cell r="BG277">
            <v>0</v>
          </cell>
        </row>
        <row r="278">
          <cell r="A278">
            <v>301331</v>
          </cell>
          <cell r="B278" t="str">
            <v>MDC</v>
          </cell>
          <cell r="C278" t="str">
            <v>VEYSSIERE</v>
          </cell>
          <cell r="D278" t="str">
            <v>Vincent</v>
          </cell>
          <cell r="E278" t="str">
            <v>CSTAGN</v>
          </cell>
          <cell r="F278" t="str">
            <v>DT</v>
          </cell>
          <cell r="G278" t="str">
            <v>4-5</v>
          </cell>
          <cell r="H278" t="str">
            <v>16 AVENUE SIMON VOUET</v>
          </cell>
          <cell r="I278">
            <v>78560</v>
          </cell>
          <cell r="J278" t="str">
            <v>LE PORT MARLY</v>
          </cell>
          <cell r="K278" t="str">
            <v>RGIF</v>
          </cell>
          <cell r="L278" t="str">
            <v>GIGN</v>
          </cell>
          <cell r="M278" t="str">
            <v>RUE DE L'ETANG DU DESERT</v>
          </cell>
          <cell r="N278">
            <v>78000</v>
          </cell>
          <cell r="O278" t="str">
            <v>VERSAILLES</v>
          </cell>
          <cell r="P278">
            <v>43313</v>
          </cell>
          <cell r="Q278">
            <v>32445062</v>
          </cell>
          <cell r="R278">
            <v>717.2</v>
          </cell>
          <cell r="T278">
            <v>43770</v>
          </cell>
          <cell r="U278">
            <v>11</v>
          </cell>
          <cell r="V278">
            <v>2019</v>
          </cell>
          <cell r="AB278" t="str">
            <v xml:space="preserve"> </v>
          </cell>
          <cell r="AC278" t="str">
            <v xml:space="preserve"> </v>
          </cell>
          <cell r="AD278" t="str">
            <v xml:space="preserve"> </v>
          </cell>
          <cell r="AL278">
            <v>717.2</v>
          </cell>
          <cell r="AM278" t="str">
            <v>EN_COURS</v>
          </cell>
          <cell r="AR278">
            <v>717.2</v>
          </cell>
          <cell r="AS278" t="str">
            <v>CSTAGNDT</v>
          </cell>
          <cell r="AT278" t="str">
            <v xml:space="preserve"> </v>
          </cell>
          <cell r="AU278">
            <v>717.2</v>
          </cell>
          <cell r="AV278">
            <v>11</v>
          </cell>
          <cell r="AZ278" t="str">
            <v>4-5</v>
          </cell>
          <cell r="BA278" t="str">
            <v>EN_COURS</v>
          </cell>
          <cell r="BB278">
            <v>11</v>
          </cell>
          <cell r="BC278">
            <v>2019</v>
          </cell>
          <cell r="BD278">
            <v>717.2</v>
          </cell>
          <cell r="BE278">
            <v>0</v>
          </cell>
          <cell r="BF278" t="str">
            <v xml:space="preserve"> </v>
          </cell>
          <cell r="BG278">
            <v>0</v>
          </cell>
        </row>
        <row r="279">
          <cell r="A279">
            <v>361807</v>
          </cell>
          <cell r="B279" t="str">
            <v>MDC</v>
          </cell>
          <cell r="C279" t="str">
            <v>MONCEAUX</v>
          </cell>
          <cell r="D279" t="str">
            <v>Estelle</v>
          </cell>
          <cell r="E279" t="str">
            <v>SOG</v>
          </cell>
          <cell r="F279" t="str">
            <v>RS</v>
          </cell>
          <cell r="G279" t="str">
            <v>1-5</v>
          </cell>
          <cell r="H279" t="str">
            <v>36 AVENUE BUSTEAU</v>
          </cell>
          <cell r="I279">
            <v>94700</v>
          </cell>
          <cell r="J279" t="str">
            <v>MAISONS-ALFORT</v>
          </cell>
          <cell r="K279" t="str">
            <v>RGIF</v>
          </cell>
          <cell r="L279" t="str">
            <v>GOSIF (94)</v>
          </cell>
          <cell r="M279" t="str">
            <v>4 AV BUSTEAU</v>
          </cell>
          <cell r="N279">
            <v>94700</v>
          </cell>
          <cell r="O279" t="str">
            <v>MAISONS-ALFORT</v>
          </cell>
          <cell r="P279">
            <v>43693</v>
          </cell>
          <cell r="Q279">
            <v>32488170</v>
          </cell>
          <cell r="R279">
            <v>827.2</v>
          </cell>
          <cell r="T279">
            <v>43770</v>
          </cell>
          <cell r="U279">
            <v>11</v>
          </cell>
          <cell r="V279">
            <v>2019</v>
          </cell>
          <cell r="AB279" t="str">
            <v xml:space="preserve"> </v>
          </cell>
          <cell r="AC279" t="str">
            <v xml:space="preserve"> </v>
          </cell>
          <cell r="AD279" t="str">
            <v xml:space="preserve"> </v>
          </cell>
          <cell r="AL279">
            <v>827.2</v>
          </cell>
          <cell r="AM279" t="str">
            <v>EN_COURS</v>
          </cell>
          <cell r="AR279">
            <v>827.2</v>
          </cell>
          <cell r="AS279" t="str">
            <v>SOGRS</v>
          </cell>
          <cell r="AT279" t="str">
            <v xml:space="preserve"> </v>
          </cell>
          <cell r="AU279">
            <v>827.2</v>
          </cell>
          <cell r="AV279">
            <v>11</v>
          </cell>
          <cell r="AZ279" t="str">
            <v>1-5</v>
          </cell>
          <cell r="BA279" t="str">
            <v>EN_COURS</v>
          </cell>
          <cell r="BB279">
            <v>11</v>
          </cell>
          <cell r="BC279">
            <v>2019</v>
          </cell>
          <cell r="BD279">
            <v>827.2</v>
          </cell>
          <cell r="BE279">
            <v>0</v>
          </cell>
          <cell r="BF279" t="str">
            <v xml:space="preserve"> </v>
          </cell>
          <cell r="BG279">
            <v>0</v>
          </cell>
        </row>
        <row r="280">
          <cell r="A280">
            <v>124050</v>
          </cell>
          <cell r="B280" t="str">
            <v>GBR</v>
          </cell>
          <cell r="C280" t="str">
            <v>CAMINADE</v>
          </cell>
          <cell r="D280" t="str">
            <v>Richard</v>
          </cell>
          <cell r="E280" t="str">
            <v>OG</v>
          </cell>
          <cell r="F280" t="str">
            <v>DT</v>
          </cell>
          <cell r="G280" t="str">
            <v>1-5</v>
          </cell>
          <cell r="H280" t="str">
            <v>30 QUAI HENRI IV</v>
          </cell>
          <cell r="I280">
            <v>75004</v>
          </cell>
          <cell r="J280" t="str">
            <v>PARIS</v>
          </cell>
          <cell r="K280" t="str">
            <v>RGIF</v>
          </cell>
          <cell r="L280" t="str">
            <v>GGM II I (94)</v>
          </cell>
          <cell r="M280" t="str">
            <v>4 RUE CLAUDE BERNARD</v>
          </cell>
          <cell r="N280">
            <v>92136</v>
          </cell>
          <cell r="O280" t="str">
            <v>ISSY LES MOULINEAUX</v>
          </cell>
          <cell r="P280">
            <v>43678</v>
          </cell>
          <cell r="Q280">
            <v>32479120</v>
          </cell>
          <cell r="R280">
            <v>827.2</v>
          </cell>
          <cell r="T280">
            <v>43770</v>
          </cell>
          <cell r="U280">
            <v>11</v>
          </cell>
          <cell r="V280">
            <v>2019</v>
          </cell>
          <cell r="AB280" t="str">
            <v xml:space="preserve"> </v>
          </cell>
          <cell r="AC280" t="str">
            <v xml:space="preserve"> </v>
          </cell>
          <cell r="AD280" t="str">
            <v xml:space="preserve"> </v>
          </cell>
          <cell r="AL280">
            <v>827.2</v>
          </cell>
          <cell r="AM280" t="str">
            <v>EN_COURS</v>
          </cell>
          <cell r="AR280">
            <v>827.2</v>
          </cell>
          <cell r="AS280" t="str">
            <v>OGDT</v>
          </cell>
          <cell r="AT280" t="str">
            <v xml:space="preserve"> </v>
          </cell>
          <cell r="AU280">
            <v>827.2</v>
          </cell>
          <cell r="AV280">
            <v>11</v>
          </cell>
          <cell r="AZ280" t="str">
            <v>1-5</v>
          </cell>
          <cell r="BA280" t="str">
            <v>EN_COURS</v>
          </cell>
          <cell r="BB280">
            <v>11</v>
          </cell>
          <cell r="BC280">
            <v>2019</v>
          </cell>
          <cell r="BD280">
            <v>827.2</v>
          </cell>
          <cell r="BE280">
            <v>0</v>
          </cell>
          <cell r="BF280" t="str">
            <v xml:space="preserve"> </v>
          </cell>
          <cell r="BG280">
            <v>0</v>
          </cell>
        </row>
        <row r="281">
          <cell r="A281">
            <v>305854</v>
          </cell>
          <cell r="B281" t="str">
            <v>GND</v>
          </cell>
          <cell r="C281" t="str">
            <v>HAMON</v>
          </cell>
          <cell r="D281" t="str">
            <v>Marc</v>
          </cell>
          <cell r="E281" t="str">
            <v>SOG</v>
          </cell>
          <cell r="F281" t="str">
            <v>RS</v>
          </cell>
          <cell r="G281" t="str">
            <v>1-5</v>
          </cell>
          <cell r="H281" t="str">
            <v>36 AVENUE BUSTEAU</v>
          </cell>
          <cell r="I281">
            <v>94700</v>
          </cell>
          <cell r="J281" t="str">
            <v>MAISONS-ALFORT</v>
          </cell>
          <cell r="K281" t="str">
            <v>RGIF</v>
          </cell>
          <cell r="L281" t="str">
            <v>GOSIF (94)</v>
          </cell>
          <cell r="M281" t="str">
            <v>4 AV BUSTEAU</v>
          </cell>
          <cell r="N281">
            <v>94700</v>
          </cell>
          <cell r="O281" t="str">
            <v>MAISONS-ALFORT</v>
          </cell>
          <cell r="P281">
            <v>43709</v>
          </cell>
          <cell r="Q281">
            <v>32488169</v>
          </cell>
          <cell r="R281">
            <v>827.2</v>
          </cell>
          <cell r="T281">
            <v>43770</v>
          </cell>
          <cell r="U281">
            <v>11</v>
          </cell>
          <cell r="V281">
            <v>2019</v>
          </cell>
          <cell r="AB281" t="str">
            <v xml:space="preserve"> </v>
          </cell>
          <cell r="AC281" t="str">
            <v xml:space="preserve"> </v>
          </cell>
          <cell r="AD281" t="str">
            <v xml:space="preserve"> </v>
          </cell>
          <cell r="AL281">
            <v>827.2</v>
          </cell>
          <cell r="AM281" t="str">
            <v>EN_COURS</v>
          </cell>
          <cell r="AR281">
            <v>827.2</v>
          </cell>
          <cell r="AS281" t="str">
            <v>SOGRS</v>
          </cell>
          <cell r="AT281" t="str">
            <v xml:space="preserve"> </v>
          </cell>
          <cell r="AU281">
            <v>827.2</v>
          </cell>
          <cell r="AV281">
            <v>11</v>
          </cell>
          <cell r="AZ281" t="str">
            <v>1-5</v>
          </cell>
          <cell r="BA281" t="str">
            <v>EN_COURS</v>
          </cell>
          <cell r="BB281">
            <v>11</v>
          </cell>
          <cell r="BC281">
            <v>2019</v>
          </cell>
          <cell r="BD281">
            <v>827.2</v>
          </cell>
          <cell r="BE281">
            <v>0</v>
          </cell>
          <cell r="BF281" t="str">
            <v xml:space="preserve"> </v>
          </cell>
          <cell r="BG281">
            <v>0</v>
          </cell>
        </row>
        <row r="282">
          <cell r="A282">
            <v>353692</v>
          </cell>
          <cell r="B282" t="str">
            <v>GND</v>
          </cell>
          <cell r="C282" t="str">
            <v>QUENOUILLE</v>
          </cell>
          <cell r="D282" t="str">
            <v>Kévin</v>
          </cell>
          <cell r="E282" t="str">
            <v>SOG</v>
          </cell>
          <cell r="F282" t="str">
            <v>RS</v>
          </cell>
          <cell r="G282" t="str">
            <v>1-5</v>
          </cell>
          <cell r="H282" t="str">
            <v>31 ALLÉE DES PLATANES</v>
          </cell>
          <cell r="I282">
            <v>94700</v>
          </cell>
          <cell r="J282" t="str">
            <v>MAISONS-ALFORT</v>
          </cell>
          <cell r="K282" t="str">
            <v>RGIF</v>
          </cell>
          <cell r="L282" t="str">
            <v>GOSIF (94)</v>
          </cell>
          <cell r="M282" t="str">
            <v>4 AV BUSTEAU</v>
          </cell>
          <cell r="N282">
            <v>94700</v>
          </cell>
          <cell r="O282" t="str">
            <v>MAISONS-ALFORT</v>
          </cell>
          <cell r="P282">
            <v>43709</v>
          </cell>
          <cell r="Q282">
            <v>32488168</v>
          </cell>
          <cell r="R282">
            <v>827.2</v>
          </cell>
          <cell r="T282">
            <v>43770</v>
          </cell>
          <cell r="U282">
            <v>11</v>
          </cell>
          <cell r="V282">
            <v>2019</v>
          </cell>
          <cell r="AB282" t="str">
            <v xml:space="preserve"> </v>
          </cell>
          <cell r="AC282" t="str">
            <v xml:space="preserve"> </v>
          </cell>
          <cell r="AD282" t="str">
            <v xml:space="preserve"> </v>
          </cell>
          <cell r="AL282">
            <v>827.2</v>
          </cell>
          <cell r="AM282" t="str">
            <v>EN_COURS</v>
          </cell>
          <cell r="AR282">
            <v>827.2</v>
          </cell>
          <cell r="AS282" t="str">
            <v>SOGRS</v>
          </cell>
          <cell r="AT282" t="str">
            <v xml:space="preserve"> </v>
          </cell>
          <cell r="AU282">
            <v>827.2</v>
          </cell>
          <cell r="AV282">
            <v>11</v>
          </cell>
          <cell r="AZ282" t="str">
            <v>1-5</v>
          </cell>
          <cell r="BA282" t="str">
            <v>EN_COURS</v>
          </cell>
          <cell r="BB282">
            <v>11</v>
          </cell>
          <cell r="BC282">
            <v>2019</v>
          </cell>
          <cell r="BD282">
            <v>827.2</v>
          </cell>
          <cell r="BE282">
            <v>0</v>
          </cell>
          <cell r="BF282" t="str">
            <v xml:space="preserve"> </v>
          </cell>
          <cell r="BG282">
            <v>0</v>
          </cell>
        </row>
        <row r="283">
          <cell r="A283">
            <v>312558</v>
          </cell>
          <cell r="B283" t="str">
            <v>GND</v>
          </cell>
          <cell r="C283" t="str">
            <v>TESSIER</v>
          </cell>
          <cell r="D283" t="str">
            <v>Alexandre</v>
          </cell>
          <cell r="E283" t="str">
            <v>SOG</v>
          </cell>
          <cell r="F283" t="str">
            <v>RS</v>
          </cell>
          <cell r="G283" t="str">
            <v>1-5</v>
          </cell>
          <cell r="H283" t="str">
            <v>72 AVENUE BUSTEAU</v>
          </cell>
          <cell r="I283">
            <v>94700</v>
          </cell>
          <cell r="J283" t="str">
            <v>MAISONS-ALFORT</v>
          </cell>
          <cell r="K283" t="str">
            <v>RGIF</v>
          </cell>
          <cell r="L283" t="str">
            <v>GOSIF (94)</v>
          </cell>
          <cell r="M283" t="str">
            <v>4 AV BUSTEAU</v>
          </cell>
          <cell r="N283">
            <v>94700</v>
          </cell>
          <cell r="O283" t="str">
            <v>MAISONS-ALFORT</v>
          </cell>
          <cell r="P283">
            <v>43709</v>
          </cell>
          <cell r="Q283">
            <v>32488167</v>
          </cell>
          <cell r="R283">
            <v>827.2</v>
          </cell>
          <cell r="T283">
            <v>43770</v>
          </cell>
          <cell r="U283">
            <v>11</v>
          </cell>
          <cell r="V283">
            <v>2019</v>
          </cell>
          <cell r="AB283" t="str">
            <v xml:space="preserve"> </v>
          </cell>
          <cell r="AC283" t="str">
            <v xml:space="preserve"> </v>
          </cell>
          <cell r="AD283" t="str">
            <v xml:space="preserve"> </v>
          </cell>
          <cell r="AL283">
            <v>827.2</v>
          </cell>
          <cell r="AM283" t="str">
            <v>EN_COURS</v>
          </cell>
          <cell r="AR283">
            <v>827.2</v>
          </cell>
          <cell r="AS283" t="str">
            <v>SOGRS</v>
          </cell>
          <cell r="AT283" t="str">
            <v xml:space="preserve"> </v>
          </cell>
          <cell r="AU283">
            <v>827.2</v>
          </cell>
          <cell r="AV283">
            <v>11</v>
          </cell>
          <cell r="AZ283" t="str">
            <v>1-5</v>
          </cell>
          <cell r="BA283" t="str">
            <v>EN_COURS</v>
          </cell>
          <cell r="BB283">
            <v>11</v>
          </cell>
          <cell r="BC283">
            <v>2019</v>
          </cell>
          <cell r="BD283">
            <v>827.2</v>
          </cell>
          <cell r="BE283">
            <v>0</v>
          </cell>
          <cell r="BF283" t="str">
            <v xml:space="preserve"> </v>
          </cell>
          <cell r="BG283">
            <v>0</v>
          </cell>
        </row>
        <row r="284">
          <cell r="A284">
            <v>315136</v>
          </cell>
          <cell r="B284" t="str">
            <v>MDC</v>
          </cell>
          <cell r="C284" t="str">
            <v>JAILLET</v>
          </cell>
          <cell r="D284" t="str">
            <v>Fanny</v>
          </cell>
          <cell r="E284" t="str">
            <v>SOG</v>
          </cell>
          <cell r="F284" t="str">
            <v>RS</v>
          </cell>
          <cell r="G284" t="str">
            <v>1-5</v>
          </cell>
          <cell r="H284" t="str">
            <v>70 AVENUE BUSTEAU</v>
          </cell>
          <cell r="I284">
            <v>94700</v>
          </cell>
          <cell r="J284" t="str">
            <v>MAISONS-ALFORT</v>
          </cell>
          <cell r="K284" t="str">
            <v>RGIF</v>
          </cell>
          <cell r="L284" t="str">
            <v>GOSIF (94)</v>
          </cell>
          <cell r="M284" t="str">
            <v>4 AV BUSTEAU</v>
          </cell>
          <cell r="N284">
            <v>94700</v>
          </cell>
          <cell r="O284" t="str">
            <v>MAISONS-ALFORT</v>
          </cell>
          <cell r="P284">
            <v>43709</v>
          </cell>
          <cell r="Q284">
            <v>32488166</v>
          </cell>
          <cell r="R284">
            <v>827.2</v>
          </cell>
          <cell r="T284">
            <v>43770</v>
          </cell>
          <cell r="U284">
            <v>11</v>
          </cell>
          <cell r="V284">
            <v>2019</v>
          </cell>
          <cell r="AB284" t="str">
            <v xml:space="preserve"> </v>
          </cell>
          <cell r="AC284" t="str">
            <v xml:space="preserve"> </v>
          </cell>
          <cell r="AD284" t="str">
            <v xml:space="preserve"> </v>
          </cell>
          <cell r="AL284">
            <v>827.2</v>
          </cell>
          <cell r="AM284" t="str">
            <v>EN_COURS</v>
          </cell>
          <cell r="AR284">
            <v>827.2</v>
          </cell>
          <cell r="AS284" t="str">
            <v>SOGRS</v>
          </cell>
          <cell r="AT284" t="str">
            <v xml:space="preserve"> </v>
          </cell>
          <cell r="AU284">
            <v>827.2</v>
          </cell>
          <cell r="AV284">
            <v>11</v>
          </cell>
          <cell r="AZ284" t="str">
            <v>1-5</v>
          </cell>
          <cell r="BA284" t="str">
            <v>EN_COURS</v>
          </cell>
          <cell r="BB284">
            <v>11</v>
          </cell>
          <cell r="BC284">
            <v>2019</v>
          </cell>
          <cell r="BD284">
            <v>827.2</v>
          </cell>
          <cell r="BE284">
            <v>0</v>
          </cell>
          <cell r="BF284" t="str">
            <v xml:space="preserve"> </v>
          </cell>
          <cell r="BG284">
            <v>0</v>
          </cell>
        </row>
        <row r="285">
          <cell r="A285">
            <v>301017</v>
          </cell>
          <cell r="B285" t="str">
            <v>GND</v>
          </cell>
          <cell r="C285" t="str">
            <v>DELMOTTE</v>
          </cell>
          <cell r="D285" t="str">
            <v>Jean-Charles</v>
          </cell>
          <cell r="E285" t="str">
            <v>SOG</v>
          </cell>
          <cell r="F285" t="str">
            <v>RS</v>
          </cell>
          <cell r="G285" t="str">
            <v>1-5</v>
          </cell>
          <cell r="H285" t="str">
            <v>64 AVENUE BUSTEAU</v>
          </cell>
          <cell r="I285">
            <v>94700</v>
          </cell>
          <cell r="J285" t="str">
            <v>MAISONS-ALFORT</v>
          </cell>
          <cell r="K285" t="str">
            <v>RGIF</v>
          </cell>
          <cell r="L285" t="str">
            <v>GOSIF (94)</v>
          </cell>
          <cell r="M285" t="str">
            <v>4 AV BUSTEAU</v>
          </cell>
          <cell r="N285">
            <v>94700</v>
          </cell>
          <cell r="O285" t="str">
            <v>MAISONS-ALFORT</v>
          </cell>
          <cell r="P285">
            <v>43693</v>
          </cell>
          <cell r="Q285">
            <v>32488165</v>
          </cell>
          <cell r="R285">
            <v>827.2</v>
          </cell>
          <cell r="T285">
            <v>43770</v>
          </cell>
          <cell r="U285">
            <v>11</v>
          </cell>
          <cell r="V285">
            <v>2019</v>
          </cell>
          <cell r="AB285" t="str">
            <v xml:space="preserve"> </v>
          </cell>
          <cell r="AC285" t="str">
            <v xml:space="preserve"> </v>
          </cell>
          <cell r="AD285" t="str">
            <v xml:space="preserve"> </v>
          </cell>
          <cell r="AL285">
            <v>827.2</v>
          </cell>
          <cell r="AM285" t="str">
            <v>EN_COURS</v>
          </cell>
          <cell r="AR285">
            <v>827.2</v>
          </cell>
          <cell r="AS285" t="str">
            <v>SOGRS</v>
          </cell>
          <cell r="AT285" t="str">
            <v xml:space="preserve"> </v>
          </cell>
          <cell r="AU285">
            <v>827.2</v>
          </cell>
          <cell r="AV285">
            <v>11</v>
          </cell>
          <cell r="AZ285" t="str">
            <v>1-5</v>
          </cell>
          <cell r="BA285" t="str">
            <v>EN_COURS</v>
          </cell>
          <cell r="BB285">
            <v>11</v>
          </cell>
          <cell r="BC285">
            <v>2019</v>
          </cell>
          <cell r="BD285">
            <v>827.2</v>
          </cell>
          <cell r="BE285">
            <v>0</v>
          </cell>
          <cell r="BF285" t="str">
            <v xml:space="preserve"> </v>
          </cell>
          <cell r="BG285">
            <v>0</v>
          </cell>
        </row>
        <row r="286">
          <cell r="A286">
            <v>195175</v>
          </cell>
          <cell r="B286" t="str">
            <v>LCL</v>
          </cell>
          <cell r="C286" t="str">
            <v>LANGELIER</v>
          </cell>
          <cell r="D286" t="str">
            <v>François</v>
          </cell>
          <cell r="E286" t="str">
            <v>OG</v>
          </cell>
          <cell r="F286" t="str">
            <v>DT</v>
          </cell>
          <cell r="G286" t="str">
            <v>3-4</v>
          </cell>
          <cell r="H286" t="str">
            <v>5 RUE LOUIS DAVID</v>
          </cell>
          <cell r="I286">
            <v>75116</v>
          </cell>
          <cell r="J286" t="str">
            <v>PARIS 16</v>
          </cell>
          <cell r="K286" t="str">
            <v>RGIF</v>
          </cell>
          <cell r="L286" t="str">
            <v>BRENS DO RGIF (94)</v>
          </cell>
          <cell r="M286" t="str">
            <v>4 AV BUSTEAU</v>
          </cell>
          <cell r="N286">
            <v>94700</v>
          </cell>
          <cell r="O286" t="str">
            <v>MAISONS-ALFORT</v>
          </cell>
          <cell r="P286">
            <v>43678</v>
          </cell>
          <cell r="Q286">
            <v>32479119</v>
          </cell>
          <cell r="R286">
            <v>734.8</v>
          </cell>
          <cell r="T286">
            <v>43770</v>
          </cell>
          <cell r="U286">
            <v>11</v>
          </cell>
          <cell r="V286">
            <v>2019</v>
          </cell>
          <cell r="AB286" t="str">
            <v xml:space="preserve"> </v>
          </cell>
          <cell r="AC286" t="str">
            <v xml:space="preserve"> </v>
          </cell>
          <cell r="AD286" t="str">
            <v xml:space="preserve"> </v>
          </cell>
          <cell r="AL286">
            <v>734.8</v>
          </cell>
          <cell r="AM286" t="str">
            <v>EN_COURS</v>
          </cell>
          <cell r="AR286">
            <v>734.8</v>
          </cell>
          <cell r="AS286" t="str">
            <v>OGDT</v>
          </cell>
          <cell r="AT286" t="str">
            <v xml:space="preserve"> </v>
          </cell>
          <cell r="AU286">
            <v>734.8</v>
          </cell>
          <cell r="AV286">
            <v>11</v>
          </cell>
          <cell r="AZ286" t="str">
            <v>3-4</v>
          </cell>
          <cell r="BA286" t="str">
            <v>EN_COURS</v>
          </cell>
          <cell r="BB286">
            <v>11</v>
          </cell>
          <cell r="BC286">
            <v>2019</v>
          </cell>
          <cell r="BD286">
            <v>734.8</v>
          </cell>
          <cell r="BE286">
            <v>0</v>
          </cell>
          <cell r="BF286" t="str">
            <v xml:space="preserve"> </v>
          </cell>
          <cell r="BG286">
            <v>0</v>
          </cell>
        </row>
        <row r="287">
          <cell r="A287">
            <v>161472</v>
          </cell>
          <cell r="B287" t="str">
            <v>ADC</v>
          </cell>
          <cell r="C287" t="str">
            <v>CARLIER</v>
          </cell>
          <cell r="D287" t="str">
            <v>Christophe</v>
          </cell>
          <cell r="E287" t="str">
            <v>SOG</v>
          </cell>
          <cell r="F287" t="str">
            <v>DT</v>
          </cell>
          <cell r="G287" t="str">
            <v>1-5</v>
          </cell>
          <cell r="H287" t="str">
            <v>37 ALLÉE DES PLATANES</v>
          </cell>
          <cell r="I287">
            <v>94700</v>
          </cell>
          <cell r="J287" t="str">
            <v>MAISONS-ALFORT</v>
          </cell>
          <cell r="K287" t="str">
            <v>RGIF</v>
          </cell>
          <cell r="L287" t="str">
            <v>CIR PARIS (75)</v>
          </cell>
          <cell r="M287" t="str">
            <v>12 PLACE DE LA RÉPUBLIQUE</v>
          </cell>
          <cell r="N287">
            <v>75010</v>
          </cell>
          <cell r="O287" t="str">
            <v>PARIS</v>
          </cell>
          <cell r="P287">
            <v>42979</v>
          </cell>
          <cell r="Q287">
            <v>16755918</v>
          </cell>
          <cell r="R287">
            <v>827.2</v>
          </cell>
          <cell r="T287">
            <v>43009</v>
          </cell>
          <cell r="U287">
            <v>10</v>
          </cell>
          <cell r="V287">
            <v>2017</v>
          </cell>
          <cell r="AB287" t="str">
            <v xml:space="preserve"> </v>
          </cell>
          <cell r="AC287" t="str">
            <v xml:space="preserve"> </v>
          </cell>
          <cell r="AD287" t="str">
            <v xml:space="preserve"> </v>
          </cell>
          <cell r="AL287">
            <v>827.2</v>
          </cell>
          <cell r="AM287" t="str">
            <v>EN_COURS</v>
          </cell>
          <cell r="AR287">
            <v>827.2</v>
          </cell>
          <cell r="AS287" t="str">
            <v>SOGDT</v>
          </cell>
          <cell r="AT287" t="str">
            <v xml:space="preserve"> </v>
          </cell>
          <cell r="AU287">
            <v>827.2</v>
          </cell>
          <cell r="AV287">
            <v>10</v>
          </cell>
          <cell r="AZ287" t="str">
            <v>1-5</v>
          </cell>
          <cell r="BA287" t="str">
            <v>EN_COURS</v>
          </cell>
          <cell r="BB287">
            <v>10</v>
          </cell>
          <cell r="BC287">
            <v>2017</v>
          </cell>
          <cell r="BD287">
            <v>827.2</v>
          </cell>
          <cell r="BE287">
            <v>0</v>
          </cell>
          <cell r="BF287" t="str">
            <v xml:space="preserve"> </v>
          </cell>
          <cell r="BG287">
            <v>0</v>
          </cell>
        </row>
        <row r="288">
          <cell r="A288">
            <v>350100</v>
          </cell>
          <cell r="B288" t="str">
            <v>CEN</v>
          </cell>
          <cell r="C288" t="str">
            <v>DUCHENE</v>
          </cell>
          <cell r="D288" t="str">
            <v>Arnaud</v>
          </cell>
          <cell r="E288" t="str">
            <v>OG</v>
          </cell>
          <cell r="F288" t="str">
            <v>DT</v>
          </cell>
          <cell r="G288" t="str">
            <v>1-5</v>
          </cell>
          <cell r="H288" t="str">
            <v>20 AVENUE PIERRE GRENIER</v>
          </cell>
          <cell r="I288">
            <v>92100</v>
          </cell>
          <cell r="J288" t="str">
            <v>BOULOGNE BILLANCOURT</v>
          </cell>
          <cell r="K288" t="str">
            <v>RGIF</v>
          </cell>
          <cell r="L288" t="str">
            <v>GTA Paris (75)</v>
          </cell>
          <cell r="M288" t="str">
            <v>4 AV BUSTEAU</v>
          </cell>
          <cell r="N288">
            <v>94706</v>
          </cell>
          <cell r="O288" t="str">
            <v>MAISONS-ALFORT</v>
          </cell>
          <cell r="P288">
            <v>43344</v>
          </cell>
          <cell r="R288">
            <v>827.2</v>
          </cell>
          <cell r="U288" t="str">
            <v xml:space="preserve"> </v>
          </cell>
          <cell r="V288" t="str">
            <v xml:space="preserve"> </v>
          </cell>
          <cell r="AB288" t="str">
            <v xml:space="preserve"> </v>
          </cell>
          <cell r="AC288" t="str">
            <v xml:space="preserve"> </v>
          </cell>
          <cell r="AD288" t="str">
            <v xml:space="preserve"> </v>
          </cell>
          <cell r="AL288" t="str">
            <v xml:space="preserve"> </v>
          </cell>
          <cell r="AM288" t="str">
            <v>EN_COURS</v>
          </cell>
          <cell r="AR288">
            <v>827.2</v>
          </cell>
          <cell r="AS288" t="str">
            <v>OGDT</v>
          </cell>
          <cell r="AT288" t="str">
            <v xml:space="preserve"> </v>
          </cell>
          <cell r="AU288">
            <v>827.2</v>
          </cell>
          <cell r="AV288" t="str">
            <v xml:space="preserve"> </v>
          </cell>
          <cell r="AZ288" t="str">
            <v>1-5</v>
          </cell>
          <cell r="BA288" t="str">
            <v>EN_COURS</v>
          </cell>
          <cell r="BB288" t="str">
            <v xml:space="preserve"> </v>
          </cell>
          <cell r="BC288" t="str">
            <v xml:space="preserve"> </v>
          </cell>
          <cell r="BD288">
            <v>827.2</v>
          </cell>
          <cell r="BE288">
            <v>0</v>
          </cell>
          <cell r="BF288" t="str">
            <v xml:space="preserve"> </v>
          </cell>
          <cell r="BG288">
            <v>0</v>
          </cell>
        </row>
        <row r="289">
          <cell r="A289">
            <v>407870</v>
          </cell>
          <cell r="B289" t="str">
            <v>MDL</v>
          </cell>
          <cell r="C289" t="str">
            <v>HAMZA</v>
          </cell>
          <cell r="D289" t="str">
            <v>Sitty-Fathouma</v>
          </cell>
          <cell r="E289" t="str">
            <v>CSTAGN</v>
          </cell>
          <cell r="F289" t="str">
            <v>DT</v>
          </cell>
          <cell r="G289" t="str">
            <v>4-5</v>
          </cell>
          <cell r="H289" t="str">
            <v>23 BIS RUE DES VALANCHARDS</v>
          </cell>
          <cell r="I289">
            <v>95280</v>
          </cell>
          <cell r="J289" t="str">
            <v>JOUY LE MOUTIER</v>
          </cell>
          <cell r="K289" t="str">
            <v>RGIF</v>
          </cell>
          <cell r="L289" t="str">
            <v>CGD (95)</v>
          </cell>
          <cell r="M289" t="str">
            <v>5 BD DE L'HAUTIL</v>
          </cell>
          <cell r="N289">
            <v>95027</v>
          </cell>
          <cell r="O289" t="str">
            <v>CERGY PONTOISE</v>
          </cell>
          <cell r="P289">
            <v>43710</v>
          </cell>
          <cell r="Q289">
            <v>32532820</v>
          </cell>
          <cell r="R289">
            <v>717.2</v>
          </cell>
          <cell r="S289">
            <v>7.6</v>
          </cell>
          <cell r="T289">
            <v>43800</v>
          </cell>
          <cell r="U289">
            <v>12</v>
          </cell>
          <cell r="V289">
            <v>2019</v>
          </cell>
          <cell r="AB289" t="str">
            <v xml:space="preserve"> </v>
          </cell>
          <cell r="AC289" t="str">
            <v xml:space="preserve"> </v>
          </cell>
          <cell r="AD289" t="str">
            <v xml:space="preserve"> </v>
          </cell>
          <cell r="AJ289" t="str">
            <v>12/2019</v>
          </cell>
          <cell r="AL289">
            <v>724.80000000000007</v>
          </cell>
          <cell r="AM289" t="str">
            <v>EN_COURS</v>
          </cell>
          <cell r="AR289">
            <v>717.2</v>
          </cell>
          <cell r="AS289" t="str">
            <v>CSTAGNDT</v>
          </cell>
          <cell r="AT289" t="str">
            <v xml:space="preserve"> </v>
          </cell>
          <cell r="AU289">
            <v>717.2</v>
          </cell>
          <cell r="AV289">
            <v>12</v>
          </cell>
          <cell r="AZ289" t="str">
            <v>4-5</v>
          </cell>
          <cell r="BA289" t="str">
            <v>EN_COURS</v>
          </cell>
          <cell r="BB289">
            <v>12</v>
          </cell>
          <cell r="BC289">
            <v>2019</v>
          </cell>
          <cell r="BD289">
            <v>717.2</v>
          </cell>
          <cell r="BE289">
            <v>7.6</v>
          </cell>
          <cell r="BF289" t="str">
            <v xml:space="preserve"> </v>
          </cell>
          <cell r="BG289">
            <v>0</v>
          </cell>
        </row>
        <row r="290">
          <cell r="A290">
            <v>206297</v>
          </cell>
          <cell r="B290" t="str">
            <v>LCL</v>
          </cell>
          <cell r="C290" t="str">
            <v>GEA</v>
          </cell>
          <cell r="D290" t="str">
            <v>Manuel</v>
          </cell>
          <cell r="E290" t="str">
            <v>OCTA</v>
          </cell>
          <cell r="F290" t="str">
            <v>RS</v>
          </cell>
          <cell r="G290" t="str">
            <v>1-5</v>
          </cell>
          <cell r="H290" t="str">
            <v>26 RUE ANATOLE</v>
          </cell>
          <cell r="I290">
            <v>92370</v>
          </cell>
          <cell r="J290" t="str">
            <v>CHAVILLE</v>
          </cell>
          <cell r="K290" t="str">
            <v>RGIF</v>
          </cell>
          <cell r="L290" t="str">
            <v>GIGN</v>
          </cell>
          <cell r="M290" t="str">
            <v>RUE DE L'ETANG DU DESERT</v>
          </cell>
          <cell r="N290">
            <v>78000</v>
          </cell>
          <cell r="O290" t="str">
            <v>VERSAILLES</v>
          </cell>
          <cell r="P290">
            <v>43678</v>
          </cell>
          <cell r="Q290">
            <v>32532846</v>
          </cell>
          <cell r="R290">
            <v>827.2</v>
          </cell>
          <cell r="T290">
            <v>43800</v>
          </cell>
          <cell r="U290">
            <v>12</v>
          </cell>
          <cell r="V290">
            <v>2019</v>
          </cell>
          <cell r="AB290" t="str">
            <v xml:space="preserve"> </v>
          </cell>
          <cell r="AC290" t="str">
            <v xml:space="preserve"> </v>
          </cell>
          <cell r="AD290" t="str">
            <v xml:space="preserve"> </v>
          </cell>
          <cell r="AJ290" t="str">
            <v>12/2019</v>
          </cell>
          <cell r="AL290">
            <v>827.2</v>
          </cell>
          <cell r="AM290" t="str">
            <v>EN_COURS</v>
          </cell>
          <cell r="AR290">
            <v>827.2</v>
          </cell>
          <cell r="AS290" t="str">
            <v>OCTARS</v>
          </cell>
          <cell r="AT290" t="str">
            <v xml:space="preserve"> </v>
          </cell>
          <cell r="AU290">
            <v>827.2</v>
          </cell>
          <cell r="AV290">
            <v>12</v>
          </cell>
          <cell r="AZ290" t="str">
            <v>1-5</v>
          </cell>
          <cell r="BA290" t="str">
            <v>EN_COURS</v>
          </cell>
          <cell r="BB290">
            <v>12</v>
          </cell>
          <cell r="BC290">
            <v>2019</v>
          </cell>
          <cell r="BD290">
            <v>827.2</v>
          </cell>
          <cell r="BE290">
            <v>0</v>
          </cell>
          <cell r="BF290" t="str">
            <v xml:space="preserve"> </v>
          </cell>
          <cell r="BG290">
            <v>0</v>
          </cell>
        </row>
        <row r="291">
          <cell r="A291">
            <v>170622</v>
          </cell>
          <cell r="B291" t="str">
            <v>ADC</v>
          </cell>
          <cell r="C291" t="str">
            <v>RIGAUD</v>
          </cell>
          <cell r="D291" t="str">
            <v>Adelin</v>
          </cell>
          <cell r="E291" t="str">
            <v>CSTAGN</v>
          </cell>
          <cell r="F291" t="str">
            <v>DT</v>
          </cell>
          <cell r="G291" t="str">
            <v>4-5</v>
          </cell>
          <cell r="H291" t="str">
            <v>9 RUE DES HEULINES</v>
          </cell>
          <cell r="I291">
            <v>95000</v>
          </cell>
          <cell r="J291" t="str">
            <v>CERGY</v>
          </cell>
          <cell r="K291" t="str">
            <v>RGIF</v>
          </cell>
          <cell r="L291" t="str">
            <v>SLF GGD (95)</v>
          </cell>
          <cell r="M291" t="str">
            <v>5 BD DE L'HAUTIL</v>
          </cell>
          <cell r="N291">
            <v>95300</v>
          </cell>
          <cell r="O291" t="str">
            <v>PONTOISE</v>
          </cell>
          <cell r="P291">
            <v>41365</v>
          </cell>
          <cell r="Q291">
            <v>32532847</v>
          </cell>
          <cell r="R291">
            <v>717.2</v>
          </cell>
          <cell r="T291">
            <v>43800</v>
          </cell>
          <cell r="U291">
            <v>12</v>
          </cell>
          <cell r="V291">
            <v>2019</v>
          </cell>
          <cell r="AB291" t="str">
            <v xml:space="preserve"> </v>
          </cell>
          <cell r="AC291" t="str">
            <v xml:space="preserve"> </v>
          </cell>
          <cell r="AD291" t="str">
            <v xml:space="preserve"> </v>
          </cell>
          <cell r="AJ291" t="str">
            <v>12/2019</v>
          </cell>
          <cell r="AL291">
            <v>717.2</v>
          </cell>
          <cell r="AM291" t="str">
            <v>EN_COURS</v>
          </cell>
          <cell r="AR291">
            <v>717.2</v>
          </cell>
          <cell r="AS291" t="str">
            <v>CSTAGNDT</v>
          </cell>
          <cell r="AT291" t="str">
            <v xml:space="preserve"> </v>
          </cell>
          <cell r="AU291">
            <v>717.2</v>
          </cell>
          <cell r="AV291">
            <v>12</v>
          </cell>
          <cell r="AZ291" t="str">
            <v>4-5</v>
          </cell>
          <cell r="BA291" t="str">
            <v>EN_COURS</v>
          </cell>
          <cell r="BB291">
            <v>12</v>
          </cell>
          <cell r="BC291">
            <v>2019</v>
          </cell>
          <cell r="BD291">
            <v>717.2</v>
          </cell>
          <cell r="BE291">
            <v>0</v>
          </cell>
          <cell r="BF291" t="str">
            <v xml:space="preserve"> </v>
          </cell>
          <cell r="BG291">
            <v>0</v>
          </cell>
        </row>
        <row r="292">
          <cell r="A292">
            <v>238133</v>
          </cell>
          <cell r="B292" t="str">
            <v>MDC</v>
          </cell>
          <cell r="C292" t="str">
            <v>LE BELLEC</v>
          </cell>
          <cell r="D292" t="str">
            <v>Céline</v>
          </cell>
          <cell r="E292" t="str">
            <v>SOG</v>
          </cell>
          <cell r="F292" t="str">
            <v>DT</v>
          </cell>
          <cell r="G292" t="str">
            <v>1-5</v>
          </cell>
          <cell r="H292" t="str">
            <v>6 TER RUE DU 18 JUIN 1940</v>
          </cell>
          <cell r="I292">
            <v>94700</v>
          </cell>
          <cell r="J292" t="str">
            <v>MAISONS-ALFORT</v>
          </cell>
          <cell r="K292" t="str">
            <v>RGIF</v>
          </cell>
          <cell r="L292" t="str">
            <v>CIR 75</v>
          </cell>
          <cell r="M292" t="str">
            <v>12 PLACE DE LA RÉPUBLIQUE</v>
          </cell>
          <cell r="N292">
            <v>75010</v>
          </cell>
          <cell r="O292" t="str">
            <v>PARIS</v>
          </cell>
          <cell r="P292">
            <v>43815</v>
          </cell>
          <cell r="Q292">
            <v>32570636</v>
          </cell>
          <cell r="R292">
            <v>827.2</v>
          </cell>
          <cell r="S292">
            <v>7.6</v>
          </cell>
          <cell r="T292">
            <v>43831</v>
          </cell>
          <cell r="U292">
            <v>1</v>
          </cell>
          <cell r="V292">
            <v>2020</v>
          </cell>
          <cell r="AA292">
            <v>43922</v>
          </cell>
          <cell r="AB292">
            <v>1</v>
          </cell>
          <cell r="AC292">
            <v>4</v>
          </cell>
          <cell r="AD292">
            <v>2020</v>
          </cell>
          <cell r="AE292">
            <v>601.6</v>
          </cell>
          <cell r="AH292" t="str">
            <v>PASS SUSPENDU 01/04/20 AU 28/10/20 ET en congé maternité</v>
          </cell>
          <cell r="AJ292" t="str">
            <v>04/2020</v>
          </cell>
          <cell r="AL292">
            <v>834.80000000000007</v>
          </cell>
          <cell r="AM292" t="str">
            <v>SUSPENDU</v>
          </cell>
          <cell r="AR292">
            <v>827.2</v>
          </cell>
          <cell r="AS292" t="str">
            <v>SOGDT</v>
          </cell>
          <cell r="AT292" t="str">
            <v xml:space="preserve"> </v>
          </cell>
          <cell r="AU292">
            <v>827.2</v>
          </cell>
          <cell r="AV292">
            <v>1</v>
          </cell>
          <cell r="AZ292" t="str">
            <v>1-5</v>
          </cell>
          <cell r="BA292" t="str">
            <v>SUSPENDU</v>
          </cell>
          <cell r="BB292">
            <v>1</v>
          </cell>
          <cell r="BC292">
            <v>2020</v>
          </cell>
          <cell r="BD292">
            <v>827.2</v>
          </cell>
          <cell r="BE292">
            <v>7.6</v>
          </cell>
          <cell r="BF292">
            <v>4</v>
          </cell>
          <cell r="BG292">
            <v>601.6</v>
          </cell>
        </row>
        <row r="293">
          <cell r="A293">
            <v>349837</v>
          </cell>
          <cell r="B293" t="str">
            <v>GND</v>
          </cell>
          <cell r="C293" t="str">
            <v>EL MIDIOUI</v>
          </cell>
          <cell r="D293" t="str">
            <v>STÉPHANE</v>
          </cell>
          <cell r="E293" t="str">
            <v>SOG</v>
          </cell>
          <cell r="F293" t="str">
            <v>DT</v>
          </cell>
          <cell r="G293" t="str">
            <v>1-5</v>
          </cell>
          <cell r="H293" t="str">
            <v>6 TER – RUE DU 18 JUIN 1940</v>
          </cell>
          <cell r="I293">
            <v>94700</v>
          </cell>
          <cell r="J293" t="str">
            <v>MAISONS-ALFORT</v>
          </cell>
          <cell r="K293" t="str">
            <v>RGIF</v>
          </cell>
          <cell r="L293" t="str">
            <v>CIR 75</v>
          </cell>
          <cell r="M293" t="str">
            <v>12 PLACE DE LA RÉPUBLIQUE</v>
          </cell>
          <cell r="N293">
            <v>75010</v>
          </cell>
          <cell r="O293" t="str">
            <v>PARIS</v>
          </cell>
          <cell r="P293">
            <v>43815</v>
          </cell>
          <cell r="Q293">
            <v>32570657</v>
          </cell>
          <cell r="R293">
            <v>827.2</v>
          </cell>
          <cell r="S293">
            <v>7.6</v>
          </cell>
          <cell r="T293">
            <v>43831</v>
          </cell>
          <cell r="U293">
            <v>1</v>
          </cell>
          <cell r="V293">
            <v>2020</v>
          </cell>
          <cell r="AB293" t="str">
            <v xml:space="preserve"> </v>
          </cell>
          <cell r="AC293" t="str">
            <v xml:space="preserve"> </v>
          </cell>
          <cell r="AD293" t="str">
            <v xml:space="preserve"> </v>
          </cell>
          <cell r="AJ293" t="str">
            <v>01/2020</v>
          </cell>
          <cell r="AL293">
            <v>834.80000000000007</v>
          </cell>
          <cell r="AM293" t="str">
            <v>EN_COURS</v>
          </cell>
          <cell r="AR293">
            <v>827.2</v>
          </cell>
          <cell r="AS293" t="str">
            <v>SOGDT</v>
          </cell>
          <cell r="AT293" t="str">
            <v xml:space="preserve"> </v>
          </cell>
          <cell r="AU293">
            <v>827.2</v>
          </cell>
          <cell r="AV293">
            <v>1</v>
          </cell>
          <cell r="AZ293" t="str">
            <v>1-5</v>
          </cell>
          <cell r="BA293" t="str">
            <v>EN_COURS</v>
          </cell>
          <cell r="BB293">
            <v>1</v>
          </cell>
          <cell r="BC293">
            <v>2020</v>
          </cell>
          <cell r="BD293">
            <v>827.2</v>
          </cell>
          <cell r="BE293">
            <v>7.6</v>
          </cell>
          <cell r="BF293" t="str">
            <v xml:space="preserve"> </v>
          </cell>
          <cell r="BG293">
            <v>0</v>
          </cell>
        </row>
        <row r="294">
          <cell r="A294">
            <v>170942</v>
          </cell>
          <cell r="B294" t="str">
            <v>LTN</v>
          </cell>
          <cell r="C294" t="str">
            <v>DRUT</v>
          </cell>
          <cell r="D294" t="str">
            <v>Jérémy</v>
          </cell>
          <cell r="E294" t="str">
            <v>CSTAGN</v>
          </cell>
          <cell r="F294" t="str">
            <v>DT</v>
          </cell>
          <cell r="G294" t="str">
            <v>1-5</v>
          </cell>
          <cell r="H294" t="str">
            <v>6 RUE JACQUELINE AURIOL</v>
          </cell>
          <cell r="I294">
            <v>94510</v>
          </cell>
          <cell r="J294" t="str">
            <v>LA QUEUE EN BRIE</v>
          </cell>
          <cell r="K294" t="str">
            <v>RGIF</v>
          </cell>
          <cell r="L294" t="str">
            <v>BMOPS</v>
          </cell>
          <cell r="M294" t="str">
            <v>4 AV BUSTEAU</v>
          </cell>
          <cell r="N294">
            <v>94700</v>
          </cell>
          <cell r="O294" t="str">
            <v>MAISONS-ALFORT</v>
          </cell>
          <cell r="P294">
            <v>43678</v>
          </cell>
          <cell r="Q294">
            <v>25679928</v>
          </cell>
          <cell r="R294">
            <v>827.2</v>
          </cell>
          <cell r="T294">
            <v>43862</v>
          </cell>
          <cell r="U294">
            <v>2</v>
          </cell>
          <cell r="V294">
            <v>2020</v>
          </cell>
          <cell r="AB294" t="str">
            <v xml:space="preserve"> </v>
          </cell>
          <cell r="AC294" t="str">
            <v xml:space="preserve"> </v>
          </cell>
          <cell r="AD294" t="str">
            <v xml:space="preserve"> </v>
          </cell>
          <cell r="AJ294" t="str">
            <v>02/2020</v>
          </cell>
          <cell r="AL294">
            <v>827.2</v>
          </cell>
          <cell r="AM294" t="str">
            <v>EN_COURS</v>
          </cell>
          <cell r="AR294">
            <v>827.2</v>
          </cell>
          <cell r="AS294" t="str">
            <v>CSTAGNDT</v>
          </cell>
          <cell r="AT294" t="str">
            <v xml:space="preserve"> </v>
          </cell>
          <cell r="AU294">
            <v>827.2</v>
          </cell>
          <cell r="AV294">
            <v>2</v>
          </cell>
          <cell r="AZ294" t="str">
            <v>1-5</v>
          </cell>
          <cell r="BA294" t="str">
            <v>EN_COURS</v>
          </cell>
          <cell r="BB294">
            <v>2</v>
          </cell>
          <cell r="BC294">
            <v>2020</v>
          </cell>
          <cell r="BD294">
            <v>827.2</v>
          </cell>
          <cell r="BE294">
            <v>0</v>
          </cell>
          <cell r="BF294" t="str">
            <v xml:space="preserve"> </v>
          </cell>
          <cell r="BG294">
            <v>0</v>
          </cell>
        </row>
        <row r="295">
          <cell r="A295">
            <v>363141</v>
          </cell>
          <cell r="B295" t="str">
            <v>MDL</v>
          </cell>
          <cell r="C295" t="str">
            <v>CHERAIN</v>
          </cell>
          <cell r="D295" t="str">
            <v>Charlotte</v>
          </cell>
          <cell r="E295" t="str">
            <v>CSTAGN</v>
          </cell>
          <cell r="F295" t="str">
            <v>DT</v>
          </cell>
          <cell r="G295" t="str">
            <v>3-4</v>
          </cell>
          <cell r="H295" t="str">
            <v>12 BIS RUE DU PROFESSEUR CALMETTE</v>
          </cell>
          <cell r="I295">
            <v>94200</v>
          </cell>
          <cell r="J295" t="str">
            <v>IVRY SUR SEINE</v>
          </cell>
          <cell r="K295" t="str">
            <v>RGIF</v>
          </cell>
          <cell r="L295" t="str">
            <v>SBUO</v>
          </cell>
          <cell r="M295" t="str">
            <v>4 AV BUSTEAU</v>
          </cell>
          <cell r="N295">
            <v>94700</v>
          </cell>
          <cell r="O295" t="str">
            <v>MAISONS-ALFORT</v>
          </cell>
          <cell r="P295">
            <v>43678</v>
          </cell>
          <cell r="Q295">
            <v>32596429</v>
          </cell>
          <cell r="R295">
            <v>734.8</v>
          </cell>
          <cell r="S295">
            <v>7.6</v>
          </cell>
          <cell r="T295">
            <v>43831</v>
          </cell>
          <cell r="U295">
            <v>1</v>
          </cell>
          <cell r="V295">
            <v>2020</v>
          </cell>
          <cell r="X295">
            <v>2</v>
          </cell>
          <cell r="Y295" t="str">
            <v>1-5</v>
          </cell>
          <cell r="AB295" t="str">
            <v xml:space="preserve"> </v>
          </cell>
          <cell r="AC295" t="str">
            <v xml:space="preserve"> </v>
          </cell>
          <cell r="AD295" t="str">
            <v xml:space="preserve"> </v>
          </cell>
          <cell r="AJ295" t="str">
            <v>01/2020</v>
          </cell>
          <cell r="AL295">
            <v>742.4</v>
          </cell>
          <cell r="AM295" t="str">
            <v>EN_COURS</v>
          </cell>
          <cell r="AR295">
            <v>734.8</v>
          </cell>
          <cell r="AS295" t="str">
            <v>CSTAGNDT</v>
          </cell>
          <cell r="AT295" t="str">
            <v xml:space="preserve"> </v>
          </cell>
          <cell r="AU295">
            <v>734.8</v>
          </cell>
          <cell r="AV295">
            <v>1</v>
          </cell>
          <cell r="AZ295" t="str">
            <v>3-4</v>
          </cell>
          <cell r="BA295" t="str">
            <v>EN_COURS</v>
          </cell>
          <cell r="BB295">
            <v>1</v>
          </cell>
          <cell r="BC295">
            <v>2020</v>
          </cell>
          <cell r="BD295">
            <v>734.8</v>
          </cell>
          <cell r="BE295">
            <v>7.6</v>
          </cell>
          <cell r="BF295" t="str">
            <v xml:space="preserve"> </v>
          </cell>
          <cell r="BG295">
            <v>0</v>
          </cell>
        </row>
        <row r="296">
          <cell r="A296">
            <v>193459</v>
          </cell>
          <cell r="B296" t="str">
            <v>MAJ</v>
          </cell>
          <cell r="C296" t="str">
            <v>MASSART</v>
          </cell>
          <cell r="D296" t="str">
            <v>Philippe</v>
          </cell>
          <cell r="E296" t="str">
            <v>CSTAGN</v>
          </cell>
          <cell r="F296" t="str">
            <v>DT</v>
          </cell>
          <cell r="G296" t="str">
            <v>1-5</v>
          </cell>
          <cell r="H296" t="str">
            <v>2 RUE DU PROFESSEUR CALEMETTE</v>
          </cell>
          <cell r="I296">
            <v>94200</v>
          </cell>
          <cell r="J296" t="str">
            <v>IVRY SUR SEINE</v>
          </cell>
          <cell r="K296" t="str">
            <v>RGIF</v>
          </cell>
          <cell r="L296" t="str">
            <v>BMOPS</v>
          </cell>
          <cell r="M296" t="str">
            <v>4 AV BUSTEAU</v>
          </cell>
          <cell r="N296">
            <v>94700</v>
          </cell>
          <cell r="O296" t="str">
            <v>MAISONS-ALFORT</v>
          </cell>
          <cell r="P296">
            <v>43313</v>
          </cell>
          <cell r="Q296">
            <v>32645794</v>
          </cell>
          <cell r="R296">
            <v>827.2</v>
          </cell>
          <cell r="S296">
            <v>7.6</v>
          </cell>
          <cell r="T296">
            <v>43862</v>
          </cell>
          <cell r="U296">
            <v>2</v>
          </cell>
          <cell r="V296">
            <v>2020</v>
          </cell>
          <cell r="AB296" t="str">
            <v xml:space="preserve"> </v>
          </cell>
          <cell r="AC296" t="str">
            <v xml:space="preserve"> </v>
          </cell>
          <cell r="AD296" t="str">
            <v xml:space="preserve"> </v>
          </cell>
          <cell r="AJ296" t="str">
            <v>02/2020</v>
          </cell>
          <cell r="AL296">
            <v>834.80000000000007</v>
          </cell>
          <cell r="AM296" t="str">
            <v>EN_COURS</v>
          </cell>
          <cell r="AR296">
            <v>827.2</v>
          </cell>
          <cell r="AS296" t="str">
            <v>CSTAGNDT</v>
          </cell>
          <cell r="AT296" t="str">
            <v xml:space="preserve"> </v>
          </cell>
          <cell r="AU296">
            <v>827.2</v>
          </cell>
          <cell r="AV296">
            <v>2</v>
          </cell>
          <cell r="AZ296" t="str">
            <v>1-5</v>
          </cell>
          <cell r="BA296" t="str">
            <v>EN_COURS</v>
          </cell>
          <cell r="BB296">
            <v>2</v>
          </cell>
          <cell r="BC296">
            <v>2020</v>
          </cell>
          <cell r="BD296">
            <v>827.2</v>
          </cell>
          <cell r="BE296">
            <v>7.6</v>
          </cell>
          <cell r="BF296" t="str">
            <v xml:space="preserve"> </v>
          </cell>
          <cell r="BG296">
            <v>0</v>
          </cell>
        </row>
        <row r="297">
          <cell r="A297">
            <v>424045</v>
          </cell>
          <cell r="B297" t="str">
            <v>MDL</v>
          </cell>
          <cell r="C297" t="str">
            <v>VECTEN</v>
          </cell>
          <cell r="D297" t="str">
            <v>Amandine</v>
          </cell>
          <cell r="E297" t="str">
            <v>CSTAGN</v>
          </cell>
          <cell r="F297" t="str">
            <v>DT</v>
          </cell>
          <cell r="G297" t="str">
            <v>1-5</v>
          </cell>
          <cell r="H297" t="str">
            <v>6 CHEMIN DES CORBERANTES</v>
          </cell>
          <cell r="I297">
            <v>77114</v>
          </cell>
          <cell r="J297" t="str">
            <v>GOUAIX</v>
          </cell>
          <cell r="K297" t="str">
            <v>RGIF</v>
          </cell>
          <cell r="L297" t="str">
            <v>CM 94</v>
          </cell>
          <cell r="M297" t="str">
            <v>4 AV BUSTEAU</v>
          </cell>
          <cell r="N297">
            <v>94700</v>
          </cell>
          <cell r="O297" t="str">
            <v>MAISONS-ALFORT</v>
          </cell>
          <cell r="P297">
            <v>43759</v>
          </cell>
          <cell r="Q297">
            <v>32596427</v>
          </cell>
          <cell r="R297">
            <v>827.2</v>
          </cell>
          <cell r="S297">
            <v>7.6</v>
          </cell>
          <cell r="T297">
            <v>43831</v>
          </cell>
          <cell r="U297">
            <v>1</v>
          </cell>
          <cell r="V297">
            <v>2020</v>
          </cell>
          <cell r="AB297" t="str">
            <v xml:space="preserve"> </v>
          </cell>
          <cell r="AC297" t="str">
            <v xml:space="preserve"> </v>
          </cell>
          <cell r="AD297" t="str">
            <v xml:space="preserve"> </v>
          </cell>
          <cell r="AJ297" t="str">
            <v>01/2020</v>
          </cell>
          <cell r="AL297">
            <v>834.80000000000007</v>
          </cell>
          <cell r="AM297" t="str">
            <v>EN_COURS</v>
          </cell>
          <cell r="AR297">
            <v>827.2</v>
          </cell>
          <cell r="AS297" t="str">
            <v>CSTAGNDT</v>
          </cell>
          <cell r="AT297" t="str">
            <v xml:space="preserve"> </v>
          </cell>
          <cell r="AU297">
            <v>827.2</v>
          </cell>
          <cell r="AV297">
            <v>1</v>
          </cell>
          <cell r="AZ297" t="str">
            <v>1-5</v>
          </cell>
          <cell r="BA297" t="str">
            <v>EN_COURS</v>
          </cell>
          <cell r="BB297">
            <v>1</v>
          </cell>
          <cell r="BC297">
            <v>2020</v>
          </cell>
          <cell r="BD297">
            <v>827.2</v>
          </cell>
          <cell r="BE297">
            <v>7.6</v>
          </cell>
          <cell r="BF297" t="str">
            <v xml:space="preserve"> </v>
          </cell>
          <cell r="BG297">
            <v>0</v>
          </cell>
        </row>
        <row r="298">
          <cell r="A298">
            <v>152942</v>
          </cell>
          <cell r="B298" t="str">
            <v>ADJ</v>
          </cell>
          <cell r="C298" t="str">
            <v>DANGUY DES DESERTS</v>
          </cell>
          <cell r="D298" t="str">
            <v>Eric</v>
          </cell>
          <cell r="E298" t="str">
            <v>SOG</v>
          </cell>
          <cell r="F298" t="str">
            <v>RS</v>
          </cell>
          <cell r="G298" t="str">
            <v>1-5</v>
          </cell>
          <cell r="H298" t="str">
            <v>49 AVENUE GUICHARD</v>
          </cell>
          <cell r="I298">
            <v>78000</v>
          </cell>
          <cell r="J298" t="str">
            <v>VERSAILLES</v>
          </cell>
          <cell r="K298" t="str">
            <v>RGIF</v>
          </cell>
          <cell r="L298" t="str">
            <v>SDRT (78)</v>
          </cell>
          <cell r="M298" t="str">
            <v>4 RUE DES 40 ARPENTS</v>
          </cell>
          <cell r="N298">
            <v>78220</v>
          </cell>
          <cell r="O298" t="str">
            <v>VIROFLAY</v>
          </cell>
          <cell r="P298">
            <v>43815</v>
          </cell>
          <cell r="Q298">
            <v>32603251</v>
          </cell>
          <cell r="R298">
            <v>827.2</v>
          </cell>
          <cell r="S298">
            <v>7.6</v>
          </cell>
          <cell r="T298">
            <v>43831</v>
          </cell>
          <cell r="U298">
            <v>1</v>
          </cell>
          <cell r="V298">
            <v>2020</v>
          </cell>
          <cell r="AB298" t="str">
            <v xml:space="preserve"> </v>
          </cell>
          <cell r="AC298" t="str">
            <v xml:space="preserve"> </v>
          </cell>
          <cell r="AD298" t="str">
            <v xml:space="preserve"> </v>
          </cell>
          <cell r="AJ298" t="str">
            <v>01/2020</v>
          </cell>
          <cell r="AL298">
            <v>834.80000000000007</v>
          </cell>
          <cell r="AM298" t="str">
            <v>EN_COURS</v>
          </cell>
          <cell r="AR298">
            <v>827.2</v>
          </cell>
          <cell r="AS298" t="str">
            <v>SOGRS</v>
          </cell>
          <cell r="AT298" t="str">
            <v xml:space="preserve"> </v>
          </cell>
          <cell r="AU298">
            <v>827.2</v>
          </cell>
          <cell r="AV298">
            <v>1</v>
          </cell>
          <cell r="AZ298" t="str">
            <v>1-5</v>
          </cell>
          <cell r="BA298" t="str">
            <v>EN_COURS</v>
          </cell>
          <cell r="BB298">
            <v>1</v>
          </cell>
          <cell r="BC298">
            <v>2020</v>
          </cell>
          <cell r="BD298">
            <v>827.2</v>
          </cell>
          <cell r="BE298">
            <v>7.6</v>
          </cell>
          <cell r="BF298" t="str">
            <v xml:space="preserve"> </v>
          </cell>
          <cell r="BG298">
            <v>0</v>
          </cell>
        </row>
        <row r="299">
          <cell r="A299">
            <v>329304</v>
          </cell>
          <cell r="B299" t="str">
            <v>GND</v>
          </cell>
          <cell r="C299" t="str">
            <v>LAGRANGE</v>
          </cell>
          <cell r="D299" t="str">
            <v>Alexis</v>
          </cell>
          <cell r="E299" t="str">
            <v>SOG</v>
          </cell>
          <cell r="F299" t="str">
            <v>RS</v>
          </cell>
          <cell r="G299" t="str">
            <v>1-5</v>
          </cell>
          <cell r="H299" t="str">
            <v>66 AVENUE BUSTEAU</v>
          </cell>
          <cell r="I299">
            <v>94700</v>
          </cell>
          <cell r="J299" t="str">
            <v>MAISONS-ALFORT</v>
          </cell>
          <cell r="K299" t="str">
            <v>RGIF</v>
          </cell>
          <cell r="L299" t="str">
            <v>GOSIF</v>
          </cell>
          <cell r="M299" t="str">
            <v>4 AV BUSTEAU</v>
          </cell>
          <cell r="N299">
            <v>94700</v>
          </cell>
          <cell r="O299" t="str">
            <v>MAISONS-ALFORT</v>
          </cell>
          <cell r="Q299">
            <v>32603250</v>
          </cell>
          <cell r="R299">
            <v>827.2</v>
          </cell>
          <cell r="S299">
            <v>7.6</v>
          </cell>
          <cell r="T299">
            <v>43831</v>
          </cell>
          <cell r="U299">
            <v>1</v>
          </cell>
          <cell r="V299">
            <v>2020</v>
          </cell>
          <cell r="AB299" t="str">
            <v xml:space="preserve"> </v>
          </cell>
          <cell r="AC299" t="str">
            <v xml:space="preserve"> </v>
          </cell>
          <cell r="AD299" t="str">
            <v xml:space="preserve"> </v>
          </cell>
          <cell r="AJ299" t="str">
            <v>01/2020</v>
          </cell>
          <cell r="AL299">
            <v>834.80000000000007</v>
          </cell>
          <cell r="AM299" t="str">
            <v>EN_COURS</v>
          </cell>
          <cell r="AR299">
            <v>827.2</v>
          </cell>
          <cell r="AS299" t="str">
            <v>SOGRS</v>
          </cell>
          <cell r="AT299" t="str">
            <v xml:space="preserve"> </v>
          </cell>
          <cell r="AU299">
            <v>827.2</v>
          </cell>
          <cell r="AV299">
            <v>1</v>
          </cell>
          <cell r="AZ299" t="str">
            <v>1-5</v>
          </cell>
          <cell r="BA299" t="str">
            <v>EN_COURS</v>
          </cell>
          <cell r="BB299">
            <v>1</v>
          </cell>
          <cell r="BC299">
            <v>2020</v>
          </cell>
          <cell r="BD299">
            <v>827.2</v>
          </cell>
          <cell r="BE299">
            <v>7.6</v>
          </cell>
          <cell r="BF299" t="str">
            <v xml:space="preserve"> </v>
          </cell>
          <cell r="BG299">
            <v>0</v>
          </cell>
        </row>
        <row r="300">
          <cell r="A300">
            <v>412421</v>
          </cell>
          <cell r="B300" t="str">
            <v>MDL</v>
          </cell>
          <cell r="C300" t="str">
            <v>SAMSON</v>
          </cell>
          <cell r="D300" t="str">
            <v>Ambre</v>
          </cell>
          <cell r="E300" t="str">
            <v>CSTAGN</v>
          </cell>
          <cell r="F300" t="str">
            <v>DT</v>
          </cell>
          <cell r="G300" t="str">
            <v>4-5</v>
          </cell>
          <cell r="H300" t="str">
            <v>2 RUE DE LA FERME</v>
          </cell>
          <cell r="I300">
            <v>78150</v>
          </cell>
          <cell r="J300" t="str">
            <v>LE CHESNAY</v>
          </cell>
          <cell r="K300" t="str">
            <v>RGIF</v>
          </cell>
          <cell r="L300" t="str">
            <v>EGM 17/1</v>
          </cell>
          <cell r="M300" t="str">
            <v>bOULEVARD DU MARECHAL SOULT  VERSAILLES SATORY</v>
          </cell>
          <cell r="N300">
            <v>78000</v>
          </cell>
          <cell r="O300" t="str">
            <v>VERSAILLES</v>
          </cell>
          <cell r="P300">
            <v>43549</v>
          </cell>
          <cell r="Q300">
            <v>32603249</v>
          </cell>
          <cell r="R300">
            <v>717.2</v>
          </cell>
          <cell r="S300">
            <v>7.6</v>
          </cell>
          <cell r="T300">
            <v>43466</v>
          </cell>
          <cell r="U300">
            <v>1</v>
          </cell>
          <cell r="V300">
            <v>2019</v>
          </cell>
          <cell r="AB300" t="str">
            <v xml:space="preserve"> </v>
          </cell>
          <cell r="AC300" t="str">
            <v xml:space="preserve"> </v>
          </cell>
          <cell r="AD300" t="str">
            <v xml:space="preserve"> </v>
          </cell>
          <cell r="AJ300" t="str">
            <v>01/2020</v>
          </cell>
          <cell r="AL300">
            <v>724.80000000000007</v>
          </cell>
          <cell r="AM300" t="str">
            <v>EN_COURS</v>
          </cell>
          <cell r="AR300">
            <v>717.2</v>
          </cell>
          <cell r="AS300" t="str">
            <v>CSTAGNDT</v>
          </cell>
          <cell r="AT300" t="str">
            <v xml:space="preserve"> </v>
          </cell>
          <cell r="AU300">
            <v>717.2</v>
          </cell>
          <cell r="AV300">
            <v>1</v>
          </cell>
          <cell r="AZ300" t="str">
            <v>4-5</v>
          </cell>
          <cell r="BA300" t="str">
            <v>EN_COURS</v>
          </cell>
          <cell r="BB300">
            <v>1</v>
          </cell>
          <cell r="BC300">
            <v>2019</v>
          </cell>
          <cell r="BD300">
            <v>717.2</v>
          </cell>
          <cell r="BE300">
            <v>7.6</v>
          </cell>
          <cell r="BF300" t="str">
            <v xml:space="preserve"> </v>
          </cell>
          <cell r="BG300">
            <v>0</v>
          </cell>
        </row>
        <row r="301">
          <cell r="A301">
            <v>126788</v>
          </cell>
          <cell r="B301" t="str">
            <v>CNE</v>
          </cell>
          <cell r="C301" t="str">
            <v>BOQUET</v>
          </cell>
          <cell r="D301" t="str">
            <v>Pascal</v>
          </cell>
          <cell r="E301" t="str">
            <v>OG</v>
          </cell>
          <cell r="F301" t="str">
            <v>RS</v>
          </cell>
          <cell r="G301" t="str">
            <v>1-5</v>
          </cell>
          <cell r="H301" t="str">
            <v>8 LES LARRIS VERTS</v>
          </cell>
          <cell r="I301">
            <v>95300</v>
          </cell>
          <cell r="J301" t="str">
            <v>PONTOISE</v>
          </cell>
          <cell r="K301" t="str">
            <v>RGIF</v>
          </cell>
          <cell r="L301" t="str">
            <v>GIR 75</v>
          </cell>
          <cell r="M301" t="str">
            <v>4 RUE DE LA CROIX DES MAHEUX</v>
          </cell>
          <cell r="N301">
            <v>95027</v>
          </cell>
          <cell r="O301" t="str">
            <v>CERGY-PONTOISE</v>
          </cell>
          <cell r="P301">
            <v>43313</v>
          </cell>
          <cell r="Q301">
            <v>32610500</v>
          </cell>
          <cell r="R301">
            <v>827.2</v>
          </cell>
          <cell r="S301">
            <v>7.6</v>
          </cell>
          <cell r="T301">
            <v>43831</v>
          </cell>
          <cell r="U301">
            <v>1</v>
          </cell>
          <cell r="V301">
            <v>2020</v>
          </cell>
          <cell r="AB301" t="str">
            <v xml:space="preserve"> </v>
          </cell>
          <cell r="AC301" t="str">
            <v xml:space="preserve"> </v>
          </cell>
          <cell r="AD301" t="str">
            <v xml:space="preserve"> </v>
          </cell>
          <cell r="AJ301" t="str">
            <v>01/2020</v>
          </cell>
          <cell r="AL301">
            <v>834.80000000000007</v>
          </cell>
          <cell r="AM301" t="str">
            <v>EN_COURS</v>
          </cell>
          <cell r="AR301">
            <v>827.2</v>
          </cell>
          <cell r="AS301" t="str">
            <v>OGRS</v>
          </cell>
          <cell r="AT301" t="str">
            <v xml:space="preserve"> </v>
          </cell>
          <cell r="AU301">
            <v>827.2</v>
          </cell>
          <cell r="AV301">
            <v>1</v>
          </cell>
          <cell r="AZ301" t="str">
            <v>1-5</v>
          </cell>
          <cell r="BA301" t="str">
            <v>EN_COURS</v>
          </cell>
          <cell r="BB301">
            <v>1</v>
          </cell>
          <cell r="BC301">
            <v>2020</v>
          </cell>
          <cell r="BD301">
            <v>827.2</v>
          </cell>
          <cell r="BE301">
            <v>7.6</v>
          </cell>
          <cell r="BF301" t="str">
            <v xml:space="preserve"> </v>
          </cell>
          <cell r="BG301">
            <v>0</v>
          </cell>
        </row>
        <row r="302">
          <cell r="A302">
            <v>148566</v>
          </cell>
          <cell r="B302" t="str">
            <v>ADJ</v>
          </cell>
          <cell r="C302" t="str">
            <v>CASAMAYOR</v>
          </cell>
          <cell r="D302" t="str">
            <v>Gilles</v>
          </cell>
          <cell r="E302" t="str">
            <v>SOG</v>
          </cell>
          <cell r="F302" t="str">
            <v>RS</v>
          </cell>
          <cell r="G302" t="str">
            <v>1-5</v>
          </cell>
          <cell r="H302" t="str">
            <v>23 BIS RUE DES VALANCHARDS</v>
          </cell>
          <cell r="I302">
            <v>95280</v>
          </cell>
          <cell r="J302" t="str">
            <v>JOUY LE MOUTIER</v>
          </cell>
          <cell r="K302" t="str">
            <v>RGIF</v>
          </cell>
          <cell r="L302" t="str">
            <v>GIR 75</v>
          </cell>
          <cell r="M302" t="str">
            <v>4 RUE DE LA CROIX DES MAHEUX</v>
          </cell>
          <cell r="N302">
            <v>95027</v>
          </cell>
          <cell r="O302" t="str">
            <v>CERGY-PONTOISE</v>
          </cell>
          <cell r="P302">
            <v>41852</v>
          </cell>
          <cell r="Q302">
            <v>32610501</v>
          </cell>
          <cell r="R302">
            <v>827.2</v>
          </cell>
          <cell r="S302">
            <v>7.6</v>
          </cell>
          <cell r="T302">
            <v>43831</v>
          </cell>
          <cell r="U302">
            <v>1</v>
          </cell>
          <cell r="V302">
            <v>2020</v>
          </cell>
          <cell r="AB302" t="str">
            <v xml:space="preserve"> </v>
          </cell>
          <cell r="AC302" t="str">
            <v xml:space="preserve"> </v>
          </cell>
          <cell r="AD302" t="str">
            <v xml:space="preserve"> </v>
          </cell>
          <cell r="AJ302" t="str">
            <v>01/2020</v>
          </cell>
          <cell r="AL302">
            <v>834.80000000000007</v>
          </cell>
          <cell r="AM302" t="str">
            <v>EN_COURS</v>
          </cell>
          <cell r="AR302">
            <v>827.2</v>
          </cell>
          <cell r="AS302" t="str">
            <v>SOGRS</v>
          </cell>
          <cell r="AT302" t="str">
            <v xml:space="preserve"> </v>
          </cell>
          <cell r="AU302">
            <v>827.2</v>
          </cell>
          <cell r="AV302">
            <v>1</v>
          </cell>
          <cell r="AZ302" t="str">
            <v>1-5</v>
          </cell>
          <cell r="BA302" t="str">
            <v>EN_COURS</v>
          </cell>
          <cell r="BB302">
            <v>1</v>
          </cell>
          <cell r="BC302">
            <v>2020</v>
          </cell>
          <cell r="BD302">
            <v>827.2</v>
          </cell>
          <cell r="BE302">
            <v>7.6</v>
          </cell>
          <cell r="BF302" t="str">
            <v xml:space="preserve"> </v>
          </cell>
          <cell r="BG302">
            <v>0</v>
          </cell>
        </row>
        <row r="303">
          <cell r="A303">
            <v>161450</v>
          </cell>
          <cell r="B303" t="str">
            <v>ADC</v>
          </cell>
          <cell r="C303" t="str">
            <v>ALEXANDRE</v>
          </cell>
          <cell r="D303" t="str">
            <v>STÉPHANE</v>
          </cell>
          <cell r="E303" t="str">
            <v>SOG</v>
          </cell>
          <cell r="F303" t="str">
            <v>RS</v>
          </cell>
          <cell r="G303" t="str">
            <v>1-5</v>
          </cell>
          <cell r="H303" t="str">
            <v>23 BIS RUE DES VALANCHARDS</v>
          </cell>
          <cell r="I303">
            <v>95280</v>
          </cell>
          <cell r="J303" t="str">
            <v>JOUY LE MOUTIER</v>
          </cell>
          <cell r="K303" t="str">
            <v>RGIF</v>
          </cell>
          <cell r="L303" t="str">
            <v>GIR 76</v>
          </cell>
          <cell r="M303" t="str">
            <v>5 RUE DE LA CROIX DES MAHEUX</v>
          </cell>
          <cell r="N303">
            <v>95028</v>
          </cell>
          <cell r="O303" t="str">
            <v>CERGY-PONTOISE</v>
          </cell>
          <cell r="P303">
            <v>42232</v>
          </cell>
          <cell r="Q303">
            <v>32610502</v>
          </cell>
          <cell r="R303">
            <v>827.2</v>
          </cell>
          <cell r="S303">
            <v>7.6</v>
          </cell>
          <cell r="T303">
            <v>43831</v>
          </cell>
          <cell r="U303">
            <v>1</v>
          </cell>
          <cell r="V303">
            <v>2020</v>
          </cell>
          <cell r="AB303" t="str">
            <v xml:space="preserve"> </v>
          </cell>
          <cell r="AC303" t="str">
            <v xml:space="preserve"> </v>
          </cell>
          <cell r="AD303" t="str">
            <v xml:space="preserve"> </v>
          </cell>
          <cell r="AJ303" t="str">
            <v>01/2020</v>
          </cell>
          <cell r="AL303">
            <v>834.80000000000007</v>
          </cell>
          <cell r="AM303" t="str">
            <v>EN_COURS</v>
          </cell>
          <cell r="AR303">
            <v>827.2</v>
          </cell>
          <cell r="AS303" t="str">
            <v>SOGRS</v>
          </cell>
          <cell r="AT303" t="str">
            <v xml:space="preserve"> </v>
          </cell>
          <cell r="AU303">
            <v>827.2</v>
          </cell>
          <cell r="AV303">
            <v>1</v>
          </cell>
          <cell r="AZ303" t="str">
            <v>1-5</v>
          </cell>
          <cell r="BA303" t="str">
            <v>EN_COURS</v>
          </cell>
          <cell r="BB303">
            <v>1</v>
          </cell>
          <cell r="BC303">
            <v>2020</v>
          </cell>
          <cell r="BD303">
            <v>827.2</v>
          </cell>
          <cell r="BE303">
            <v>7.6</v>
          </cell>
          <cell r="BF303" t="str">
            <v xml:space="preserve"> </v>
          </cell>
          <cell r="BG303">
            <v>0</v>
          </cell>
        </row>
        <row r="304">
          <cell r="A304">
            <v>349408</v>
          </cell>
          <cell r="B304" t="str">
            <v>CNE</v>
          </cell>
          <cell r="C304" t="str">
            <v>BATAILLON</v>
          </cell>
          <cell r="D304" t="str">
            <v>Emma</v>
          </cell>
          <cell r="E304" t="str">
            <v>OCTA</v>
          </cell>
          <cell r="F304" t="str">
            <v>DT</v>
          </cell>
          <cell r="G304" t="str">
            <v>1-5</v>
          </cell>
          <cell r="H304" t="str">
            <v>9 RUE DU MANOIR</v>
          </cell>
          <cell r="I304">
            <v>78580</v>
          </cell>
          <cell r="J304" t="str">
            <v>BAZEMONT</v>
          </cell>
          <cell r="K304" t="str">
            <v>RGIF</v>
          </cell>
          <cell r="L304" t="str">
            <v>Comité Départemental (78)</v>
          </cell>
          <cell r="M304" t="str">
            <v>2 PLACE ANDREE MIGNOT</v>
          </cell>
          <cell r="N304">
            <v>78012</v>
          </cell>
          <cell r="O304" t="str">
            <v>VERSAILLES</v>
          </cell>
          <cell r="P304">
            <v>43843</v>
          </cell>
          <cell r="Q304">
            <v>26329204</v>
          </cell>
          <cell r="R304">
            <v>827.2</v>
          </cell>
          <cell r="T304">
            <v>43831</v>
          </cell>
          <cell r="U304">
            <v>1</v>
          </cell>
          <cell r="V304">
            <v>2020</v>
          </cell>
          <cell r="AA304">
            <v>43831</v>
          </cell>
          <cell r="AB304">
            <v>1</v>
          </cell>
          <cell r="AC304">
            <v>1</v>
          </cell>
          <cell r="AD304">
            <v>2020</v>
          </cell>
          <cell r="AE304">
            <v>451.2</v>
          </cell>
          <cell r="AH304" t="str">
            <v>16/12/2019 Informé la DG qu’on la prend en charge</v>
          </cell>
          <cell r="AJ304" t="str">
            <v>01/2020</v>
          </cell>
          <cell r="AL304" t="str">
            <v xml:space="preserve"> </v>
          </cell>
          <cell r="AM304" t="str">
            <v>EN_COURS</v>
          </cell>
          <cell r="AR304">
            <v>827.2</v>
          </cell>
          <cell r="AS304" t="str">
            <v>OCTADT</v>
          </cell>
          <cell r="AT304" t="str">
            <v xml:space="preserve"> </v>
          </cell>
          <cell r="AU304">
            <v>827.2</v>
          </cell>
          <cell r="AV304">
            <v>1</v>
          </cell>
          <cell r="AZ304" t="str">
            <v>1-5</v>
          </cell>
          <cell r="BA304" t="str">
            <v>EN_COURS</v>
          </cell>
          <cell r="BB304">
            <v>1</v>
          </cell>
          <cell r="BC304">
            <v>2020</v>
          </cell>
          <cell r="BD304">
            <v>827.2</v>
          </cell>
          <cell r="BE304">
            <v>0</v>
          </cell>
          <cell r="BF304">
            <v>1</v>
          </cell>
          <cell r="BG304">
            <v>451.2</v>
          </cell>
        </row>
        <row r="305">
          <cell r="A305">
            <v>304423</v>
          </cell>
          <cell r="B305" t="str">
            <v>MDL</v>
          </cell>
          <cell r="C305" t="str">
            <v>LAMARRE</v>
          </cell>
          <cell r="D305" t="str">
            <v>Sébastien</v>
          </cell>
          <cell r="E305" t="str">
            <v>CSTAGN</v>
          </cell>
          <cell r="F305" t="str">
            <v>RS</v>
          </cell>
          <cell r="G305" t="str">
            <v>1-5</v>
          </cell>
          <cell r="H305" t="str">
            <v>13 RUE DU PROFESSEUR CALMETTE</v>
          </cell>
          <cell r="I305">
            <v>94200</v>
          </cell>
          <cell r="J305" t="str">
            <v>IVRY SUR SEINE</v>
          </cell>
          <cell r="K305" t="str">
            <v>RGIF</v>
          </cell>
          <cell r="L305" t="str">
            <v>BMOPS (94)</v>
          </cell>
          <cell r="M305" t="str">
            <v>4 AV BUSTEAU</v>
          </cell>
          <cell r="N305">
            <v>94700</v>
          </cell>
          <cell r="O305" t="str">
            <v>MAISONS-ALFORT</v>
          </cell>
          <cell r="P305">
            <v>42948</v>
          </cell>
          <cell r="Q305">
            <v>32657248</v>
          </cell>
          <cell r="R305">
            <v>827.2</v>
          </cell>
          <cell r="S305">
            <v>7.6</v>
          </cell>
          <cell r="T305">
            <v>43862</v>
          </cell>
          <cell r="U305">
            <v>2</v>
          </cell>
          <cell r="V305">
            <v>2020</v>
          </cell>
          <cell r="AB305" t="str">
            <v xml:space="preserve"> </v>
          </cell>
          <cell r="AC305" t="str">
            <v xml:space="preserve"> </v>
          </cell>
          <cell r="AD305" t="str">
            <v xml:space="preserve"> </v>
          </cell>
          <cell r="AJ305" t="str">
            <v>02/2020</v>
          </cell>
          <cell r="AL305">
            <v>834.80000000000007</v>
          </cell>
          <cell r="AM305" t="str">
            <v>EN_COURS</v>
          </cell>
          <cell r="AR305">
            <v>827.2</v>
          </cell>
          <cell r="AS305" t="str">
            <v>CSTAGNRS</v>
          </cell>
          <cell r="AT305" t="str">
            <v xml:space="preserve"> </v>
          </cell>
          <cell r="AU305">
            <v>827.2</v>
          </cell>
          <cell r="AV305">
            <v>2</v>
          </cell>
          <cell r="AZ305" t="str">
            <v>1-5</v>
          </cell>
          <cell r="BA305" t="str">
            <v>EN_COURS</v>
          </cell>
          <cell r="BB305">
            <v>2</v>
          </cell>
          <cell r="BC305">
            <v>2020</v>
          </cell>
          <cell r="BD305">
            <v>827.2</v>
          </cell>
          <cell r="BE305">
            <v>7.6</v>
          </cell>
          <cell r="BF305" t="str">
            <v xml:space="preserve"> </v>
          </cell>
          <cell r="BG305">
            <v>0</v>
          </cell>
        </row>
        <row r="306">
          <cell r="A306">
            <v>229762</v>
          </cell>
          <cell r="B306" t="str">
            <v>MDC</v>
          </cell>
          <cell r="C306" t="str">
            <v>GUILBERT</v>
          </cell>
          <cell r="D306" t="str">
            <v>Julien</v>
          </cell>
          <cell r="E306" t="str">
            <v>CSTAGN</v>
          </cell>
          <cell r="F306" t="str">
            <v>DT</v>
          </cell>
          <cell r="G306" t="str">
            <v>1-5</v>
          </cell>
          <cell r="H306" t="str">
            <v>31 B AVENUE DE JONCHÈRE</v>
          </cell>
          <cell r="I306">
            <v>77600</v>
          </cell>
          <cell r="J306" t="str">
            <v>CHANTELOUP EN BRIE</v>
          </cell>
          <cell r="K306" t="str">
            <v>RGIF</v>
          </cell>
          <cell r="L306" t="str">
            <v>AMG4 ROSNY SOUS BOIS (93)</v>
          </cell>
          <cell r="M306" t="str">
            <v>1 BD THÉOPHILE SUEUR</v>
          </cell>
          <cell r="N306">
            <v>93111</v>
          </cell>
          <cell r="O306" t="str">
            <v>ROSNY-SOUS-BOIS</v>
          </cell>
          <cell r="P306">
            <v>43586</v>
          </cell>
          <cell r="Q306">
            <v>32679176</v>
          </cell>
          <cell r="R306">
            <v>827.2</v>
          </cell>
          <cell r="T306">
            <v>43647</v>
          </cell>
          <cell r="U306">
            <v>7</v>
          </cell>
          <cell r="V306">
            <v>2019</v>
          </cell>
          <cell r="AA306">
            <v>43831</v>
          </cell>
          <cell r="AB306">
            <v>1</v>
          </cell>
          <cell r="AC306">
            <v>1</v>
          </cell>
          <cell r="AD306">
            <v>2020</v>
          </cell>
          <cell r="AE306">
            <v>451.2</v>
          </cell>
          <cell r="AH306" t="str">
            <v>17/03/2020 Demande de remboursement transmis le 17/03/2020</v>
          </cell>
          <cell r="AJ306" t="str">
            <v>01/2020</v>
          </cell>
          <cell r="AL306" t="str">
            <v xml:space="preserve"> </v>
          </cell>
          <cell r="AM306" t="str">
            <v>T</v>
          </cell>
          <cell r="AR306" t="str">
            <v xml:space="preserve"> </v>
          </cell>
          <cell r="AS306" t="str">
            <v xml:space="preserve"> </v>
          </cell>
          <cell r="AT306" t="str">
            <v xml:space="preserve"> </v>
          </cell>
          <cell r="AU306">
            <v>827.2</v>
          </cell>
          <cell r="AV306" t="str">
            <v xml:space="preserve"> </v>
          </cell>
          <cell r="AZ306" t="str">
            <v>1-5</v>
          </cell>
          <cell r="BA306" t="str">
            <v>T</v>
          </cell>
          <cell r="BB306">
            <v>7</v>
          </cell>
          <cell r="BC306">
            <v>2019</v>
          </cell>
          <cell r="BD306">
            <v>827.2</v>
          </cell>
          <cell r="BE306">
            <v>0</v>
          </cell>
          <cell r="BF306">
            <v>1</v>
          </cell>
          <cell r="BG306">
            <v>451.2</v>
          </cell>
        </row>
        <row r="307">
          <cell r="A307">
            <v>246206</v>
          </cell>
          <cell r="B307" t="str">
            <v>MDL</v>
          </cell>
          <cell r="C307" t="str">
            <v>VALDOR</v>
          </cell>
          <cell r="D307" t="str">
            <v>Laurent</v>
          </cell>
          <cell r="E307" t="str">
            <v>CSTAGN</v>
          </cell>
          <cell r="F307" t="str">
            <v>RS</v>
          </cell>
          <cell r="G307" t="str">
            <v>1-5</v>
          </cell>
          <cell r="H307" t="str">
            <v>13 RUE DU PROFESSEUR CALMETTE</v>
          </cell>
          <cell r="I307">
            <v>94200</v>
          </cell>
          <cell r="J307" t="str">
            <v>IVRY SUR SEINE</v>
          </cell>
          <cell r="K307" t="str">
            <v>RGIF</v>
          </cell>
          <cell r="L307" t="str">
            <v>BMOPS (94)</v>
          </cell>
          <cell r="M307" t="str">
            <v>4 AV BUSTEAU</v>
          </cell>
          <cell r="N307">
            <v>94700</v>
          </cell>
          <cell r="O307" t="str">
            <v>MAISONS-ALFORT</v>
          </cell>
          <cell r="P307">
            <v>43313</v>
          </cell>
          <cell r="Q307">
            <v>32657247</v>
          </cell>
          <cell r="R307">
            <v>827.2</v>
          </cell>
          <cell r="S307">
            <v>7.6</v>
          </cell>
          <cell r="T307">
            <v>43862</v>
          </cell>
          <cell r="U307">
            <v>2</v>
          </cell>
          <cell r="V307">
            <v>2020</v>
          </cell>
          <cell r="AB307" t="str">
            <v xml:space="preserve"> </v>
          </cell>
          <cell r="AC307" t="str">
            <v xml:space="preserve"> </v>
          </cell>
          <cell r="AD307" t="str">
            <v xml:space="preserve"> </v>
          </cell>
          <cell r="AJ307" t="str">
            <v>02/2020</v>
          </cell>
          <cell r="AL307">
            <v>834.80000000000007</v>
          </cell>
          <cell r="AM307" t="str">
            <v>EN_COURS</v>
          </cell>
          <cell r="AR307">
            <v>827.2</v>
          </cell>
          <cell r="AS307" t="str">
            <v>CSTAGNRS</v>
          </cell>
          <cell r="AT307" t="str">
            <v xml:space="preserve"> </v>
          </cell>
          <cell r="AU307">
            <v>827.2</v>
          </cell>
          <cell r="AV307">
            <v>2</v>
          </cell>
          <cell r="AZ307" t="str">
            <v>1-5</v>
          </cell>
          <cell r="BA307" t="str">
            <v>EN_COURS</v>
          </cell>
          <cell r="BB307">
            <v>2</v>
          </cell>
          <cell r="BC307">
            <v>2020</v>
          </cell>
          <cell r="BD307">
            <v>827.2</v>
          </cell>
          <cell r="BE307">
            <v>7.6</v>
          </cell>
          <cell r="BF307" t="str">
            <v xml:space="preserve"> </v>
          </cell>
          <cell r="BG307">
            <v>0</v>
          </cell>
        </row>
        <row r="308">
          <cell r="A308">
            <v>170539</v>
          </cell>
          <cell r="B308" t="str">
            <v>ADC</v>
          </cell>
          <cell r="C308" t="str">
            <v>MARQUES</v>
          </cell>
          <cell r="D308" t="str">
            <v>Thierry</v>
          </cell>
          <cell r="E308" t="str">
            <v>CSTAGN</v>
          </cell>
          <cell r="F308" t="str">
            <v>RS</v>
          </cell>
          <cell r="G308" t="str">
            <v>1-5</v>
          </cell>
          <cell r="H308" t="str">
            <v>13 RUE DU PROFESSEUR CALMETTE</v>
          </cell>
          <cell r="I308">
            <v>94200</v>
          </cell>
          <cell r="J308" t="str">
            <v>IVRY SUR SEINE</v>
          </cell>
          <cell r="K308" t="str">
            <v>RGIF</v>
          </cell>
          <cell r="L308" t="str">
            <v>BMOPS (94)</v>
          </cell>
          <cell r="M308" t="str">
            <v>4 AV BUSTEAU</v>
          </cell>
          <cell r="N308">
            <v>94700</v>
          </cell>
          <cell r="O308" t="str">
            <v>MAISONS-ALFORT</v>
          </cell>
          <cell r="P308">
            <v>42948</v>
          </cell>
          <cell r="Q308">
            <v>32645795</v>
          </cell>
          <cell r="R308">
            <v>827.2</v>
          </cell>
          <cell r="S308">
            <v>7.6</v>
          </cell>
          <cell r="T308">
            <v>43862</v>
          </cell>
          <cell r="U308">
            <v>2</v>
          </cell>
          <cell r="V308">
            <v>2020</v>
          </cell>
          <cell r="AB308" t="str">
            <v xml:space="preserve"> </v>
          </cell>
          <cell r="AC308" t="str">
            <v xml:space="preserve"> </v>
          </cell>
          <cell r="AD308" t="str">
            <v xml:space="preserve"> </v>
          </cell>
          <cell r="AJ308" t="str">
            <v>02/2020</v>
          </cell>
          <cell r="AL308">
            <v>834.80000000000007</v>
          </cell>
          <cell r="AM308" t="str">
            <v>EN_COURS</v>
          </cell>
          <cell r="AR308">
            <v>827.2</v>
          </cell>
          <cell r="AS308" t="str">
            <v>CSTAGNRS</v>
          </cell>
          <cell r="AT308" t="str">
            <v xml:space="preserve"> </v>
          </cell>
          <cell r="AU308">
            <v>827.2</v>
          </cell>
          <cell r="AV308">
            <v>2</v>
          </cell>
          <cell r="AZ308" t="str">
            <v>1-5</v>
          </cell>
          <cell r="BA308" t="str">
            <v>EN_COURS</v>
          </cell>
          <cell r="BB308">
            <v>2</v>
          </cell>
          <cell r="BC308">
            <v>2020</v>
          </cell>
          <cell r="BD308">
            <v>827.2</v>
          </cell>
          <cell r="BE308">
            <v>7.6</v>
          </cell>
          <cell r="BF308" t="str">
            <v xml:space="preserve"> </v>
          </cell>
          <cell r="BG308">
            <v>0</v>
          </cell>
        </row>
        <row r="309">
          <cell r="A309">
            <v>362563</v>
          </cell>
          <cell r="B309" t="str">
            <v>MDL</v>
          </cell>
          <cell r="C309" t="str">
            <v>AUBRY</v>
          </cell>
          <cell r="D309" t="str">
            <v>Jimmy</v>
          </cell>
          <cell r="E309" t="str">
            <v>CSTAGN</v>
          </cell>
          <cell r="F309" t="str">
            <v>DT</v>
          </cell>
          <cell r="G309" t="str">
            <v>4-5</v>
          </cell>
          <cell r="H309" t="str">
            <v>5 ROUTE DE FRILEUSE</v>
          </cell>
          <cell r="I309">
            <v>78650</v>
          </cell>
          <cell r="J309" t="str">
            <v>BEYNES</v>
          </cell>
          <cell r="K309" t="str">
            <v>RGIF</v>
          </cell>
          <cell r="L309" t="str">
            <v>GIGN</v>
          </cell>
          <cell r="M309" t="str">
            <v>RUE DE L'ETANG DU DESERT</v>
          </cell>
          <cell r="N309">
            <v>78000</v>
          </cell>
          <cell r="O309" t="str">
            <v>VERSAILLES</v>
          </cell>
          <cell r="P309">
            <v>43710</v>
          </cell>
          <cell r="Q309">
            <v>32657249</v>
          </cell>
          <cell r="R309">
            <v>717.2</v>
          </cell>
          <cell r="S309">
            <v>7.6</v>
          </cell>
          <cell r="T309">
            <v>43862</v>
          </cell>
          <cell r="U309">
            <v>2</v>
          </cell>
          <cell r="V309">
            <v>2020</v>
          </cell>
          <cell r="AB309" t="str">
            <v xml:space="preserve"> </v>
          </cell>
          <cell r="AC309" t="str">
            <v xml:space="preserve"> </v>
          </cell>
          <cell r="AD309" t="str">
            <v xml:space="preserve"> </v>
          </cell>
          <cell r="AJ309" t="str">
            <v>02/2020</v>
          </cell>
          <cell r="AL309">
            <v>724.80000000000007</v>
          </cell>
          <cell r="AM309" t="str">
            <v>EN_COURS</v>
          </cell>
          <cell r="AR309">
            <v>717.2</v>
          </cell>
          <cell r="AS309" t="str">
            <v>CSTAGNDT</v>
          </cell>
          <cell r="AT309" t="str">
            <v xml:space="preserve"> </v>
          </cell>
          <cell r="AU309">
            <v>717.2</v>
          </cell>
          <cell r="AV309">
            <v>2</v>
          </cell>
          <cell r="AZ309" t="str">
            <v>4-5</v>
          </cell>
          <cell r="BA309" t="str">
            <v>EN_COURS</v>
          </cell>
          <cell r="BB309">
            <v>2</v>
          </cell>
          <cell r="BC309">
            <v>2020</v>
          </cell>
          <cell r="BD309">
            <v>717.2</v>
          </cell>
          <cell r="BE309">
            <v>7.6</v>
          </cell>
          <cell r="BF309" t="str">
            <v xml:space="preserve"> </v>
          </cell>
          <cell r="BG309">
            <v>0</v>
          </cell>
        </row>
        <row r="310">
          <cell r="A310">
            <v>397273</v>
          </cell>
          <cell r="B310" t="str">
            <v>MDL</v>
          </cell>
          <cell r="C310" t="str">
            <v>FEIJO JARDIM ZANIN</v>
          </cell>
          <cell r="D310" t="str">
            <v>Flavia</v>
          </cell>
          <cell r="E310" t="str">
            <v>CSTAGN</v>
          </cell>
          <cell r="F310" t="str">
            <v>RS</v>
          </cell>
          <cell r="G310" t="str">
            <v>1-5</v>
          </cell>
          <cell r="H310" t="str">
            <v>18 RUE DU PROFESSEUR CALMETTE</v>
          </cell>
          <cell r="I310">
            <v>94200</v>
          </cell>
          <cell r="J310" t="str">
            <v>IVRY SUR SEINE</v>
          </cell>
          <cell r="K310" t="str">
            <v>RGIF</v>
          </cell>
          <cell r="L310" t="str">
            <v>BIS (94)</v>
          </cell>
          <cell r="M310" t="str">
            <v>4 AVENUE BUSTEAU</v>
          </cell>
          <cell r="N310">
            <v>94700</v>
          </cell>
          <cell r="O310" t="str">
            <v>MAISONS-ALFORT</v>
          </cell>
          <cell r="P310">
            <v>43843</v>
          </cell>
          <cell r="Q310">
            <v>32670354</v>
          </cell>
          <cell r="R310">
            <v>827.2</v>
          </cell>
          <cell r="S310">
            <v>7.6</v>
          </cell>
          <cell r="T310">
            <v>43893</v>
          </cell>
          <cell r="U310">
            <v>3</v>
          </cell>
          <cell r="V310">
            <v>2020</v>
          </cell>
          <cell r="AB310" t="str">
            <v xml:space="preserve"> </v>
          </cell>
          <cell r="AC310" t="str">
            <v xml:space="preserve"> </v>
          </cell>
          <cell r="AD310" t="str">
            <v xml:space="preserve"> </v>
          </cell>
          <cell r="AJ310" t="str">
            <v>03/2020</v>
          </cell>
          <cell r="AL310">
            <v>834.80000000000007</v>
          </cell>
          <cell r="AM310" t="str">
            <v>EN_COURS</v>
          </cell>
          <cell r="AR310">
            <v>827.2</v>
          </cell>
          <cell r="AS310" t="str">
            <v>CSTAGNRS</v>
          </cell>
          <cell r="AT310" t="str">
            <v xml:space="preserve"> </v>
          </cell>
          <cell r="AU310">
            <v>827.2</v>
          </cell>
          <cell r="AV310">
            <v>3</v>
          </cell>
          <cell r="AZ310" t="str">
            <v>1-5</v>
          </cell>
          <cell r="BA310" t="str">
            <v>EN_COURS</v>
          </cell>
          <cell r="BB310">
            <v>3</v>
          </cell>
          <cell r="BC310">
            <v>2020</v>
          </cell>
          <cell r="BD310">
            <v>827.2</v>
          </cell>
          <cell r="BE310">
            <v>7.6</v>
          </cell>
          <cell r="BF310" t="str">
            <v xml:space="preserve"> </v>
          </cell>
          <cell r="BG310">
            <v>0</v>
          </cell>
        </row>
        <row r="311">
          <cell r="A311">
            <v>185777</v>
          </cell>
          <cell r="B311" t="str">
            <v>ADC</v>
          </cell>
          <cell r="C311" t="str">
            <v>BALZARINI</v>
          </cell>
          <cell r="D311" t="str">
            <v>Eric</v>
          </cell>
          <cell r="E311" t="str">
            <v>CSTAGN</v>
          </cell>
          <cell r="F311" t="str">
            <v>RS</v>
          </cell>
          <cell r="G311" t="str">
            <v>1-5</v>
          </cell>
          <cell r="H311" t="str">
            <v>18 RUE DU PROFESSEUR CALMETTE</v>
          </cell>
          <cell r="I311">
            <v>94200</v>
          </cell>
          <cell r="J311" t="str">
            <v>IVRY SUR SEINE</v>
          </cell>
          <cell r="K311" t="str">
            <v>RGIF</v>
          </cell>
          <cell r="L311" t="str">
            <v>BMOPS (94)</v>
          </cell>
          <cell r="M311" t="str">
            <v>4 AV BUSTEAU</v>
          </cell>
          <cell r="N311">
            <v>94700</v>
          </cell>
          <cell r="O311" t="str">
            <v>MAISONS-ALFORT</v>
          </cell>
          <cell r="P311">
            <v>42979</v>
          </cell>
          <cell r="Q311">
            <v>32670353</v>
          </cell>
          <cell r="R311">
            <v>827.2</v>
          </cell>
          <cell r="S311">
            <v>7.6</v>
          </cell>
          <cell r="T311">
            <v>43893</v>
          </cell>
          <cell r="U311">
            <v>3</v>
          </cell>
          <cell r="V311">
            <v>2020</v>
          </cell>
          <cell r="AB311" t="str">
            <v xml:space="preserve"> </v>
          </cell>
          <cell r="AC311" t="str">
            <v xml:space="preserve"> </v>
          </cell>
          <cell r="AD311" t="str">
            <v xml:space="preserve"> </v>
          </cell>
          <cell r="AJ311" t="str">
            <v>03/2020</v>
          </cell>
          <cell r="AL311">
            <v>834.80000000000007</v>
          </cell>
          <cell r="AM311" t="str">
            <v>EN_COURS</v>
          </cell>
          <cell r="AR311">
            <v>827.2</v>
          </cell>
          <cell r="AS311" t="str">
            <v>CSTAGNRS</v>
          </cell>
          <cell r="AT311" t="str">
            <v xml:space="preserve"> </v>
          </cell>
          <cell r="AU311">
            <v>827.2</v>
          </cell>
          <cell r="AV311">
            <v>3</v>
          </cell>
          <cell r="AZ311" t="str">
            <v>1-5</v>
          </cell>
          <cell r="BA311" t="str">
            <v>EN_COURS</v>
          </cell>
          <cell r="BB311">
            <v>3</v>
          </cell>
          <cell r="BC311">
            <v>2020</v>
          </cell>
          <cell r="BD311">
            <v>827.2</v>
          </cell>
          <cell r="BE311">
            <v>7.6</v>
          </cell>
          <cell r="BF311" t="str">
            <v xml:space="preserve"> </v>
          </cell>
          <cell r="BG311">
            <v>0</v>
          </cell>
        </row>
        <row r="312">
          <cell r="A312">
            <v>419771</v>
          </cell>
          <cell r="B312" t="str">
            <v>MDL</v>
          </cell>
          <cell r="C312" t="str">
            <v>AUDOUIT</v>
          </cell>
          <cell r="D312" t="str">
            <v>Camille</v>
          </cell>
          <cell r="E312" t="str">
            <v>CSTAGN</v>
          </cell>
          <cell r="F312" t="str">
            <v>RS</v>
          </cell>
          <cell r="G312" t="str">
            <v>1-5</v>
          </cell>
          <cell r="H312" t="str">
            <v>14 RUE DU PROFESSEUR CALMETTE</v>
          </cell>
          <cell r="I312">
            <v>94200</v>
          </cell>
          <cell r="J312" t="str">
            <v>IVRY SUR SEINE</v>
          </cell>
          <cell r="K312" t="str">
            <v>RGIF</v>
          </cell>
          <cell r="L312" t="str">
            <v>SDTCT (94)</v>
          </cell>
          <cell r="M312" t="str">
            <v>4 AV BUSTEAU</v>
          </cell>
          <cell r="N312">
            <v>94700</v>
          </cell>
          <cell r="O312" t="str">
            <v>MAISONS-ALFORT</v>
          </cell>
          <cell r="P312">
            <v>43549</v>
          </cell>
          <cell r="Q312">
            <v>32670355</v>
          </cell>
          <cell r="R312">
            <v>827.2</v>
          </cell>
          <cell r="S312">
            <v>7.6</v>
          </cell>
          <cell r="T312">
            <v>43893</v>
          </cell>
          <cell r="U312">
            <v>3</v>
          </cell>
          <cell r="V312">
            <v>2020</v>
          </cell>
          <cell r="AB312" t="str">
            <v xml:space="preserve"> </v>
          </cell>
          <cell r="AC312" t="str">
            <v xml:space="preserve"> </v>
          </cell>
          <cell r="AD312" t="str">
            <v xml:space="preserve"> </v>
          </cell>
          <cell r="AJ312" t="str">
            <v>03/2020</v>
          </cell>
          <cell r="AL312">
            <v>834.80000000000007</v>
          </cell>
          <cell r="AM312" t="str">
            <v>EN_COURS</v>
          </cell>
          <cell r="AR312">
            <v>827.2</v>
          </cell>
          <cell r="AS312" t="str">
            <v>CSTAGNRS</v>
          </cell>
          <cell r="AT312" t="str">
            <v xml:space="preserve"> </v>
          </cell>
          <cell r="AU312">
            <v>827.2</v>
          </cell>
          <cell r="AV312">
            <v>3</v>
          </cell>
          <cell r="AZ312" t="str">
            <v>1-5</v>
          </cell>
          <cell r="BA312" t="str">
            <v>EN_COURS</v>
          </cell>
          <cell r="BB312">
            <v>3</v>
          </cell>
          <cell r="BC312">
            <v>2020</v>
          </cell>
          <cell r="BD312">
            <v>827.2</v>
          </cell>
          <cell r="BE312">
            <v>7.6</v>
          </cell>
          <cell r="BF312" t="str">
            <v xml:space="preserve"> </v>
          </cell>
          <cell r="BG312">
            <v>0</v>
          </cell>
        </row>
        <row r="313">
          <cell r="A313">
            <v>170586</v>
          </cell>
          <cell r="B313" t="str">
            <v>ADC</v>
          </cell>
          <cell r="C313" t="str">
            <v>GASPARD</v>
          </cell>
          <cell r="D313" t="str">
            <v>CHRISTOPHE</v>
          </cell>
          <cell r="E313" t="str">
            <v>CSTAGN</v>
          </cell>
          <cell r="F313" t="str">
            <v>DT</v>
          </cell>
          <cell r="G313" t="str">
            <v>1-5</v>
          </cell>
          <cell r="H313" t="str">
            <v>16 RUE SERPENTINE</v>
          </cell>
          <cell r="I313">
            <v>77380</v>
          </cell>
          <cell r="J313" t="str">
            <v>COMBS LA VILLE</v>
          </cell>
          <cell r="K313" t="str">
            <v>RGIF</v>
          </cell>
          <cell r="L313" t="str">
            <v>CSAG 94</v>
          </cell>
          <cell r="M313" t="str">
            <v>4 AV BUSTEAU</v>
          </cell>
          <cell r="N313">
            <v>94700</v>
          </cell>
          <cell r="O313" t="str">
            <v>MAISONS-ALFORT</v>
          </cell>
          <cell r="P313">
            <v>40057</v>
          </cell>
          <cell r="Q313">
            <v>17991204</v>
          </cell>
          <cell r="R313">
            <v>827.2</v>
          </cell>
          <cell r="T313">
            <v>43863</v>
          </cell>
          <cell r="U313">
            <v>2</v>
          </cell>
          <cell r="V313">
            <v>2020</v>
          </cell>
          <cell r="AB313" t="str">
            <v xml:space="preserve"> </v>
          </cell>
          <cell r="AC313" t="str">
            <v xml:space="preserve"> </v>
          </cell>
          <cell r="AD313" t="str">
            <v xml:space="preserve"> </v>
          </cell>
          <cell r="AJ313" t="str">
            <v>02/2020</v>
          </cell>
          <cell r="AL313">
            <v>827.2</v>
          </cell>
          <cell r="AM313" t="str">
            <v>EN_COURS</v>
          </cell>
          <cell r="AN313" t="str">
            <v xml:space="preserve"> </v>
          </cell>
          <cell r="AO313" t="str">
            <v xml:space="preserve"> </v>
          </cell>
          <cell r="AP313" t="e">
            <v>#VALUE!</v>
          </cell>
          <cell r="AQ313" t="e">
            <v>#REF!</v>
          </cell>
          <cell r="AR313">
            <v>827.2</v>
          </cell>
          <cell r="AS313" t="str">
            <v>CSTAGNDT</v>
          </cell>
          <cell r="AT313" t="str">
            <v xml:space="preserve"> </v>
          </cell>
          <cell r="AU313">
            <v>827.2</v>
          </cell>
          <cell r="AV313">
            <v>2</v>
          </cell>
          <cell r="AZ313" t="str">
            <v>1-5</v>
          </cell>
          <cell r="BA313" t="str">
            <v>EN_COURS</v>
          </cell>
          <cell r="BB313">
            <v>2</v>
          </cell>
          <cell r="BC313">
            <v>2020</v>
          </cell>
          <cell r="BD313">
            <v>827.2</v>
          </cell>
          <cell r="BE313">
            <v>0</v>
          </cell>
          <cell r="BF313" t="str">
            <v xml:space="preserve"> </v>
          </cell>
          <cell r="BG313">
            <v>0</v>
          </cell>
        </row>
        <row r="314">
          <cell r="A314">
            <v>195074</v>
          </cell>
          <cell r="B314" t="str">
            <v>ADJ</v>
          </cell>
          <cell r="C314" t="str">
            <v>BURON</v>
          </cell>
          <cell r="D314" t="str">
            <v>Maxime</v>
          </cell>
          <cell r="E314" t="str">
            <v>CSTAGN</v>
          </cell>
          <cell r="F314" t="str">
            <v>DT</v>
          </cell>
          <cell r="G314" t="str">
            <v>1-5</v>
          </cell>
          <cell r="H314" t="str">
            <v>38 RU EMILE ZOLA</v>
          </cell>
          <cell r="I314">
            <v>77124</v>
          </cell>
          <cell r="J314" t="str">
            <v>CREGY-LES-MEAUX</v>
          </cell>
          <cell r="K314" t="str">
            <v>RGIF</v>
          </cell>
          <cell r="L314" t="str">
            <v>BMOPS (94)</v>
          </cell>
          <cell r="M314" t="str">
            <v>4 AV BUSTEAU</v>
          </cell>
          <cell r="N314">
            <v>94700</v>
          </cell>
          <cell r="O314" t="str">
            <v>MAISONS-ALFORT</v>
          </cell>
          <cell r="P314">
            <v>43709</v>
          </cell>
          <cell r="Q314">
            <v>32710082</v>
          </cell>
          <cell r="R314">
            <v>827.2</v>
          </cell>
          <cell r="S314">
            <v>7.6</v>
          </cell>
          <cell r="T314">
            <v>43922</v>
          </cell>
          <cell r="U314">
            <v>4</v>
          </cell>
          <cell r="V314">
            <v>2020</v>
          </cell>
          <cell r="AB314" t="str">
            <v xml:space="preserve"> </v>
          </cell>
          <cell r="AC314" t="str">
            <v xml:space="preserve"> </v>
          </cell>
          <cell r="AD314" t="str">
            <v xml:space="preserve"> </v>
          </cell>
          <cell r="AJ314" t="str">
            <v>04/2020</v>
          </cell>
          <cell r="AL314">
            <v>834.80000000000007</v>
          </cell>
          <cell r="AM314" t="str">
            <v>EN_COURS</v>
          </cell>
          <cell r="AR314">
            <v>827.2</v>
          </cell>
          <cell r="AS314" t="str">
            <v>CSTAGNDT</v>
          </cell>
          <cell r="AT314" t="str">
            <v xml:space="preserve"> </v>
          </cell>
          <cell r="AU314">
            <v>827.2</v>
          </cell>
          <cell r="AV314">
            <v>4</v>
          </cell>
          <cell r="AZ314" t="str">
            <v>1-5</v>
          </cell>
          <cell r="BA314" t="str">
            <v>EN_COURS</v>
          </cell>
          <cell r="BB314">
            <v>4</v>
          </cell>
          <cell r="BC314">
            <v>2020</v>
          </cell>
          <cell r="BD314">
            <v>827.2</v>
          </cell>
          <cell r="BE314">
            <v>7.6</v>
          </cell>
          <cell r="BF314" t="str">
            <v xml:space="preserve"> </v>
          </cell>
          <cell r="BG314">
            <v>0</v>
          </cell>
        </row>
        <row r="315">
          <cell r="A315">
            <v>220548</v>
          </cell>
          <cell r="B315" t="str">
            <v>MDL</v>
          </cell>
          <cell r="C315" t="str">
            <v>MAC-LIER</v>
          </cell>
          <cell r="D315" t="str">
            <v>Jessy</v>
          </cell>
          <cell r="E315" t="str">
            <v>CSTAGN</v>
          </cell>
          <cell r="F315" t="str">
            <v>DT</v>
          </cell>
          <cell r="G315" t="str">
            <v>1-5</v>
          </cell>
          <cell r="H315" t="str">
            <v>78 AVENUE MEDERIC</v>
          </cell>
          <cell r="I315">
            <v>93160</v>
          </cell>
          <cell r="J315" t="str">
            <v>NOISY LE GRAND</v>
          </cell>
          <cell r="K315" t="str">
            <v>RGIF</v>
          </cell>
          <cell r="L315" t="str">
            <v>GGD 95</v>
          </cell>
          <cell r="M315" t="str">
            <v>5 BD DE L'HAUTIL</v>
          </cell>
          <cell r="N315">
            <v>95000</v>
          </cell>
          <cell r="O315" t="str">
            <v>PONTOISE</v>
          </cell>
          <cell r="P315">
            <v>39326</v>
          </cell>
          <cell r="Q315">
            <v>32699688</v>
          </cell>
          <cell r="R315">
            <v>827.2</v>
          </cell>
          <cell r="S315">
            <v>7.6</v>
          </cell>
          <cell r="T315">
            <v>43922</v>
          </cell>
          <cell r="U315">
            <v>4</v>
          </cell>
          <cell r="V315">
            <v>2020</v>
          </cell>
          <cell r="AB315" t="str">
            <v xml:space="preserve"> </v>
          </cell>
          <cell r="AC315" t="str">
            <v xml:space="preserve"> </v>
          </cell>
          <cell r="AD315" t="str">
            <v xml:space="preserve"> </v>
          </cell>
          <cell r="AH315" t="str">
            <v>Pass Transmis par BE 11797
Demande de remboursement demandé par BE 14320 transmis le 23/04/20</v>
          </cell>
          <cell r="AJ315" t="str">
            <v>04/2020</v>
          </cell>
          <cell r="AL315">
            <v>834.80000000000007</v>
          </cell>
          <cell r="AM315" t="str">
            <v>EN_COURS</v>
          </cell>
          <cell r="AR315">
            <v>827.2</v>
          </cell>
          <cell r="AS315" t="str">
            <v>CSTAGNDT</v>
          </cell>
          <cell r="AT315" t="str">
            <v xml:space="preserve"> </v>
          </cell>
          <cell r="AU315">
            <v>827.2</v>
          </cell>
          <cell r="AV315">
            <v>4</v>
          </cell>
          <cell r="AZ315" t="str">
            <v>1-5</v>
          </cell>
          <cell r="BA315" t="str">
            <v>EN_COURS</v>
          </cell>
          <cell r="BB315">
            <v>4</v>
          </cell>
          <cell r="BC315">
            <v>2020</v>
          </cell>
          <cell r="BD315">
            <v>827.2</v>
          </cell>
          <cell r="BE315">
            <v>7.6</v>
          </cell>
          <cell r="BF315" t="str">
            <v xml:space="preserve"> </v>
          </cell>
          <cell r="BG315">
            <v>0</v>
          </cell>
        </row>
        <row r="316">
          <cell r="A316">
            <v>363371</v>
          </cell>
          <cell r="B316" t="str">
            <v>MDL</v>
          </cell>
          <cell r="C316" t="str">
            <v>FAHMI</v>
          </cell>
          <cell r="D316" t="str">
            <v>Souad</v>
          </cell>
          <cell r="E316" t="str">
            <v>CSTAGN</v>
          </cell>
          <cell r="F316" t="str">
            <v>RS</v>
          </cell>
          <cell r="G316" t="str">
            <v>1-5</v>
          </cell>
          <cell r="H316" t="str">
            <v>12 BIS RUE DU PROFESSEUR CALMETTE</v>
          </cell>
          <cell r="I316">
            <v>94200</v>
          </cell>
          <cell r="J316" t="str">
            <v>IVRY SUR SEINE</v>
          </cell>
          <cell r="K316" t="str">
            <v>RGIF</v>
          </cell>
          <cell r="L316" t="str">
            <v>EGM 26/1</v>
          </cell>
          <cell r="M316" t="str">
            <v>4 AV BUSTEAU</v>
          </cell>
          <cell r="N316">
            <v>94700</v>
          </cell>
          <cell r="O316" t="str">
            <v>MAISONS-ALFORT</v>
          </cell>
          <cell r="Q316">
            <v>32715594</v>
          </cell>
          <cell r="R316">
            <v>827.2</v>
          </cell>
          <cell r="S316">
            <v>7.6</v>
          </cell>
          <cell r="T316">
            <v>43922</v>
          </cell>
          <cell r="U316">
            <v>4</v>
          </cell>
          <cell r="V316">
            <v>2020</v>
          </cell>
          <cell r="AB316" t="str">
            <v xml:space="preserve"> </v>
          </cell>
          <cell r="AC316" t="str">
            <v xml:space="preserve"> </v>
          </cell>
          <cell r="AD316" t="str">
            <v xml:space="preserve"> </v>
          </cell>
          <cell r="AH316" t="str">
            <v>Pass Transmis par BE 11788</v>
          </cell>
          <cell r="AJ316" t="str">
            <v>04/2020</v>
          </cell>
          <cell r="AL316">
            <v>834.80000000000007</v>
          </cell>
          <cell r="AM316" t="str">
            <v>EN_COURS</v>
          </cell>
          <cell r="AR316">
            <v>827.2</v>
          </cell>
          <cell r="AS316" t="str">
            <v>CSTAGNRS</v>
          </cell>
          <cell r="AT316" t="str">
            <v xml:space="preserve"> </v>
          </cell>
          <cell r="AU316">
            <v>827.2</v>
          </cell>
          <cell r="AV316">
            <v>4</v>
          </cell>
          <cell r="AZ316" t="str">
            <v>1-5</v>
          </cell>
          <cell r="BA316" t="str">
            <v>EN_COURS</v>
          </cell>
          <cell r="BB316">
            <v>4</v>
          </cell>
          <cell r="BC316">
            <v>2020</v>
          </cell>
          <cell r="BD316">
            <v>827.2</v>
          </cell>
          <cell r="BE316">
            <v>7.6</v>
          </cell>
          <cell r="BF316" t="str">
            <v xml:space="preserve"> </v>
          </cell>
          <cell r="BG316">
            <v>0</v>
          </cell>
        </row>
        <row r="317">
          <cell r="A317">
            <v>243026</v>
          </cell>
          <cell r="B317" t="str">
            <v>MDC</v>
          </cell>
          <cell r="C317" t="str">
            <v>DUSAPIN</v>
          </cell>
          <cell r="D317" t="str">
            <v>Indiana</v>
          </cell>
          <cell r="E317" t="str">
            <v>CSTAGN</v>
          </cell>
          <cell r="F317" t="str">
            <v>DT</v>
          </cell>
          <cell r="G317" t="str">
            <v>4-5</v>
          </cell>
          <cell r="H317" t="str">
            <v>8 ALLEE DE LA CARRIERE</v>
          </cell>
          <cell r="I317">
            <v>78210</v>
          </cell>
          <cell r="J317" t="str">
            <v>SAINT CYR L'ECOLE</v>
          </cell>
          <cell r="K317" t="str">
            <v>RGIF</v>
          </cell>
          <cell r="L317" t="str">
            <v>GSRH GGD 78</v>
          </cell>
          <cell r="M317" t="str">
            <v>12 RUE BENJAMIN FRANKLIN</v>
          </cell>
          <cell r="N317">
            <v>78000</v>
          </cell>
          <cell r="O317" t="str">
            <v>VERSAILLES</v>
          </cell>
          <cell r="P317">
            <v>43374</v>
          </cell>
          <cell r="Q317">
            <v>32725478</v>
          </cell>
          <cell r="R317">
            <v>717.2</v>
          </cell>
          <cell r="S317">
            <v>7.6</v>
          </cell>
          <cell r="T317">
            <v>43922</v>
          </cell>
          <cell r="U317">
            <v>4</v>
          </cell>
          <cell r="V317">
            <v>2020</v>
          </cell>
          <cell r="AB317" t="str">
            <v xml:space="preserve"> </v>
          </cell>
          <cell r="AC317" t="str">
            <v xml:space="preserve"> </v>
          </cell>
          <cell r="AD317" t="str">
            <v xml:space="preserve"> </v>
          </cell>
          <cell r="AH317" t="str">
            <v>Pass transmis par BE 13396</v>
          </cell>
          <cell r="AJ317" t="str">
            <v>04/2020</v>
          </cell>
          <cell r="AL317">
            <v>724.80000000000007</v>
          </cell>
          <cell r="AM317" t="str">
            <v>EN_COURS</v>
          </cell>
          <cell r="AR317">
            <v>717.2</v>
          </cell>
          <cell r="AS317" t="str">
            <v>CSTAGNDT</v>
          </cell>
          <cell r="AT317" t="str">
            <v xml:space="preserve"> </v>
          </cell>
          <cell r="AU317">
            <v>717.2</v>
          </cell>
          <cell r="AV317">
            <v>4</v>
          </cell>
          <cell r="AZ317" t="str">
            <v>4-5</v>
          </cell>
          <cell r="BA317" t="str">
            <v>EN_COURS</v>
          </cell>
          <cell r="BB317">
            <v>4</v>
          </cell>
          <cell r="BC317">
            <v>2020</v>
          </cell>
          <cell r="BD317">
            <v>717.2</v>
          </cell>
          <cell r="BE317">
            <v>7.6</v>
          </cell>
          <cell r="BF317" t="str">
            <v xml:space="preserve"> </v>
          </cell>
          <cell r="BG317">
            <v>0</v>
          </cell>
        </row>
        <row r="318">
          <cell r="A318">
            <v>133683</v>
          </cell>
          <cell r="B318" t="str">
            <v>MDC</v>
          </cell>
          <cell r="C318" t="str">
            <v>QUENTIN</v>
          </cell>
          <cell r="D318" t="str">
            <v>Philippe</v>
          </cell>
          <cell r="E318" t="str">
            <v>CSTAGN</v>
          </cell>
          <cell r="F318" t="str">
            <v>RS</v>
          </cell>
          <cell r="G318" t="str">
            <v>1-5</v>
          </cell>
          <cell r="H318" t="str">
            <v>40 AV BUSTEAU</v>
          </cell>
          <cell r="I318">
            <v>94700</v>
          </cell>
          <cell r="J318" t="str">
            <v>MAISONS-ALFORT</v>
          </cell>
          <cell r="K318" t="str">
            <v>RGIF</v>
          </cell>
          <cell r="L318" t="str">
            <v>EM (94)</v>
          </cell>
          <cell r="M318" t="str">
            <v>4 AV BUSTEAU</v>
          </cell>
          <cell r="N318">
            <v>94700</v>
          </cell>
          <cell r="O318" t="str">
            <v>MAISONS-ALFORT</v>
          </cell>
          <cell r="P318">
            <v>43709</v>
          </cell>
          <cell r="Q318">
            <v>32727035</v>
          </cell>
          <cell r="R318">
            <v>827.2</v>
          </cell>
          <cell r="T318">
            <v>43952</v>
          </cell>
          <cell r="U318">
            <v>5</v>
          </cell>
          <cell r="V318">
            <v>2020</v>
          </cell>
          <cell r="AB318" t="str">
            <v xml:space="preserve"> </v>
          </cell>
          <cell r="AC318" t="str">
            <v xml:space="preserve"> </v>
          </cell>
          <cell r="AD318" t="str">
            <v xml:space="preserve"> </v>
          </cell>
          <cell r="AL318">
            <v>827.2</v>
          </cell>
          <cell r="AM318" t="str">
            <v>EN_COURS</v>
          </cell>
          <cell r="AR318">
            <v>827.2</v>
          </cell>
          <cell r="AS318" t="str">
            <v>CSTAGNRS</v>
          </cell>
          <cell r="AT318" t="str">
            <v xml:space="preserve"> </v>
          </cell>
          <cell r="AU318">
            <v>827.2</v>
          </cell>
          <cell r="AV318">
            <v>5</v>
          </cell>
          <cell r="AZ318" t="str">
            <v>1-5</v>
          </cell>
          <cell r="BA318" t="str">
            <v>EN_COURS</v>
          </cell>
          <cell r="BB318">
            <v>5</v>
          </cell>
          <cell r="BC318">
            <v>2020</v>
          </cell>
          <cell r="BD318">
            <v>827.2</v>
          </cell>
          <cell r="BE318">
            <v>0</v>
          </cell>
          <cell r="BF318" t="str">
            <v xml:space="preserve"> </v>
          </cell>
          <cell r="BG318">
            <v>0</v>
          </cell>
        </row>
        <row r="319">
          <cell r="A319">
            <v>229762</v>
          </cell>
          <cell r="B319" t="str">
            <v>MDC</v>
          </cell>
          <cell r="C319" t="str">
            <v>GUILBERT</v>
          </cell>
          <cell r="D319" t="str">
            <v>Julien</v>
          </cell>
          <cell r="E319" t="str">
            <v>CSTAGN</v>
          </cell>
          <cell r="F319" t="str">
            <v>DT</v>
          </cell>
          <cell r="G319" t="str">
            <v>1-5</v>
          </cell>
          <cell r="H319" t="str">
            <v>31 B AVENUE DE JONCHÈRE</v>
          </cell>
          <cell r="I319">
            <v>77600</v>
          </cell>
          <cell r="J319" t="str">
            <v>CHANTELOUP EN BRIE</v>
          </cell>
          <cell r="K319" t="str">
            <v>RGIF</v>
          </cell>
          <cell r="L319" t="str">
            <v>AMG4 ROSNY SOUS BOIS (93)</v>
          </cell>
          <cell r="M319" t="str">
            <v>1 BD THÉOPHILE SUEUR</v>
          </cell>
          <cell r="N319">
            <v>93111</v>
          </cell>
          <cell r="O319" t="str">
            <v>ROSNY-SOUS-BOIS</v>
          </cell>
          <cell r="P319">
            <v>43586</v>
          </cell>
          <cell r="Q319">
            <v>32679176</v>
          </cell>
          <cell r="R319">
            <v>827.2</v>
          </cell>
          <cell r="S319">
            <v>7.6</v>
          </cell>
          <cell r="T319">
            <v>43893</v>
          </cell>
          <cell r="U319">
            <v>3</v>
          </cell>
          <cell r="V319">
            <v>2020</v>
          </cell>
          <cell r="AB319" t="str">
            <v xml:space="preserve"> </v>
          </cell>
          <cell r="AC319" t="str">
            <v xml:space="preserve"> </v>
          </cell>
          <cell r="AD319" t="str">
            <v xml:space="preserve"> </v>
          </cell>
          <cell r="AH319" t="str">
            <v>17/03/2020 Demande de remboursement transmis le 17/03/2020</v>
          </cell>
          <cell r="AJ319" t="str">
            <v>03/2020</v>
          </cell>
          <cell r="AL319">
            <v>834.80000000000007</v>
          </cell>
          <cell r="AM319" t="str">
            <v>EN_COURS</v>
          </cell>
          <cell r="AR319">
            <v>827.2</v>
          </cell>
          <cell r="AS319" t="str">
            <v>CSTAGNDT</v>
          </cell>
          <cell r="AT319" t="str">
            <v xml:space="preserve"> </v>
          </cell>
          <cell r="AU319">
            <v>827.2</v>
          </cell>
          <cell r="AV319">
            <v>3</v>
          </cell>
          <cell r="AZ319" t="str">
            <v>1-5</v>
          </cell>
          <cell r="BA319" t="str">
            <v>EN_COURS</v>
          </cell>
          <cell r="BB319">
            <v>3</v>
          </cell>
          <cell r="BC319">
            <v>2020</v>
          </cell>
          <cell r="BD319">
            <v>827.2</v>
          </cell>
          <cell r="BE319">
            <v>7.6</v>
          </cell>
          <cell r="BF319" t="str">
            <v xml:space="preserve"> </v>
          </cell>
          <cell r="BG319">
            <v>0</v>
          </cell>
        </row>
        <row r="320">
          <cell r="A320">
            <v>409727</v>
          </cell>
          <cell r="B320" t="str">
            <v>MDL</v>
          </cell>
          <cell r="C320" t="str">
            <v>FONTAINE</v>
          </cell>
          <cell r="D320" t="str">
            <v>Pierre</v>
          </cell>
          <cell r="E320" t="str">
            <v>CSTAGN</v>
          </cell>
          <cell r="F320" t="str">
            <v>DT</v>
          </cell>
          <cell r="G320" t="str">
            <v>4-5</v>
          </cell>
          <cell r="H320" t="str">
            <v>6 BOULEVARD DE FONTAINEBLEAU</v>
          </cell>
          <cell r="I320">
            <v>91100</v>
          </cell>
          <cell r="J320" t="str">
            <v>CORBEIL ESSONES</v>
          </cell>
          <cell r="K320" t="str">
            <v>RGIF</v>
          </cell>
          <cell r="L320" t="str">
            <v>CGD (91)</v>
          </cell>
          <cell r="M320" t="str">
            <v>11 RUE JEAN MALÉZIEUX</v>
          </cell>
          <cell r="N320">
            <v>91000</v>
          </cell>
          <cell r="O320" t="str">
            <v>EVRY</v>
          </cell>
          <cell r="P320">
            <v>43913</v>
          </cell>
          <cell r="R320">
            <v>717.2</v>
          </cell>
          <cell r="T320">
            <v>43983</v>
          </cell>
          <cell r="U320">
            <v>6</v>
          </cell>
          <cell r="V320">
            <v>2020</v>
          </cell>
          <cell r="AB320" t="str">
            <v xml:space="preserve"> </v>
          </cell>
          <cell r="AC320" t="str">
            <v xml:space="preserve"> </v>
          </cell>
          <cell r="AD320" t="str">
            <v xml:space="preserve"> </v>
          </cell>
          <cell r="AL320">
            <v>717.2</v>
          </cell>
          <cell r="AM320" t="str">
            <v>EN_COURS_INSTRUCTION</v>
          </cell>
          <cell r="AR320">
            <v>717.2</v>
          </cell>
          <cell r="AS320" t="str">
            <v>CSTAGNDT</v>
          </cell>
          <cell r="AT320" t="str">
            <v xml:space="preserve"> </v>
          </cell>
          <cell r="AU320">
            <v>717.2</v>
          </cell>
          <cell r="AV320">
            <v>6</v>
          </cell>
          <cell r="AZ320" t="str">
            <v>4-5</v>
          </cell>
          <cell r="BA320" t="str">
            <v>EN_COURS_INSTRUCTION</v>
          </cell>
          <cell r="BB320">
            <v>6</v>
          </cell>
          <cell r="BC320">
            <v>2020</v>
          </cell>
          <cell r="BD320">
            <v>717.2</v>
          </cell>
          <cell r="BE320">
            <v>0</v>
          </cell>
          <cell r="BF320" t="str">
            <v xml:space="preserve"> </v>
          </cell>
          <cell r="BG320">
            <v>0</v>
          </cell>
        </row>
        <row r="321">
          <cell r="A321">
            <v>430640</v>
          </cell>
          <cell r="B321" t="str">
            <v>MDL</v>
          </cell>
          <cell r="C321" t="str">
            <v>BOYER</v>
          </cell>
          <cell r="D321" t="str">
            <v>Aurore</v>
          </cell>
          <cell r="E321" t="str">
            <v>CSTAGN</v>
          </cell>
          <cell r="F321" t="str">
            <v>DT</v>
          </cell>
          <cell r="G321" t="str">
            <v>1-5</v>
          </cell>
          <cell r="H321" t="str">
            <v>3 ALLEE DES COLOMBES</v>
          </cell>
          <cell r="I321">
            <v>78700</v>
          </cell>
          <cell r="J321" t="str">
            <v>CONFLANS SAINT HONORINE</v>
          </cell>
          <cell r="K321" t="str">
            <v>RGIF</v>
          </cell>
          <cell r="L321" t="str">
            <v>BGPM (94)</v>
          </cell>
          <cell r="M321" t="str">
            <v>4 AV BUSTEAU</v>
          </cell>
          <cell r="N321">
            <v>94700</v>
          </cell>
          <cell r="O321" t="str">
            <v>MAISONS-ALFORT</v>
          </cell>
          <cell r="P321">
            <v>43913</v>
          </cell>
          <cell r="R321">
            <v>827.2</v>
          </cell>
          <cell r="T321">
            <v>43983</v>
          </cell>
          <cell r="U321">
            <v>6</v>
          </cell>
          <cell r="V321">
            <v>2020</v>
          </cell>
          <cell r="AB321" t="str">
            <v xml:space="preserve"> </v>
          </cell>
          <cell r="AC321" t="str">
            <v xml:space="preserve"> </v>
          </cell>
          <cell r="AD321" t="str">
            <v xml:space="preserve"> </v>
          </cell>
          <cell r="AL321">
            <v>827.2</v>
          </cell>
          <cell r="AM321" t="str">
            <v>EN_COURS_INSTRUCTION</v>
          </cell>
          <cell r="AR321">
            <v>827.2</v>
          </cell>
          <cell r="AS321" t="str">
            <v>CSTAGNDT</v>
          </cell>
          <cell r="AT321" t="str">
            <v xml:space="preserve"> </v>
          </cell>
          <cell r="AU321">
            <v>827.2</v>
          </cell>
          <cell r="AV321">
            <v>6</v>
          </cell>
          <cell r="AZ321" t="str">
            <v>1-5</v>
          </cell>
          <cell r="BA321" t="str">
            <v>EN_COURS_INSTRUCTION</v>
          </cell>
          <cell r="BB321">
            <v>6</v>
          </cell>
          <cell r="BC321">
            <v>2020</v>
          </cell>
          <cell r="BD321">
            <v>827.2</v>
          </cell>
          <cell r="BE321">
            <v>0</v>
          </cell>
          <cell r="BF321" t="str">
            <v xml:space="preserve"> </v>
          </cell>
          <cell r="BG321">
            <v>0</v>
          </cell>
        </row>
        <row r="322">
          <cell r="A322">
            <v>363912</v>
          </cell>
          <cell r="B322" t="str">
            <v>MDL</v>
          </cell>
          <cell r="C322" t="str">
            <v>HOATUA</v>
          </cell>
          <cell r="D322" t="str">
            <v>Kani</v>
          </cell>
          <cell r="E322" t="str">
            <v>CSTAGN</v>
          </cell>
          <cell r="F322" t="str">
            <v>DT</v>
          </cell>
          <cell r="G322" t="str">
            <v>1-5</v>
          </cell>
          <cell r="H322" t="str">
            <v>2 RUE DU PROFESSEUR CALEMETTE</v>
          </cell>
          <cell r="I322">
            <v>94200</v>
          </cell>
          <cell r="J322" t="str">
            <v>IVRY SUR SEINE</v>
          </cell>
          <cell r="K322" t="str">
            <v>RGIF</v>
          </cell>
          <cell r="L322" t="str">
            <v>CM 94</v>
          </cell>
          <cell r="M322" t="str">
            <v>20 AVENUE BUSTEAU</v>
          </cell>
          <cell r="N322">
            <v>94700</v>
          </cell>
          <cell r="O322" t="str">
            <v>MAISONS-ALFORT</v>
          </cell>
          <cell r="P322">
            <v>43934</v>
          </cell>
          <cell r="R322">
            <v>827.2</v>
          </cell>
          <cell r="T322">
            <v>43983</v>
          </cell>
          <cell r="U322">
            <v>6</v>
          </cell>
          <cell r="V322">
            <v>2020</v>
          </cell>
          <cell r="AB322" t="str">
            <v xml:space="preserve"> </v>
          </cell>
          <cell r="AC322" t="str">
            <v xml:space="preserve"> </v>
          </cell>
          <cell r="AD322" t="str">
            <v xml:space="preserve"> </v>
          </cell>
          <cell r="AL322">
            <v>827.2</v>
          </cell>
          <cell r="AM322" t="str">
            <v>EN_COURS_INSTRUCTION</v>
          </cell>
          <cell r="AR322">
            <v>827.2</v>
          </cell>
          <cell r="AS322" t="str">
            <v>CSTAGNDT</v>
          </cell>
          <cell r="AT322" t="str">
            <v xml:space="preserve"> </v>
          </cell>
          <cell r="AU322">
            <v>827.2</v>
          </cell>
          <cell r="AV322">
            <v>6</v>
          </cell>
          <cell r="AZ322" t="str">
            <v>1-5</v>
          </cell>
          <cell r="BA322" t="str">
            <v>EN_COURS_INSTRUCTION</v>
          </cell>
          <cell r="BB322">
            <v>6</v>
          </cell>
          <cell r="BC322">
            <v>2020</v>
          </cell>
          <cell r="BD322">
            <v>827.2</v>
          </cell>
          <cell r="BE322">
            <v>0</v>
          </cell>
          <cell r="BF322" t="str">
            <v xml:space="preserve"> </v>
          </cell>
          <cell r="BG322">
            <v>0</v>
          </cell>
        </row>
        <row r="323">
          <cell r="A323">
            <v>208455</v>
          </cell>
          <cell r="B323" t="str">
            <v>MDL</v>
          </cell>
          <cell r="C323" t="str">
            <v>CYRILLE</v>
          </cell>
          <cell r="D323" t="str">
            <v>Gladys</v>
          </cell>
          <cell r="E323" t="str">
            <v>CSTAGN</v>
          </cell>
          <cell r="F323" t="str">
            <v>DT</v>
          </cell>
          <cell r="G323" t="str">
            <v>1-5</v>
          </cell>
          <cell r="H323" t="str">
            <v>1 RUE DU BUISSON COCHET</v>
          </cell>
          <cell r="I323">
            <v>77700</v>
          </cell>
          <cell r="J323" t="str">
            <v>CHESSY</v>
          </cell>
          <cell r="K323" t="str">
            <v>RGIF</v>
          </cell>
          <cell r="L323" t="str">
            <v>ESA Maisons-Alfort (94)</v>
          </cell>
          <cell r="M323" t="str">
            <v>4 AV BUSTEAU</v>
          </cell>
          <cell r="N323">
            <v>94700</v>
          </cell>
          <cell r="O323" t="str">
            <v>MAISONS-ALFORT</v>
          </cell>
          <cell r="P323">
            <v>43922</v>
          </cell>
          <cell r="R323">
            <v>827.2</v>
          </cell>
          <cell r="U323">
            <v>6</v>
          </cell>
          <cell r="V323">
            <v>2020</v>
          </cell>
          <cell r="AB323" t="str">
            <v xml:space="preserve"> </v>
          </cell>
          <cell r="AC323" t="str">
            <v xml:space="preserve"> </v>
          </cell>
          <cell r="AD323" t="str">
            <v xml:space="preserve"> </v>
          </cell>
          <cell r="AL323">
            <v>827.2</v>
          </cell>
          <cell r="AM323" t="str">
            <v>EN_COURS_INSTRUCTION</v>
          </cell>
          <cell r="AR323">
            <v>827.2</v>
          </cell>
          <cell r="AS323" t="str">
            <v>CSTAGNDT</v>
          </cell>
          <cell r="AT323" t="str">
            <v xml:space="preserve"> </v>
          </cell>
          <cell r="AU323">
            <v>827.2</v>
          </cell>
          <cell r="AV323">
            <v>6</v>
          </cell>
          <cell r="AZ323" t="str">
            <v>1-5</v>
          </cell>
          <cell r="BA323" t="str">
            <v>EN_COURS_INSTRUCTION</v>
          </cell>
          <cell r="BB323">
            <v>6</v>
          </cell>
          <cell r="BC323">
            <v>2020</v>
          </cell>
          <cell r="BD323">
            <v>827.2</v>
          </cell>
          <cell r="BE323">
            <v>0</v>
          </cell>
          <cell r="BF323" t="str">
            <v xml:space="preserve"> </v>
          </cell>
          <cell r="BG323">
            <v>0</v>
          </cell>
        </row>
        <row r="324">
          <cell r="R324" t="str">
            <v xml:space="preserve"> </v>
          </cell>
          <cell r="U324" t="str">
            <v xml:space="preserve"> </v>
          </cell>
          <cell r="V324" t="str">
            <v xml:space="preserve"> </v>
          </cell>
          <cell r="AB324" t="str">
            <v xml:space="preserve"> </v>
          </cell>
          <cell r="AC324" t="str">
            <v xml:space="preserve"> </v>
          </cell>
          <cell r="AD324" t="str">
            <v xml:space="preserve"> </v>
          </cell>
          <cell r="AL324" t="str">
            <v xml:space="preserve"> </v>
          </cell>
          <cell r="AR324" t="str">
            <v xml:space="preserve"> </v>
          </cell>
          <cell r="AS324"/>
          <cell r="AT324" t="str">
            <v xml:space="preserve"> </v>
          </cell>
          <cell r="AU324" t="str">
            <v xml:space="preserve"> </v>
          </cell>
          <cell r="AV324" t="str">
            <v xml:space="preserve"> </v>
          </cell>
          <cell r="AZ324">
            <v>0</v>
          </cell>
          <cell r="BA324">
            <v>0</v>
          </cell>
          <cell r="BB324" t="str">
            <v xml:space="preserve"> </v>
          </cell>
          <cell r="BC324" t="str">
            <v xml:space="preserve"> </v>
          </cell>
          <cell r="BD324" t="str">
            <v xml:space="preserve"> </v>
          </cell>
          <cell r="BE324">
            <v>0</v>
          </cell>
          <cell r="BF324" t="str">
            <v xml:space="preserve"> </v>
          </cell>
          <cell r="BG324">
            <v>0</v>
          </cell>
        </row>
        <row r="325">
          <cell r="R325" t="str">
            <v xml:space="preserve"> </v>
          </cell>
          <cell r="U325" t="str">
            <v xml:space="preserve"> </v>
          </cell>
          <cell r="V325" t="str">
            <v xml:space="preserve"> </v>
          </cell>
          <cell r="AB325" t="str">
            <v xml:space="preserve"> </v>
          </cell>
          <cell r="AC325" t="str">
            <v xml:space="preserve"> </v>
          </cell>
          <cell r="AD325" t="str">
            <v xml:space="preserve"> </v>
          </cell>
          <cell r="AL325" t="str">
            <v xml:space="preserve"> </v>
          </cell>
          <cell r="AR325" t="str">
            <v xml:space="preserve"> </v>
          </cell>
          <cell r="AS325"/>
          <cell r="AT325" t="str">
            <v xml:space="preserve"> </v>
          </cell>
          <cell r="AU325" t="str">
            <v xml:space="preserve"> </v>
          </cell>
          <cell r="AV325" t="str">
            <v xml:space="preserve"> </v>
          </cell>
          <cell r="AZ325">
            <v>0</v>
          </cell>
          <cell r="BA325">
            <v>0</v>
          </cell>
          <cell r="BB325" t="str">
            <v xml:space="preserve"> </v>
          </cell>
          <cell r="BC325" t="str">
            <v xml:space="preserve"> </v>
          </cell>
          <cell r="BD325" t="str">
            <v xml:space="preserve"> </v>
          </cell>
          <cell r="BE325">
            <v>0</v>
          </cell>
          <cell r="BF325" t="str">
            <v xml:space="preserve"> </v>
          </cell>
          <cell r="BG325">
            <v>0</v>
          </cell>
        </row>
        <row r="326">
          <cell r="R326" t="str">
            <v xml:space="preserve"> </v>
          </cell>
          <cell r="U326" t="str">
            <v xml:space="preserve"> </v>
          </cell>
          <cell r="V326" t="str">
            <v xml:space="preserve"> </v>
          </cell>
          <cell r="AB326" t="str">
            <v xml:space="preserve"> </v>
          </cell>
          <cell r="AC326" t="str">
            <v xml:space="preserve"> </v>
          </cell>
          <cell r="AD326" t="str">
            <v xml:space="preserve"> </v>
          </cell>
          <cell r="AL326" t="str">
            <v xml:space="preserve"> </v>
          </cell>
          <cell r="AR326" t="str">
            <v xml:space="preserve"> </v>
          </cell>
          <cell r="AS326"/>
          <cell r="AT326" t="str">
            <v xml:space="preserve"> </v>
          </cell>
          <cell r="AU326" t="str">
            <v xml:space="preserve"> </v>
          </cell>
          <cell r="AV326" t="str">
            <v xml:space="preserve"> </v>
          </cell>
          <cell r="AZ326">
            <v>0</v>
          </cell>
          <cell r="BA326">
            <v>0</v>
          </cell>
          <cell r="BB326" t="str">
            <v xml:space="preserve"> </v>
          </cell>
          <cell r="BC326" t="str">
            <v xml:space="preserve"> </v>
          </cell>
          <cell r="BD326" t="str">
            <v xml:space="preserve"> </v>
          </cell>
          <cell r="BE326">
            <v>0</v>
          </cell>
          <cell r="BF326" t="str">
            <v xml:space="preserve"> </v>
          </cell>
          <cell r="BG326">
            <v>0</v>
          </cell>
        </row>
        <row r="327">
          <cell r="R327" t="str">
            <v xml:space="preserve"> </v>
          </cell>
          <cell r="U327" t="str">
            <v xml:space="preserve"> </v>
          </cell>
          <cell r="V327" t="str">
            <v xml:space="preserve"> </v>
          </cell>
          <cell r="AB327" t="str">
            <v xml:space="preserve"> </v>
          </cell>
          <cell r="AC327" t="str">
            <v xml:space="preserve"> </v>
          </cell>
          <cell r="AD327" t="str">
            <v xml:space="preserve"> </v>
          </cell>
          <cell r="AL327" t="str">
            <v xml:space="preserve"> </v>
          </cell>
          <cell r="AR327" t="str">
            <v xml:space="preserve"> </v>
          </cell>
          <cell r="AS327"/>
          <cell r="AT327" t="str">
            <v xml:space="preserve"> </v>
          </cell>
          <cell r="AU327" t="str">
            <v xml:space="preserve"> </v>
          </cell>
          <cell r="AV327" t="str">
            <v xml:space="preserve"> </v>
          </cell>
          <cell r="AZ327">
            <v>0</v>
          </cell>
          <cell r="BA327">
            <v>0</v>
          </cell>
          <cell r="BB327" t="str">
            <v xml:space="preserve"> </v>
          </cell>
          <cell r="BC327" t="str">
            <v xml:space="preserve"> </v>
          </cell>
          <cell r="BD327" t="str">
            <v xml:space="preserve"> </v>
          </cell>
          <cell r="BE327">
            <v>0</v>
          </cell>
          <cell r="BF327" t="str">
            <v xml:space="preserve"> </v>
          </cell>
          <cell r="BG327">
            <v>0</v>
          </cell>
        </row>
        <row r="328">
          <cell r="R328" t="str">
            <v xml:space="preserve"> </v>
          </cell>
          <cell r="U328" t="str">
            <v xml:space="preserve"> </v>
          </cell>
          <cell r="V328" t="str">
            <v xml:space="preserve"> </v>
          </cell>
          <cell r="AB328" t="str">
            <v xml:space="preserve"> </v>
          </cell>
          <cell r="AC328" t="str">
            <v xml:space="preserve"> </v>
          </cell>
          <cell r="AD328" t="str">
            <v xml:space="preserve"> </v>
          </cell>
          <cell r="AL328" t="str">
            <v xml:space="preserve"> </v>
          </cell>
          <cell r="AR328" t="str">
            <v xml:space="preserve"> </v>
          </cell>
          <cell r="AS328"/>
          <cell r="AT328" t="str">
            <v xml:space="preserve"> </v>
          </cell>
          <cell r="AU328" t="str">
            <v xml:space="preserve"> </v>
          </cell>
          <cell r="AV328" t="str">
            <v xml:space="preserve"> </v>
          </cell>
          <cell r="AZ328">
            <v>0</v>
          </cell>
          <cell r="BA328">
            <v>0</v>
          </cell>
          <cell r="BB328" t="str">
            <v xml:space="preserve"> </v>
          </cell>
          <cell r="BC328" t="str">
            <v xml:space="preserve"> </v>
          </cell>
          <cell r="BD328" t="str">
            <v xml:space="preserve"> </v>
          </cell>
          <cell r="BE328">
            <v>0</v>
          </cell>
          <cell r="BF328" t="str">
            <v xml:space="preserve"> </v>
          </cell>
          <cell r="BG328">
            <v>0</v>
          </cell>
        </row>
        <row r="329">
          <cell r="R329" t="str">
            <v xml:space="preserve"> </v>
          </cell>
          <cell r="U329" t="str">
            <v xml:space="preserve"> </v>
          </cell>
          <cell r="V329" t="str">
            <v xml:space="preserve"> </v>
          </cell>
          <cell r="AB329" t="str">
            <v xml:space="preserve"> </v>
          </cell>
          <cell r="AC329" t="str">
            <v xml:space="preserve"> </v>
          </cell>
          <cell r="AD329" t="str">
            <v xml:space="preserve"> </v>
          </cell>
          <cell r="AL329" t="str">
            <v xml:space="preserve"> </v>
          </cell>
          <cell r="AR329" t="str">
            <v xml:space="preserve"> </v>
          </cell>
          <cell r="AS329"/>
          <cell r="AT329" t="str">
            <v xml:space="preserve"> </v>
          </cell>
          <cell r="AU329" t="str">
            <v xml:space="preserve"> </v>
          </cell>
          <cell r="AV329" t="str">
            <v xml:space="preserve"> </v>
          </cell>
          <cell r="AZ329">
            <v>0</v>
          </cell>
          <cell r="BA329">
            <v>0</v>
          </cell>
          <cell r="BB329" t="str">
            <v xml:space="preserve"> </v>
          </cell>
          <cell r="BC329" t="str">
            <v xml:space="preserve"> </v>
          </cell>
          <cell r="BD329" t="str">
            <v xml:space="preserve"> </v>
          </cell>
          <cell r="BE329">
            <v>0</v>
          </cell>
          <cell r="BF329" t="str">
            <v xml:space="preserve"> </v>
          </cell>
          <cell r="BG329">
            <v>0</v>
          </cell>
        </row>
        <row r="330">
          <cell r="R330" t="str">
            <v xml:space="preserve"> </v>
          </cell>
          <cell r="U330" t="str">
            <v xml:space="preserve"> </v>
          </cell>
          <cell r="V330" t="str">
            <v xml:space="preserve"> </v>
          </cell>
          <cell r="AB330" t="str">
            <v xml:space="preserve"> </v>
          </cell>
          <cell r="AC330" t="str">
            <v xml:space="preserve"> </v>
          </cell>
          <cell r="AD330" t="str">
            <v xml:space="preserve"> </v>
          </cell>
          <cell r="AL330" t="str">
            <v xml:space="preserve"> </v>
          </cell>
          <cell r="AR330" t="str">
            <v xml:space="preserve"> </v>
          </cell>
          <cell r="AS330"/>
          <cell r="AT330" t="str">
            <v xml:space="preserve"> </v>
          </cell>
          <cell r="AU330" t="str">
            <v xml:space="preserve"> </v>
          </cell>
          <cell r="AV330" t="str">
            <v xml:space="preserve"> </v>
          </cell>
          <cell r="AZ330">
            <v>0</v>
          </cell>
          <cell r="BA330">
            <v>0</v>
          </cell>
          <cell r="BB330" t="str">
            <v xml:space="preserve"> </v>
          </cell>
          <cell r="BC330" t="str">
            <v xml:space="preserve"> </v>
          </cell>
          <cell r="BD330" t="str">
            <v xml:space="preserve"> </v>
          </cell>
          <cell r="BE330">
            <v>0</v>
          </cell>
          <cell r="BF330" t="str">
            <v xml:space="preserve"> </v>
          </cell>
          <cell r="BG330">
            <v>0</v>
          </cell>
        </row>
        <row r="331">
          <cell r="R331" t="str">
            <v xml:space="preserve"> </v>
          </cell>
          <cell r="U331" t="str">
            <v xml:space="preserve"> </v>
          </cell>
          <cell r="V331" t="str">
            <v xml:space="preserve"> </v>
          </cell>
          <cell r="AB331" t="str">
            <v xml:space="preserve"> </v>
          </cell>
          <cell r="AC331" t="str">
            <v xml:space="preserve"> </v>
          </cell>
          <cell r="AD331" t="str">
            <v xml:space="preserve"> </v>
          </cell>
          <cell r="AL331" t="str">
            <v xml:space="preserve"> </v>
          </cell>
          <cell r="AR331" t="str">
            <v xml:space="preserve"> </v>
          </cell>
          <cell r="AS331"/>
          <cell r="AT331" t="str">
            <v xml:space="preserve"> </v>
          </cell>
          <cell r="AU331" t="str">
            <v xml:space="preserve"> </v>
          </cell>
          <cell r="AV331" t="str">
            <v xml:space="preserve"> </v>
          </cell>
          <cell r="AZ331">
            <v>0</v>
          </cell>
          <cell r="BA331">
            <v>0</v>
          </cell>
          <cell r="BB331" t="str">
            <v xml:space="preserve"> </v>
          </cell>
          <cell r="BC331" t="str">
            <v xml:space="preserve"> </v>
          </cell>
          <cell r="BD331" t="str">
            <v xml:space="preserve"> </v>
          </cell>
          <cell r="BE331">
            <v>0</v>
          </cell>
          <cell r="BF331" t="str">
            <v xml:space="preserve"> </v>
          </cell>
          <cell r="BG331">
            <v>0</v>
          </cell>
        </row>
        <row r="332">
          <cell r="R332" t="str">
            <v xml:space="preserve"> </v>
          </cell>
          <cell r="U332" t="str">
            <v xml:space="preserve"> </v>
          </cell>
          <cell r="V332" t="str">
            <v xml:space="preserve"> </v>
          </cell>
          <cell r="AB332" t="str">
            <v xml:space="preserve"> </v>
          </cell>
          <cell r="AC332" t="str">
            <v xml:space="preserve"> </v>
          </cell>
          <cell r="AD332" t="str">
            <v xml:space="preserve"> </v>
          </cell>
          <cell r="AL332" t="str">
            <v xml:space="preserve"> </v>
          </cell>
          <cell r="AR332" t="str">
            <v xml:space="preserve"> </v>
          </cell>
          <cell r="AS332"/>
          <cell r="AT332" t="str">
            <v xml:space="preserve"> </v>
          </cell>
          <cell r="AU332" t="str">
            <v xml:space="preserve"> </v>
          </cell>
          <cell r="AV332" t="str">
            <v xml:space="preserve"> </v>
          </cell>
          <cell r="AZ332">
            <v>0</v>
          </cell>
          <cell r="BA332">
            <v>0</v>
          </cell>
          <cell r="BB332" t="str">
            <v xml:space="preserve"> </v>
          </cell>
          <cell r="BC332" t="str">
            <v xml:space="preserve"> </v>
          </cell>
          <cell r="BD332" t="str">
            <v xml:space="preserve"> </v>
          </cell>
          <cell r="BE332">
            <v>0</v>
          </cell>
          <cell r="BF332" t="str">
            <v xml:space="preserve"> </v>
          </cell>
          <cell r="BG332">
            <v>0</v>
          </cell>
        </row>
        <row r="333">
          <cell r="R333" t="str">
            <v xml:space="preserve"> </v>
          </cell>
          <cell r="U333" t="str">
            <v xml:space="preserve"> </v>
          </cell>
          <cell r="V333" t="str">
            <v xml:space="preserve"> </v>
          </cell>
          <cell r="AB333" t="str">
            <v xml:space="preserve"> </v>
          </cell>
          <cell r="AC333" t="str">
            <v xml:space="preserve"> </v>
          </cell>
          <cell r="AD333" t="str">
            <v xml:space="preserve"> </v>
          </cell>
          <cell r="AL333" t="str">
            <v xml:space="preserve"> </v>
          </cell>
          <cell r="AR333" t="str">
            <v xml:space="preserve"> </v>
          </cell>
          <cell r="AS333"/>
          <cell r="AT333" t="str">
            <v xml:space="preserve"> </v>
          </cell>
          <cell r="AU333" t="str">
            <v xml:space="preserve"> </v>
          </cell>
          <cell r="AV333" t="str">
            <v xml:space="preserve"> </v>
          </cell>
          <cell r="AZ333">
            <v>0</v>
          </cell>
          <cell r="BA333">
            <v>0</v>
          </cell>
          <cell r="BB333" t="str">
            <v xml:space="preserve"> </v>
          </cell>
          <cell r="BC333" t="str">
            <v xml:space="preserve"> </v>
          </cell>
          <cell r="BD333" t="str">
            <v xml:space="preserve"> </v>
          </cell>
          <cell r="BE333">
            <v>0</v>
          </cell>
          <cell r="BF333" t="str">
            <v xml:space="preserve"> </v>
          </cell>
          <cell r="BG333">
            <v>0</v>
          </cell>
        </row>
        <row r="334">
          <cell r="R334" t="str">
            <v xml:space="preserve"> </v>
          </cell>
          <cell r="U334" t="str">
            <v xml:space="preserve"> </v>
          </cell>
          <cell r="V334" t="str">
            <v xml:space="preserve"> </v>
          </cell>
          <cell r="AB334" t="str">
            <v xml:space="preserve"> </v>
          </cell>
          <cell r="AC334" t="str">
            <v xml:space="preserve"> </v>
          </cell>
          <cell r="AD334" t="str">
            <v xml:space="preserve"> </v>
          </cell>
          <cell r="AL334" t="str">
            <v xml:space="preserve"> </v>
          </cell>
          <cell r="AR334" t="str">
            <v xml:space="preserve"> </v>
          </cell>
          <cell r="AS334"/>
          <cell r="AT334" t="str">
            <v xml:space="preserve"> </v>
          </cell>
          <cell r="AU334" t="str">
            <v xml:space="preserve"> </v>
          </cell>
          <cell r="AV334" t="str">
            <v xml:space="preserve"> </v>
          </cell>
          <cell r="AZ334">
            <v>0</v>
          </cell>
          <cell r="BA334">
            <v>0</v>
          </cell>
          <cell r="BB334" t="str">
            <v xml:space="preserve"> </v>
          </cell>
          <cell r="BC334" t="str">
            <v xml:space="preserve"> </v>
          </cell>
          <cell r="BD334" t="str">
            <v xml:space="preserve"> </v>
          </cell>
          <cell r="BE334">
            <v>0</v>
          </cell>
          <cell r="BF334" t="str">
            <v xml:space="preserve"> </v>
          </cell>
          <cell r="BG334">
            <v>0</v>
          </cell>
        </row>
        <row r="335">
          <cell r="R335" t="str">
            <v xml:space="preserve"> </v>
          </cell>
          <cell r="U335" t="str">
            <v xml:space="preserve"> </v>
          </cell>
          <cell r="V335" t="str">
            <v xml:space="preserve"> </v>
          </cell>
          <cell r="AB335" t="str">
            <v xml:space="preserve"> </v>
          </cell>
          <cell r="AC335" t="str">
            <v xml:space="preserve"> </v>
          </cell>
          <cell r="AD335" t="str">
            <v xml:space="preserve"> </v>
          </cell>
          <cell r="AL335" t="str">
            <v xml:space="preserve"> </v>
          </cell>
          <cell r="AR335" t="str">
            <v xml:space="preserve"> </v>
          </cell>
          <cell r="AS335"/>
          <cell r="AT335" t="str">
            <v xml:space="preserve"> </v>
          </cell>
          <cell r="AU335" t="str">
            <v xml:space="preserve"> </v>
          </cell>
          <cell r="AV335" t="str">
            <v xml:space="preserve"> </v>
          </cell>
          <cell r="AZ335">
            <v>0</v>
          </cell>
          <cell r="BA335">
            <v>0</v>
          </cell>
          <cell r="BB335" t="str">
            <v xml:space="preserve"> </v>
          </cell>
          <cell r="BC335" t="str">
            <v xml:space="preserve"> </v>
          </cell>
          <cell r="BD335" t="str">
            <v xml:space="preserve"> </v>
          </cell>
          <cell r="BE335">
            <v>0</v>
          </cell>
          <cell r="BF335" t="str">
            <v xml:space="preserve"> </v>
          </cell>
          <cell r="BG335">
            <v>0</v>
          </cell>
        </row>
        <row r="336">
          <cell r="R336" t="str">
            <v xml:space="preserve"> </v>
          </cell>
          <cell r="U336" t="str">
            <v xml:space="preserve"> </v>
          </cell>
          <cell r="V336" t="str">
            <v xml:space="preserve"> </v>
          </cell>
          <cell r="AB336" t="str">
            <v xml:space="preserve"> </v>
          </cell>
          <cell r="AC336" t="str">
            <v xml:space="preserve"> </v>
          </cell>
          <cell r="AD336" t="str">
            <v xml:space="preserve"> </v>
          </cell>
          <cell r="AL336" t="str">
            <v xml:space="preserve"> </v>
          </cell>
          <cell r="AR336" t="str">
            <v xml:space="preserve"> </v>
          </cell>
          <cell r="AS336"/>
          <cell r="AT336" t="str">
            <v xml:space="preserve"> </v>
          </cell>
          <cell r="AU336" t="str">
            <v xml:space="preserve"> </v>
          </cell>
          <cell r="AV336" t="str">
            <v xml:space="preserve"> </v>
          </cell>
          <cell r="AZ336">
            <v>0</v>
          </cell>
          <cell r="BA336">
            <v>0</v>
          </cell>
          <cell r="BB336" t="str">
            <v xml:space="preserve"> </v>
          </cell>
          <cell r="BC336" t="str">
            <v xml:space="preserve"> </v>
          </cell>
          <cell r="BD336" t="str">
            <v xml:space="preserve"> </v>
          </cell>
          <cell r="BE336">
            <v>0</v>
          </cell>
          <cell r="BF336" t="str">
            <v xml:space="preserve"> </v>
          </cell>
          <cell r="BG336">
            <v>0</v>
          </cell>
        </row>
        <row r="337">
          <cell r="R337" t="str">
            <v xml:space="preserve"> </v>
          </cell>
          <cell r="U337" t="str">
            <v xml:space="preserve"> </v>
          </cell>
          <cell r="V337" t="str">
            <v xml:space="preserve"> </v>
          </cell>
          <cell r="AB337" t="str">
            <v xml:space="preserve"> </v>
          </cell>
          <cell r="AC337" t="str">
            <v xml:space="preserve"> </v>
          </cell>
          <cell r="AD337" t="str">
            <v xml:space="preserve"> </v>
          </cell>
          <cell r="AL337" t="str">
            <v xml:space="preserve"> </v>
          </cell>
          <cell r="AR337" t="str">
            <v xml:space="preserve"> </v>
          </cell>
          <cell r="AS337"/>
          <cell r="AT337" t="str">
            <v xml:space="preserve"> </v>
          </cell>
          <cell r="AU337" t="str">
            <v xml:space="preserve"> </v>
          </cell>
          <cell r="AV337" t="str">
            <v xml:space="preserve"> </v>
          </cell>
          <cell r="AZ337">
            <v>0</v>
          </cell>
          <cell r="BA337">
            <v>0</v>
          </cell>
          <cell r="BB337" t="str">
            <v xml:space="preserve"> </v>
          </cell>
          <cell r="BC337" t="str">
            <v xml:space="preserve"> </v>
          </cell>
          <cell r="BD337" t="str">
            <v xml:space="preserve"> </v>
          </cell>
          <cell r="BE337">
            <v>0</v>
          </cell>
          <cell r="BF337" t="str">
            <v xml:space="preserve"> </v>
          </cell>
          <cell r="BG337">
            <v>0</v>
          </cell>
        </row>
        <row r="338">
          <cell r="R338" t="str">
            <v xml:space="preserve"> </v>
          </cell>
          <cell r="U338" t="str">
            <v xml:space="preserve"> </v>
          </cell>
          <cell r="V338" t="str">
            <v xml:space="preserve"> </v>
          </cell>
          <cell r="AB338" t="str">
            <v xml:space="preserve"> </v>
          </cell>
          <cell r="AC338" t="str">
            <v xml:space="preserve"> </v>
          </cell>
          <cell r="AD338" t="str">
            <v xml:space="preserve"> </v>
          </cell>
          <cell r="AL338" t="str">
            <v xml:space="preserve"> </v>
          </cell>
          <cell r="AR338" t="str">
            <v xml:space="preserve"> </v>
          </cell>
          <cell r="AS338"/>
          <cell r="AT338" t="str">
            <v xml:space="preserve"> </v>
          </cell>
          <cell r="AU338" t="str">
            <v xml:space="preserve"> </v>
          </cell>
          <cell r="AV338" t="str">
            <v xml:space="preserve"> </v>
          </cell>
          <cell r="AZ338">
            <v>0</v>
          </cell>
          <cell r="BA338">
            <v>0</v>
          </cell>
          <cell r="BB338" t="str">
            <v xml:space="preserve"> </v>
          </cell>
          <cell r="BC338" t="str">
            <v xml:space="preserve"> </v>
          </cell>
          <cell r="BD338" t="str">
            <v xml:space="preserve"> </v>
          </cell>
          <cell r="BE338">
            <v>0</v>
          </cell>
          <cell r="BF338" t="str">
            <v xml:space="preserve"> </v>
          </cell>
          <cell r="BG338">
            <v>0</v>
          </cell>
        </row>
        <row r="339">
          <cell r="R339" t="str">
            <v xml:space="preserve"> </v>
          </cell>
          <cell r="U339" t="str">
            <v xml:space="preserve"> </v>
          </cell>
          <cell r="V339" t="str">
            <v xml:space="preserve"> </v>
          </cell>
          <cell r="AB339" t="str">
            <v xml:space="preserve"> </v>
          </cell>
          <cell r="AC339" t="str">
            <v xml:space="preserve"> </v>
          </cell>
          <cell r="AD339" t="str">
            <v xml:space="preserve"> </v>
          </cell>
          <cell r="AL339" t="str">
            <v xml:space="preserve"> </v>
          </cell>
          <cell r="AR339" t="str">
            <v xml:space="preserve"> </v>
          </cell>
          <cell r="AS339"/>
          <cell r="AT339" t="str">
            <v xml:space="preserve"> </v>
          </cell>
          <cell r="AU339" t="str">
            <v xml:space="preserve"> </v>
          </cell>
          <cell r="AV339" t="str">
            <v xml:space="preserve"> </v>
          </cell>
          <cell r="AZ339">
            <v>0</v>
          </cell>
          <cell r="BA339">
            <v>0</v>
          </cell>
          <cell r="BB339" t="str">
            <v xml:space="preserve"> </v>
          </cell>
          <cell r="BC339" t="str">
            <v xml:space="preserve"> </v>
          </cell>
          <cell r="BD339" t="str">
            <v xml:space="preserve"> </v>
          </cell>
          <cell r="BE339">
            <v>0</v>
          </cell>
          <cell r="BF339" t="str">
            <v xml:space="preserve"> </v>
          </cell>
          <cell r="BG339">
            <v>0</v>
          </cell>
        </row>
        <row r="340">
          <cell r="R340" t="str">
            <v xml:space="preserve"> </v>
          </cell>
          <cell r="U340" t="str">
            <v xml:space="preserve"> </v>
          </cell>
          <cell r="V340" t="str">
            <v xml:space="preserve"> </v>
          </cell>
          <cell r="AB340" t="str">
            <v xml:space="preserve"> </v>
          </cell>
          <cell r="AC340" t="str">
            <v xml:space="preserve"> </v>
          </cell>
          <cell r="AD340" t="str">
            <v xml:space="preserve"> </v>
          </cell>
          <cell r="AL340" t="str">
            <v xml:space="preserve"> </v>
          </cell>
          <cell r="AR340" t="str">
            <v xml:space="preserve"> </v>
          </cell>
          <cell r="AS340"/>
          <cell r="AT340" t="str">
            <v xml:space="preserve"> </v>
          </cell>
          <cell r="AU340" t="str">
            <v xml:space="preserve"> </v>
          </cell>
          <cell r="AV340" t="str">
            <v xml:space="preserve"> </v>
          </cell>
          <cell r="AZ340">
            <v>0</v>
          </cell>
          <cell r="BA340">
            <v>0</v>
          </cell>
          <cell r="BB340" t="str">
            <v xml:space="preserve"> </v>
          </cell>
          <cell r="BC340" t="str">
            <v xml:space="preserve"> </v>
          </cell>
          <cell r="BD340" t="str">
            <v xml:space="preserve"> </v>
          </cell>
          <cell r="BE340">
            <v>0</v>
          </cell>
          <cell r="BF340" t="str">
            <v xml:space="preserve"> </v>
          </cell>
          <cell r="BG340">
            <v>0</v>
          </cell>
        </row>
        <row r="341">
          <cell r="R341" t="str">
            <v xml:space="preserve"> </v>
          </cell>
          <cell r="U341" t="str">
            <v xml:space="preserve"> </v>
          </cell>
          <cell r="V341" t="str">
            <v xml:space="preserve"> </v>
          </cell>
          <cell r="AB341" t="str">
            <v xml:space="preserve"> </v>
          </cell>
          <cell r="AC341" t="str">
            <v xml:space="preserve"> </v>
          </cell>
          <cell r="AD341" t="str">
            <v xml:space="preserve"> </v>
          </cell>
          <cell r="AL341" t="str">
            <v xml:space="preserve"> </v>
          </cell>
          <cell r="AR341" t="str">
            <v xml:space="preserve"> </v>
          </cell>
          <cell r="AS341"/>
          <cell r="AT341" t="str">
            <v xml:space="preserve"> </v>
          </cell>
          <cell r="AU341" t="str">
            <v xml:space="preserve"> </v>
          </cell>
          <cell r="AV341" t="str">
            <v xml:space="preserve"> </v>
          </cell>
          <cell r="AZ341">
            <v>0</v>
          </cell>
          <cell r="BA341">
            <v>0</v>
          </cell>
          <cell r="BB341" t="str">
            <v xml:space="preserve"> </v>
          </cell>
          <cell r="BC341" t="str">
            <v xml:space="preserve"> </v>
          </cell>
          <cell r="BD341" t="str">
            <v xml:space="preserve"> </v>
          </cell>
          <cell r="BE341">
            <v>0</v>
          </cell>
          <cell r="BF341" t="str">
            <v xml:space="preserve"> </v>
          </cell>
          <cell r="BG341">
            <v>0</v>
          </cell>
        </row>
        <row r="342">
          <cell r="R342" t="str">
            <v xml:space="preserve"> </v>
          </cell>
          <cell r="U342" t="str">
            <v xml:space="preserve"> </v>
          </cell>
          <cell r="V342" t="str">
            <v xml:space="preserve"> </v>
          </cell>
          <cell r="AB342" t="str">
            <v xml:space="preserve"> </v>
          </cell>
          <cell r="AC342" t="str">
            <v xml:space="preserve"> </v>
          </cell>
          <cell r="AD342" t="str">
            <v xml:space="preserve"> </v>
          </cell>
          <cell r="AL342" t="str">
            <v xml:space="preserve"> </v>
          </cell>
          <cell r="AR342" t="str">
            <v xml:space="preserve"> </v>
          </cell>
          <cell r="AS342"/>
          <cell r="AT342" t="str">
            <v xml:space="preserve"> </v>
          </cell>
          <cell r="AU342" t="str">
            <v xml:space="preserve"> </v>
          </cell>
          <cell r="AV342" t="str">
            <v xml:space="preserve"> </v>
          </cell>
          <cell r="AZ342">
            <v>0</v>
          </cell>
          <cell r="BA342">
            <v>0</v>
          </cell>
          <cell r="BB342" t="str">
            <v xml:space="preserve"> </v>
          </cell>
          <cell r="BC342" t="str">
            <v xml:space="preserve"> </v>
          </cell>
          <cell r="BD342" t="str">
            <v xml:space="preserve"> </v>
          </cell>
          <cell r="BE342">
            <v>0</v>
          </cell>
          <cell r="BF342" t="str">
            <v xml:space="preserve"> </v>
          </cell>
          <cell r="BG342">
            <v>0</v>
          </cell>
        </row>
        <row r="343">
          <cell r="R343" t="str">
            <v xml:space="preserve"> </v>
          </cell>
          <cell r="U343" t="str">
            <v xml:space="preserve"> </v>
          </cell>
          <cell r="V343" t="str">
            <v xml:space="preserve"> </v>
          </cell>
          <cell r="AB343" t="str">
            <v xml:space="preserve"> </v>
          </cell>
          <cell r="AC343" t="str">
            <v xml:space="preserve"> </v>
          </cell>
          <cell r="AD343" t="str">
            <v xml:space="preserve"> </v>
          </cell>
          <cell r="AL343" t="str">
            <v xml:space="preserve"> </v>
          </cell>
          <cell r="AR343" t="str">
            <v xml:space="preserve"> </v>
          </cell>
          <cell r="AS343"/>
          <cell r="AT343" t="str">
            <v xml:space="preserve"> </v>
          </cell>
          <cell r="AU343" t="str">
            <v xml:space="preserve"> </v>
          </cell>
          <cell r="AV343" t="str">
            <v xml:space="preserve"> </v>
          </cell>
          <cell r="AZ343">
            <v>0</v>
          </cell>
          <cell r="BA343">
            <v>0</v>
          </cell>
          <cell r="BB343" t="str">
            <v xml:space="preserve"> </v>
          </cell>
          <cell r="BC343" t="str">
            <v xml:space="preserve"> </v>
          </cell>
          <cell r="BD343" t="str">
            <v xml:space="preserve"> </v>
          </cell>
          <cell r="BE343">
            <v>0</v>
          </cell>
          <cell r="BF343" t="str">
            <v xml:space="preserve"> </v>
          </cell>
          <cell r="BG343">
            <v>0</v>
          </cell>
        </row>
        <row r="344">
          <cell r="R344" t="str">
            <v xml:space="preserve"> </v>
          </cell>
          <cell r="U344" t="str">
            <v xml:space="preserve"> </v>
          </cell>
          <cell r="V344" t="str">
            <v xml:space="preserve"> </v>
          </cell>
          <cell r="AB344" t="str">
            <v xml:space="preserve"> </v>
          </cell>
          <cell r="AC344" t="str">
            <v xml:space="preserve"> </v>
          </cell>
          <cell r="AD344" t="str">
            <v xml:space="preserve"> </v>
          </cell>
          <cell r="AL344" t="str">
            <v xml:space="preserve"> </v>
          </cell>
          <cell r="AR344" t="str">
            <v xml:space="preserve"> </v>
          </cell>
          <cell r="AS344"/>
          <cell r="AT344" t="str">
            <v xml:space="preserve"> </v>
          </cell>
          <cell r="AU344" t="str">
            <v xml:space="preserve"> </v>
          </cell>
          <cell r="AV344" t="str">
            <v xml:space="preserve"> </v>
          </cell>
          <cell r="AZ344">
            <v>0</v>
          </cell>
          <cell r="BA344">
            <v>0</v>
          </cell>
          <cell r="BB344" t="str">
            <v xml:space="preserve"> </v>
          </cell>
          <cell r="BC344" t="str">
            <v xml:space="preserve"> </v>
          </cell>
          <cell r="BD344" t="str">
            <v xml:space="preserve"> </v>
          </cell>
          <cell r="BE344">
            <v>0</v>
          </cell>
          <cell r="BF344" t="str">
            <v xml:space="preserve"> </v>
          </cell>
          <cell r="BG344">
            <v>0</v>
          </cell>
        </row>
        <row r="345">
          <cell r="R345" t="str">
            <v xml:space="preserve"> </v>
          </cell>
          <cell r="U345" t="str">
            <v xml:space="preserve"> </v>
          </cell>
          <cell r="V345" t="str">
            <v xml:space="preserve"> </v>
          </cell>
          <cell r="AB345" t="str">
            <v xml:space="preserve"> </v>
          </cell>
          <cell r="AC345" t="str">
            <v xml:space="preserve"> </v>
          </cell>
          <cell r="AD345" t="str">
            <v xml:space="preserve"> </v>
          </cell>
          <cell r="AL345" t="str">
            <v xml:space="preserve"> </v>
          </cell>
          <cell r="AR345" t="str">
            <v xml:space="preserve"> </v>
          </cell>
          <cell r="AS345"/>
          <cell r="AT345" t="str">
            <v xml:space="preserve"> </v>
          </cell>
          <cell r="AU345" t="str">
            <v xml:space="preserve"> </v>
          </cell>
          <cell r="AV345" t="str">
            <v xml:space="preserve"> </v>
          </cell>
          <cell r="AZ345">
            <v>0</v>
          </cell>
          <cell r="BA345">
            <v>0</v>
          </cell>
          <cell r="BB345" t="str">
            <v xml:space="preserve"> </v>
          </cell>
          <cell r="BC345" t="str">
            <v xml:space="preserve"> </v>
          </cell>
          <cell r="BD345" t="str">
            <v xml:space="preserve"> </v>
          </cell>
          <cell r="BE345">
            <v>0</v>
          </cell>
          <cell r="BF345" t="str">
            <v xml:space="preserve"> </v>
          </cell>
          <cell r="BG345">
            <v>0</v>
          </cell>
        </row>
        <row r="346">
          <cell r="R346" t="str">
            <v xml:space="preserve"> </v>
          </cell>
          <cell r="U346" t="str">
            <v xml:space="preserve"> </v>
          </cell>
          <cell r="V346" t="str">
            <v xml:space="preserve"> </v>
          </cell>
          <cell r="AB346" t="str">
            <v xml:space="preserve"> </v>
          </cell>
          <cell r="AC346" t="str">
            <v xml:space="preserve"> </v>
          </cell>
          <cell r="AD346" t="str">
            <v xml:space="preserve"> </v>
          </cell>
          <cell r="AL346" t="str">
            <v xml:space="preserve"> </v>
          </cell>
          <cell r="AR346" t="str">
            <v xml:space="preserve"> </v>
          </cell>
          <cell r="AS346"/>
          <cell r="AT346" t="str">
            <v xml:space="preserve"> </v>
          </cell>
          <cell r="AU346" t="str">
            <v xml:space="preserve"> </v>
          </cell>
          <cell r="AV346" t="str">
            <v xml:space="preserve"> </v>
          </cell>
          <cell r="AZ346">
            <v>0</v>
          </cell>
          <cell r="BA346">
            <v>0</v>
          </cell>
          <cell r="BB346" t="str">
            <v xml:space="preserve"> </v>
          </cell>
          <cell r="BC346" t="str">
            <v xml:space="preserve"> </v>
          </cell>
          <cell r="BD346" t="str">
            <v xml:space="preserve"> </v>
          </cell>
          <cell r="BE346">
            <v>0</v>
          </cell>
          <cell r="BF346" t="str">
            <v xml:space="preserve"> </v>
          </cell>
          <cell r="BG346">
            <v>0</v>
          </cell>
        </row>
        <row r="347">
          <cell r="R347" t="str">
            <v xml:space="preserve"> </v>
          </cell>
          <cell r="U347" t="str">
            <v xml:space="preserve"> </v>
          </cell>
          <cell r="V347" t="str">
            <v xml:space="preserve"> </v>
          </cell>
          <cell r="AB347" t="str">
            <v xml:space="preserve"> </v>
          </cell>
          <cell r="AC347" t="str">
            <v xml:space="preserve"> </v>
          </cell>
          <cell r="AD347" t="str">
            <v xml:space="preserve"> </v>
          </cell>
          <cell r="AL347" t="str">
            <v xml:space="preserve"> </v>
          </cell>
          <cell r="AR347" t="str">
            <v xml:space="preserve"> </v>
          </cell>
          <cell r="AS347"/>
          <cell r="AT347" t="str">
            <v xml:space="preserve"> </v>
          </cell>
          <cell r="AU347" t="str">
            <v xml:space="preserve"> </v>
          </cell>
          <cell r="AV347" t="str">
            <v xml:space="preserve"> </v>
          </cell>
          <cell r="AZ347">
            <v>0</v>
          </cell>
          <cell r="BA347">
            <v>0</v>
          </cell>
          <cell r="BB347" t="str">
            <v xml:space="preserve"> </v>
          </cell>
          <cell r="BC347" t="str">
            <v xml:space="preserve"> </v>
          </cell>
          <cell r="BD347" t="str">
            <v xml:space="preserve"> </v>
          </cell>
          <cell r="BE347">
            <v>0</v>
          </cell>
          <cell r="BF347" t="str">
            <v xml:space="preserve"> </v>
          </cell>
          <cell r="BG347">
            <v>0</v>
          </cell>
        </row>
        <row r="348">
          <cell r="R348" t="str">
            <v xml:space="preserve"> </v>
          </cell>
          <cell r="U348" t="str">
            <v xml:space="preserve"> </v>
          </cell>
          <cell r="V348" t="str">
            <v xml:space="preserve"> </v>
          </cell>
          <cell r="AB348" t="str">
            <v xml:space="preserve"> </v>
          </cell>
          <cell r="AC348" t="str">
            <v xml:space="preserve"> </v>
          </cell>
          <cell r="AD348" t="str">
            <v xml:space="preserve"> </v>
          </cell>
          <cell r="AL348" t="str">
            <v xml:space="preserve"> </v>
          </cell>
          <cell r="AR348" t="str">
            <v xml:space="preserve"> </v>
          </cell>
          <cell r="AS348"/>
          <cell r="AT348" t="str">
            <v xml:space="preserve"> </v>
          </cell>
          <cell r="AU348" t="str">
            <v xml:space="preserve"> </v>
          </cell>
          <cell r="AV348" t="str">
            <v xml:space="preserve"> </v>
          </cell>
          <cell r="AZ348">
            <v>0</v>
          </cell>
          <cell r="BA348">
            <v>0</v>
          </cell>
          <cell r="BB348" t="str">
            <v xml:space="preserve"> </v>
          </cell>
          <cell r="BC348" t="str">
            <v xml:space="preserve"> </v>
          </cell>
          <cell r="BD348" t="str">
            <v xml:space="preserve"> </v>
          </cell>
          <cell r="BE348">
            <v>0</v>
          </cell>
          <cell r="BF348" t="str">
            <v xml:space="preserve"> </v>
          </cell>
          <cell r="BG348">
            <v>0</v>
          </cell>
        </row>
        <row r="349">
          <cell r="R349" t="str">
            <v xml:space="preserve"> </v>
          </cell>
          <cell r="U349" t="str">
            <v xml:space="preserve"> </v>
          </cell>
          <cell r="V349" t="str">
            <v xml:space="preserve"> </v>
          </cell>
          <cell r="AB349" t="str">
            <v xml:space="preserve"> </v>
          </cell>
          <cell r="AC349" t="str">
            <v xml:space="preserve"> </v>
          </cell>
          <cell r="AD349" t="str">
            <v xml:space="preserve"> </v>
          </cell>
          <cell r="AL349" t="str">
            <v xml:space="preserve"> </v>
          </cell>
          <cell r="AR349" t="str">
            <v xml:space="preserve"> </v>
          </cell>
          <cell r="AS349"/>
          <cell r="AT349" t="str">
            <v xml:space="preserve"> </v>
          </cell>
          <cell r="AU349" t="str">
            <v xml:space="preserve"> </v>
          </cell>
          <cell r="AV349" t="str">
            <v xml:space="preserve"> </v>
          </cell>
          <cell r="AZ349">
            <v>0</v>
          </cell>
          <cell r="BA349">
            <v>0</v>
          </cell>
          <cell r="BB349" t="str">
            <v xml:space="preserve"> </v>
          </cell>
          <cell r="BC349" t="str">
            <v xml:space="preserve"> </v>
          </cell>
          <cell r="BD349" t="str">
            <v xml:space="preserve"> </v>
          </cell>
          <cell r="BE349">
            <v>0</v>
          </cell>
          <cell r="BF349" t="str">
            <v xml:space="preserve"> </v>
          </cell>
          <cell r="BG349">
            <v>0</v>
          </cell>
        </row>
        <row r="350">
          <cell r="R350" t="str">
            <v xml:space="preserve"> </v>
          </cell>
          <cell r="U350" t="str">
            <v xml:space="preserve"> </v>
          </cell>
          <cell r="V350" t="str">
            <v xml:space="preserve"> </v>
          </cell>
          <cell r="AB350" t="str">
            <v xml:space="preserve"> </v>
          </cell>
          <cell r="AC350" t="str">
            <v xml:space="preserve"> </v>
          </cell>
          <cell r="AD350" t="str">
            <v xml:space="preserve"> </v>
          </cell>
          <cell r="AL350" t="str">
            <v xml:space="preserve"> </v>
          </cell>
          <cell r="AR350" t="str">
            <v xml:space="preserve"> </v>
          </cell>
          <cell r="AS350"/>
          <cell r="AT350" t="str">
            <v xml:space="preserve"> </v>
          </cell>
          <cell r="AU350" t="str">
            <v xml:space="preserve"> </v>
          </cell>
          <cell r="AV350" t="str">
            <v xml:space="preserve"> </v>
          </cell>
          <cell r="AZ350">
            <v>0</v>
          </cell>
          <cell r="BA350">
            <v>0</v>
          </cell>
          <cell r="BB350" t="str">
            <v xml:space="preserve"> </v>
          </cell>
          <cell r="BC350" t="str">
            <v xml:space="preserve"> </v>
          </cell>
          <cell r="BD350" t="str">
            <v xml:space="preserve"> </v>
          </cell>
          <cell r="BE350">
            <v>0</v>
          </cell>
          <cell r="BF350" t="str">
            <v xml:space="preserve"> </v>
          </cell>
          <cell r="BG350">
            <v>0</v>
          </cell>
        </row>
        <row r="351">
          <cell r="R351" t="str">
            <v xml:space="preserve"> </v>
          </cell>
          <cell r="U351" t="str">
            <v xml:space="preserve"> </v>
          </cell>
          <cell r="V351" t="str">
            <v xml:space="preserve"> </v>
          </cell>
          <cell r="AB351" t="str">
            <v xml:space="preserve"> </v>
          </cell>
          <cell r="AC351" t="str">
            <v xml:space="preserve"> </v>
          </cell>
          <cell r="AD351" t="str">
            <v xml:space="preserve"> </v>
          </cell>
          <cell r="AL351" t="str">
            <v xml:space="preserve"> </v>
          </cell>
          <cell r="AR351" t="str">
            <v xml:space="preserve"> </v>
          </cell>
          <cell r="AS351"/>
          <cell r="AT351" t="str">
            <v xml:space="preserve"> </v>
          </cell>
          <cell r="AU351" t="str">
            <v xml:space="preserve"> </v>
          </cell>
          <cell r="AV351" t="str">
            <v xml:space="preserve"> </v>
          </cell>
          <cell r="AZ351">
            <v>0</v>
          </cell>
          <cell r="BA351">
            <v>0</v>
          </cell>
          <cell r="BB351" t="str">
            <v xml:space="preserve"> </v>
          </cell>
          <cell r="BC351" t="str">
            <v xml:space="preserve"> </v>
          </cell>
          <cell r="BD351" t="str">
            <v xml:space="preserve"> </v>
          </cell>
          <cell r="BE351">
            <v>0</v>
          </cell>
          <cell r="BF351" t="str">
            <v xml:space="preserve"> </v>
          </cell>
          <cell r="BG351">
            <v>0</v>
          </cell>
        </row>
        <row r="352">
          <cell r="R352" t="str">
            <v xml:space="preserve"> </v>
          </cell>
          <cell r="U352" t="str">
            <v xml:space="preserve"> </v>
          </cell>
          <cell r="V352" t="str">
            <v xml:space="preserve"> </v>
          </cell>
          <cell r="AB352" t="str">
            <v xml:space="preserve"> </v>
          </cell>
          <cell r="AC352" t="str">
            <v xml:space="preserve"> </v>
          </cell>
          <cell r="AD352" t="str">
            <v xml:space="preserve"> </v>
          </cell>
          <cell r="AL352" t="str">
            <v xml:space="preserve"> </v>
          </cell>
          <cell r="AR352" t="str">
            <v xml:space="preserve"> </v>
          </cell>
          <cell r="AS352"/>
          <cell r="AT352" t="str">
            <v xml:space="preserve"> </v>
          </cell>
          <cell r="AU352" t="str">
            <v xml:space="preserve"> </v>
          </cell>
          <cell r="AV352" t="str">
            <v xml:space="preserve"> </v>
          </cell>
          <cell r="AZ352">
            <v>0</v>
          </cell>
          <cell r="BA352">
            <v>0</v>
          </cell>
          <cell r="BB352" t="str">
            <v xml:space="preserve"> </v>
          </cell>
          <cell r="BC352" t="str">
            <v xml:space="preserve"> </v>
          </cell>
          <cell r="BD352" t="str">
            <v xml:space="preserve"> </v>
          </cell>
          <cell r="BE352">
            <v>0</v>
          </cell>
          <cell r="BF352" t="str">
            <v xml:space="preserve"> </v>
          </cell>
          <cell r="BG352">
            <v>0</v>
          </cell>
        </row>
        <row r="353">
          <cell r="R353" t="str">
            <v xml:space="preserve"> </v>
          </cell>
          <cell r="U353" t="str">
            <v xml:space="preserve"> </v>
          </cell>
          <cell r="V353" t="str">
            <v xml:space="preserve"> </v>
          </cell>
          <cell r="AB353" t="str">
            <v xml:space="preserve"> </v>
          </cell>
          <cell r="AC353" t="str">
            <v xml:space="preserve"> </v>
          </cell>
          <cell r="AD353" t="str">
            <v xml:space="preserve"> </v>
          </cell>
          <cell r="AL353" t="str">
            <v xml:space="preserve"> </v>
          </cell>
          <cell r="AR353" t="str">
            <v xml:space="preserve"> </v>
          </cell>
          <cell r="AS353"/>
          <cell r="AT353" t="str">
            <v xml:space="preserve"> </v>
          </cell>
          <cell r="AU353" t="str">
            <v xml:space="preserve"> </v>
          </cell>
          <cell r="AV353" t="str">
            <v xml:space="preserve"> </v>
          </cell>
          <cell r="AZ353">
            <v>0</v>
          </cell>
          <cell r="BA353">
            <v>0</v>
          </cell>
          <cell r="BB353" t="str">
            <v xml:space="preserve"> </v>
          </cell>
          <cell r="BC353" t="str">
            <v xml:space="preserve"> </v>
          </cell>
          <cell r="BD353" t="str">
            <v xml:space="preserve"> </v>
          </cell>
          <cell r="BE353">
            <v>0</v>
          </cell>
          <cell r="BF353" t="str">
            <v xml:space="preserve"> </v>
          </cell>
          <cell r="BG353">
            <v>0</v>
          </cell>
        </row>
        <row r="354">
          <cell r="R354" t="str">
            <v xml:space="preserve"> </v>
          </cell>
          <cell r="U354" t="str">
            <v xml:space="preserve"> </v>
          </cell>
          <cell r="V354" t="str">
            <v xml:space="preserve"> </v>
          </cell>
          <cell r="AB354" t="str">
            <v xml:space="preserve"> </v>
          </cell>
          <cell r="AC354" t="str">
            <v xml:space="preserve"> </v>
          </cell>
          <cell r="AD354" t="str">
            <v xml:space="preserve"> </v>
          </cell>
          <cell r="AL354" t="str">
            <v xml:space="preserve"> </v>
          </cell>
          <cell r="AR354" t="str">
            <v xml:space="preserve"> </v>
          </cell>
          <cell r="AS354"/>
          <cell r="AT354" t="str">
            <v xml:space="preserve"> </v>
          </cell>
          <cell r="AU354" t="str">
            <v xml:space="preserve"> </v>
          </cell>
          <cell r="AV354" t="str">
            <v xml:space="preserve"> </v>
          </cell>
          <cell r="AZ354">
            <v>0</v>
          </cell>
          <cell r="BA354">
            <v>0</v>
          </cell>
          <cell r="BB354" t="str">
            <v xml:space="preserve"> </v>
          </cell>
          <cell r="BC354" t="str">
            <v xml:space="preserve"> </v>
          </cell>
          <cell r="BD354" t="str">
            <v xml:space="preserve"> </v>
          </cell>
          <cell r="BE354">
            <v>0</v>
          </cell>
          <cell r="BF354" t="str">
            <v xml:space="preserve"> </v>
          </cell>
          <cell r="BG354">
            <v>0</v>
          </cell>
        </row>
        <row r="355">
          <cell r="R355" t="str">
            <v xml:space="preserve"> </v>
          </cell>
          <cell r="U355" t="str">
            <v xml:space="preserve"> </v>
          </cell>
          <cell r="V355" t="str">
            <v xml:space="preserve"> </v>
          </cell>
          <cell r="AB355" t="str">
            <v xml:space="preserve"> </v>
          </cell>
          <cell r="AC355" t="str">
            <v xml:space="preserve"> </v>
          </cell>
          <cell r="AD355" t="str">
            <v xml:space="preserve"> </v>
          </cell>
          <cell r="AL355" t="str">
            <v xml:space="preserve"> </v>
          </cell>
          <cell r="AR355" t="str">
            <v xml:space="preserve"> </v>
          </cell>
          <cell r="AS355"/>
          <cell r="AT355" t="str">
            <v xml:space="preserve"> </v>
          </cell>
          <cell r="AU355" t="str">
            <v xml:space="preserve"> </v>
          </cell>
          <cell r="AV355" t="str">
            <v xml:space="preserve"> </v>
          </cell>
          <cell r="AZ355">
            <v>0</v>
          </cell>
          <cell r="BA355">
            <v>0</v>
          </cell>
          <cell r="BB355" t="str">
            <v xml:space="preserve"> </v>
          </cell>
          <cell r="BC355" t="str">
            <v xml:space="preserve"> </v>
          </cell>
          <cell r="BD355" t="str">
            <v xml:space="preserve"> </v>
          </cell>
          <cell r="BE355">
            <v>0</v>
          </cell>
          <cell r="BF355" t="str">
            <v xml:space="preserve"> </v>
          </cell>
          <cell r="BG355">
            <v>0</v>
          </cell>
        </row>
        <row r="356">
          <cell r="R356" t="str">
            <v xml:space="preserve"> </v>
          </cell>
          <cell r="U356" t="str">
            <v xml:space="preserve"> </v>
          </cell>
          <cell r="V356" t="str">
            <v xml:space="preserve"> </v>
          </cell>
          <cell r="AB356" t="str">
            <v xml:space="preserve"> </v>
          </cell>
          <cell r="AC356" t="str">
            <v xml:space="preserve"> </v>
          </cell>
          <cell r="AD356" t="str">
            <v xml:space="preserve"> </v>
          </cell>
          <cell r="AL356" t="str">
            <v xml:space="preserve"> </v>
          </cell>
          <cell r="AR356" t="str">
            <v xml:space="preserve"> </v>
          </cell>
          <cell r="AS356"/>
          <cell r="AT356" t="str">
            <v xml:space="preserve"> </v>
          </cell>
          <cell r="AU356" t="str">
            <v xml:space="preserve"> </v>
          </cell>
          <cell r="AV356" t="str">
            <v xml:space="preserve"> </v>
          </cell>
          <cell r="AZ356">
            <v>0</v>
          </cell>
          <cell r="BA356">
            <v>0</v>
          </cell>
          <cell r="BB356" t="str">
            <v xml:space="preserve"> </v>
          </cell>
          <cell r="BC356" t="str">
            <v xml:space="preserve"> </v>
          </cell>
          <cell r="BD356" t="str">
            <v xml:space="preserve"> </v>
          </cell>
          <cell r="BE356">
            <v>0</v>
          </cell>
          <cell r="BF356" t="str">
            <v xml:space="preserve"> </v>
          </cell>
          <cell r="BG356">
            <v>0</v>
          </cell>
        </row>
        <row r="357">
          <cell r="R357" t="str">
            <v xml:space="preserve"> </v>
          </cell>
          <cell r="U357" t="str">
            <v xml:space="preserve"> </v>
          </cell>
          <cell r="V357" t="str">
            <v xml:space="preserve"> </v>
          </cell>
          <cell r="AB357" t="str">
            <v xml:space="preserve"> </v>
          </cell>
          <cell r="AC357" t="str">
            <v xml:space="preserve"> </v>
          </cell>
          <cell r="AD357" t="str">
            <v xml:space="preserve"> </v>
          </cell>
          <cell r="AL357" t="str">
            <v xml:space="preserve"> </v>
          </cell>
          <cell r="AR357" t="str">
            <v xml:space="preserve"> </v>
          </cell>
          <cell r="AS357"/>
          <cell r="AT357" t="str">
            <v xml:space="preserve"> </v>
          </cell>
          <cell r="AU357" t="str">
            <v xml:space="preserve"> </v>
          </cell>
          <cell r="AV357" t="str">
            <v xml:space="preserve"> </v>
          </cell>
          <cell r="AZ357">
            <v>0</v>
          </cell>
          <cell r="BA357">
            <v>0</v>
          </cell>
          <cell r="BB357" t="str">
            <v xml:space="preserve"> </v>
          </cell>
          <cell r="BC357" t="str">
            <v xml:space="preserve"> </v>
          </cell>
          <cell r="BD357" t="str">
            <v xml:space="preserve"> </v>
          </cell>
          <cell r="BE357">
            <v>0</v>
          </cell>
          <cell r="BF357" t="str">
            <v xml:space="preserve"> </v>
          </cell>
          <cell r="BG357">
            <v>0</v>
          </cell>
        </row>
        <row r="358">
          <cell r="R358" t="str">
            <v xml:space="preserve"> </v>
          </cell>
          <cell r="U358" t="str">
            <v xml:space="preserve"> </v>
          </cell>
          <cell r="V358" t="str">
            <v xml:space="preserve"> </v>
          </cell>
          <cell r="AB358" t="str">
            <v xml:space="preserve"> </v>
          </cell>
          <cell r="AC358" t="str">
            <v xml:space="preserve"> </v>
          </cell>
          <cell r="AD358" t="str">
            <v xml:space="preserve"> </v>
          </cell>
          <cell r="AL358" t="str">
            <v xml:space="preserve"> </v>
          </cell>
          <cell r="AR358" t="str">
            <v xml:space="preserve"> </v>
          </cell>
          <cell r="AS358"/>
          <cell r="AT358" t="str">
            <v xml:space="preserve"> </v>
          </cell>
          <cell r="AU358" t="str">
            <v xml:space="preserve"> </v>
          </cell>
          <cell r="AV358" t="str">
            <v xml:space="preserve"> </v>
          </cell>
          <cell r="AZ358">
            <v>0</v>
          </cell>
          <cell r="BA358">
            <v>0</v>
          </cell>
          <cell r="BB358" t="str">
            <v xml:space="preserve"> </v>
          </cell>
          <cell r="BC358" t="str">
            <v xml:space="preserve"> </v>
          </cell>
          <cell r="BD358" t="str">
            <v xml:space="preserve"> </v>
          </cell>
          <cell r="BE358">
            <v>0</v>
          </cell>
          <cell r="BF358" t="str">
            <v xml:space="preserve"> </v>
          </cell>
          <cell r="BG358">
            <v>0</v>
          </cell>
        </row>
        <row r="359">
          <cell r="R359" t="str">
            <v xml:space="preserve"> </v>
          </cell>
          <cell r="U359" t="str">
            <v xml:space="preserve"> </v>
          </cell>
          <cell r="V359" t="str">
            <v xml:space="preserve"> </v>
          </cell>
          <cell r="AB359" t="str">
            <v xml:space="preserve"> </v>
          </cell>
          <cell r="AC359" t="str">
            <v xml:space="preserve"> </v>
          </cell>
          <cell r="AD359" t="str">
            <v xml:space="preserve"> </v>
          </cell>
          <cell r="AL359" t="str">
            <v xml:space="preserve"> </v>
          </cell>
          <cell r="AR359" t="str">
            <v xml:space="preserve"> </v>
          </cell>
          <cell r="AS359"/>
          <cell r="AT359" t="str">
            <v xml:space="preserve"> </v>
          </cell>
          <cell r="AU359" t="str">
            <v xml:space="preserve"> </v>
          </cell>
          <cell r="AV359" t="str">
            <v xml:space="preserve"> </v>
          </cell>
          <cell r="AZ359">
            <v>0</v>
          </cell>
          <cell r="BA359">
            <v>0</v>
          </cell>
          <cell r="BB359" t="str">
            <v xml:space="preserve"> </v>
          </cell>
          <cell r="BC359" t="str">
            <v xml:space="preserve"> </v>
          </cell>
          <cell r="BD359" t="str">
            <v xml:space="preserve"> </v>
          </cell>
          <cell r="BE359">
            <v>0</v>
          </cell>
          <cell r="BF359" t="str">
            <v xml:space="preserve"> </v>
          </cell>
          <cell r="BG359">
            <v>0</v>
          </cell>
        </row>
        <row r="360">
          <cell r="R360" t="str">
            <v xml:space="preserve"> </v>
          </cell>
          <cell r="U360" t="str">
            <v xml:space="preserve"> </v>
          </cell>
          <cell r="V360" t="str">
            <v xml:space="preserve"> </v>
          </cell>
          <cell r="AB360" t="str">
            <v xml:space="preserve"> </v>
          </cell>
          <cell r="AC360" t="str">
            <v xml:space="preserve"> </v>
          </cell>
          <cell r="AD360" t="str">
            <v xml:space="preserve"> </v>
          </cell>
          <cell r="AL360" t="str">
            <v xml:space="preserve"> </v>
          </cell>
          <cell r="AR360" t="str">
            <v xml:space="preserve"> </v>
          </cell>
          <cell r="AS360"/>
          <cell r="AT360" t="str">
            <v xml:space="preserve"> </v>
          </cell>
          <cell r="AU360" t="str">
            <v xml:space="preserve"> </v>
          </cell>
          <cell r="AV360" t="str">
            <v xml:space="preserve"> </v>
          </cell>
          <cell r="AZ360">
            <v>0</v>
          </cell>
          <cell r="BA360">
            <v>0</v>
          </cell>
          <cell r="BB360" t="str">
            <v xml:space="preserve"> </v>
          </cell>
          <cell r="BC360" t="str">
            <v xml:space="preserve"> </v>
          </cell>
          <cell r="BD360" t="str">
            <v xml:space="preserve"> </v>
          </cell>
          <cell r="BE360">
            <v>0</v>
          </cell>
          <cell r="BF360" t="str">
            <v xml:space="preserve"> </v>
          </cell>
          <cell r="BG360">
            <v>0</v>
          </cell>
        </row>
        <row r="361">
          <cell r="R361" t="str">
            <v xml:space="preserve"> </v>
          </cell>
          <cell r="U361" t="str">
            <v xml:space="preserve"> </v>
          </cell>
          <cell r="V361" t="str">
            <v xml:space="preserve"> </v>
          </cell>
          <cell r="AB361" t="str">
            <v xml:space="preserve"> </v>
          </cell>
          <cell r="AC361" t="str">
            <v xml:space="preserve"> </v>
          </cell>
          <cell r="AD361" t="str">
            <v xml:space="preserve"> </v>
          </cell>
          <cell r="AL361" t="str">
            <v xml:space="preserve"> </v>
          </cell>
          <cell r="AR361" t="str">
            <v xml:space="preserve"> </v>
          </cell>
          <cell r="AS361"/>
          <cell r="AT361" t="str">
            <v xml:space="preserve"> </v>
          </cell>
          <cell r="AU361" t="str">
            <v xml:space="preserve"> </v>
          </cell>
          <cell r="AV361" t="str">
            <v xml:space="preserve"> </v>
          </cell>
          <cell r="AZ361">
            <v>0</v>
          </cell>
          <cell r="BA361">
            <v>0</v>
          </cell>
          <cell r="BB361" t="str">
            <v xml:space="preserve"> </v>
          </cell>
          <cell r="BC361" t="str">
            <v xml:space="preserve"> </v>
          </cell>
          <cell r="BD361" t="str">
            <v xml:space="preserve"> </v>
          </cell>
          <cell r="BE361">
            <v>0</v>
          </cell>
          <cell r="BF361" t="str">
            <v xml:space="preserve"> </v>
          </cell>
          <cell r="BG361">
            <v>0</v>
          </cell>
        </row>
        <row r="362">
          <cell r="R362" t="str">
            <v xml:space="preserve"> </v>
          </cell>
          <cell r="U362" t="str">
            <v xml:space="preserve"> </v>
          </cell>
          <cell r="V362" t="str">
            <v xml:space="preserve"> </v>
          </cell>
          <cell r="AB362" t="str">
            <v xml:space="preserve"> </v>
          </cell>
          <cell r="AC362" t="str">
            <v xml:space="preserve"> </v>
          </cell>
          <cell r="AD362" t="str">
            <v xml:space="preserve"> </v>
          </cell>
          <cell r="AL362" t="str">
            <v xml:space="preserve"> </v>
          </cell>
          <cell r="AR362" t="str">
            <v xml:space="preserve"> </v>
          </cell>
          <cell r="AS362"/>
          <cell r="AT362" t="str">
            <v xml:space="preserve"> </v>
          </cell>
          <cell r="AU362" t="str">
            <v xml:space="preserve"> </v>
          </cell>
          <cell r="AV362" t="str">
            <v xml:space="preserve"> </v>
          </cell>
          <cell r="AZ362">
            <v>0</v>
          </cell>
          <cell r="BA362">
            <v>0</v>
          </cell>
          <cell r="BB362" t="str">
            <v xml:space="preserve"> </v>
          </cell>
          <cell r="BC362" t="str">
            <v xml:space="preserve"> </v>
          </cell>
          <cell r="BD362" t="str">
            <v xml:space="preserve"> </v>
          </cell>
          <cell r="BE362">
            <v>0</v>
          </cell>
          <cell r="BF362" t="str">
            <v xml:space="preserve"> </v>
          </cell>
          <cell r="BG362">
            <v>0</v>
          </cell>
        </row>
        <row r="363">
          <cell r="R363" t="str">
            <v xml:space="preserve"> </v>
          </cell>
          <cell r="U363" t="str">
            <v xml:space="preserve"> </v>
          </cell>
          <cell r="V363" t="str">
            <v xml:space="preserve"> </v>
          </cell>
          <cell r="AB363" t="str">
            <v xml:space="preserve"> </v>
          </cell>
          <cell r="AC363" t="str">
            <v xml:space="preserve"> </v>
          </cell>
          <cell r="AD363" t="str">
            <v xml:space="preserve"> </v>
          </cell>
          <cell r="AL363" t="str">
            <v xml:space="preserve"> </v>
          </cell>
          <cell r="AR363" t="str">
            <v xml:space="preserve"> </v>
          </cell>
          <cell r="AS363"/>
          <cell r="AT363" t="str">
            <v xml:space="preserve"> </v>
          </cell>
          <cell r="AU363" t="str">
            <v xml:space="preserve"> </v>
          </cell>
          <cell r="AV363" t="str">
            <v xml:space="preserve"> </v>
          </cell>
          <cell r="AZ363">
            <v>0</v>
          </cell>
          <cell r="BA363">
            <v>0</v>
          </cell>
          <cell r="BB363" t="str">
            <v xml:space="preserve"> </v>
          </cell>
          <cell r="BC363" t="str">
            <v xml:space="preserve"> </v>
          </cell>
          <cell r="BD363" t="str">
            <v xml:space="preserve"> </v>
          </cell>
          <cell r="BE363">
            <v>0</v>
          </cell>
          <cell r="BF363" t="str">
            <v xml:space="preserve"> </v>
          </cell>
          <cell r="BG363">
            <v>0</v>
          </cell>
        </row>
        <row r="364">
          <cell r="R364" t="str">
            <v xml:space="preserve"> </v>
          </cell>
          <cell r="U364" t="str">
            <v xml:space="preserve"> </v>
          </cell>
          <cell r="V364" t="str">
            <v xml:space="preserve"> </v>
          </cell>
          <cell r="AB364" t="str">
            <v xml:space="preserve"> </v>
          </cell>
          <cell r="AC364" t="str">
            <v xml:space="preserve"> </v>
          </cell>
          <cell r="AD364" t="str">
            <v xml:space="preserve"> </v>
          </cell>
          <cell r="AL364" t="str">
            <v xml:space="preserve"> </v>
          </cell>
          <cell r="AR364" t="str">
            <v xml:space="preserve"> </v>
          </cell>
          <cell r="AS364"/>
          <cell r="AT364" t="str">
            <v xml:space="preserve"> </v>
          </cell>
          <cell r="AU364" t="str">
            <v xml:space="preserve"> </v>
          </cell>
          <cell r="AV364" t="str">
            <v xml:space="preserve"> </v>
          </cell>
          <cell r="AZ364">
            <v>0</v>
          </cell>
          <cell r="BA364">
            <v>0</v>
          </cell>
          <cell r="BB364" t="str">
            <v xml:space="preserve"> </v>
          </cell>
          <cell r="BC364" t="str">
            <v xml:space="preserve"> </v>
          </cell>
          <cell r="BD364" t="str">
            <v xml:space="preserve"> </v>
          </cell>
          <cell r="BE364">
            <v>0</v>
          </cell>
          <cell r="BF364" t="str">
            <v xml:space="preserve"> </v>
          </cell>
          <cell r="BG364">
            <v>0</v>
          </cell>
        </row>
        <row r="365">
          <cell r="R365" t="str">
            <v xml:space="preserve"> </v>
          </cell>
          <cell r="U365" t="str">
            <v xml:space="preserve"> </v>
          </cell>
          <cell r="V365" t="str">
            <v xml:space="preserve"> </v>
          </cell>
          <cell r="AB365" t="str">
            <v xml:space="preserve"> </v>
          </cell>
          <cell r="AC365" t="str">
            <v xml:space="preserve"> </v>
          </cell>
          <cell r="AD365" t="str">
            <v xml:space="preserve"> </v>
          </cell>
          <cell r="AL365" t="str">
            <v xml:space="preserve"> </v>
          </cell>
          <cell r="AR365" t="str">
            <v xml:space="preserve"> </v>
          </cell>
          <cell r="AS365"/>
          <cell r="AT365" t="str">
            <v xml:space="preserve"> </v>
          </cell>
          <cell r="AU365" t="str">
            <v xml:space="preserve"> </v>
          </cell>
          <cell r="AV365" t="str">
            <v xml:space="preserve"> </v>
          </cell>
          <cell r="AZ365">
            <v>0</v>
          </cell>
          <cell r="BA365">
            <v>0</v>
          </cell>
          <cell r="BB365" t="str">
            <v xml:space="preserve"> </v>
          </cell>
          <cell r="BC365" t="str">
            <v xml:space="preserve"> </v>
          </cell>
          <cell r="BD365" t="str">
            <v xml:space="preserve"> </v>
          </cell>
          <cell r="BE365">
            <v>0</v>
          </cell>
          <cell r="BF365" t="str">
            <v xml:space="preserve"> </v>
          </cell>
          <cell r="BG365">
            <v>0</v>
          </cell>
        </row>
        <row r="366">
          <cell r="R366" t="str">
            <v xml:space="preserve"> </v>
          </cell>
          <cell r="U366" t="str">
            <v xml:space="preserve"> </v>
          </cell>
          <cell r="V366" t="str">
            <v xml:space="preserve"> </v>
          </cell>
          <cell r="AB366" t="str">
            <v xml:space="preserve"> </v>
          </cell>
          <cell r="AC366" t="str">
            <v xml:space="preserve"> </v>
          </cell>
          <cell r="AD366" t="str">
            <v xml:space="preserve"> </v>
          </cell>
          <cell r="AL366" t="str">
            <v xml:space="preserve"> </v>
          </cell>
          <cell r="AR366" t="str">
            <v xml:space="preserve"> </v>
          </cell>
          <cell r="AS366"/>
          <cell r="AT366" t="str">
            <v xml:space="preserve"> </v>
          </cell>
          <cell r="AU366" t="str">
            <v xml:space="preserve"> </v>
          </cell>
          <cell r="AV366" t="str">
            <v xml:space="preserve"> </v>
          </cell>
          <cell r="AZ366">
            <v>0</v>
          </cell>
          <cell r="BA366">
            <v>0</v>
          </cell>
          <cell r="BB366" t="str">
            <v xml:space="preserve"> </v>
          </cell>
          <cell r="BC366" t="str">
            <v xml:space="preserve"> </v>
          </cell>
          <cell r="BD366" t="str">
            <v xml:space="preserve"> </v>
          </cell>
          <cell r="BE366">
            <v>0</v>
          </cell>
          <cell r="BF366" t="str">
            <v xml:space="preserve"> </v>
          </cell>
          <cell r="BG366">
            <v>0</v>
          </cell>
        </row>
        <row r="367">
          <cell r="R367" t="str">
            <v xml:space="preserve"> </v>
          </cell>
          <cell r="U367" t="str">
            <v xml:space="preserve"> </v>
          </cell>
          <cell r="V367" t="str">
            <v xml:space="preserve"> </v>
          </cell>
          <cell r="AB367" t="str">
            <v xml:space="preserve"> </v>
          </cell>
          <cell r="AC367" t="str">
            <v xml:space="preserve"> </v>
          </cell>
          <cell r="AD367" t="str">
            <v xml:space="preserve"> </v>
          </cell>
          <cell r="AL367" t="str">
            <v xml:space="preserve"> </v>
          </cell>
          <cell r="AR367" t="str">
            <v xml:space="preserve"> </v>
          </cell>
          <cell r="AS367"/>
          <cell r="AT367" t="str">
            <v xml:space="preserve"> </v>
          </cell>
          <cell r="AU367" t="str">
            <v xml:space="preserve"> </v>
          </cell>
          <cell r="AV367" t="str">
            <v xml:space="preserve"> </v>
          </cell>
          <cell r="AZ367">
            <v>0</v>
          </cell>
          <cell r="BA367">
            <v>0</v>
          </cell>
          <cell r="BB367" t="str">
            <v xml:space="preserve"> </v>
          </cell>
          <cell r="BC367" t="str">
            <v xml:space="preserve"> </v>
          </cell>
          <cell r="BD367" t="str">
            <v xml:space="preserve"> </v>
          </cell>
          <cell r="BE367">
            <v>0</v>
          </cell>
          <cell r="BF367" t="str">
            <v xml:space="preserve"> </v>
          </cell>
          <cell r="BG367">
            <v>0</v>
          </cell>
        </row>
        <row r="368">
          <cell r="R368" t="str">
            <v xml:space="preserve"> </v>
          </cell>
          <cell r="U368" t="str">
            <v xml:space="preserve"> </v>
          </cell>
          <cell r="V368" t="str">
            <v xml:space="preserve"> </v>
          </cell>
          <cell r="AB368" t="str">
            <v xml:space="preserve"> </v>
          </cell>
          <cell r="AC368" t="str">
            <v xml:space="preserve"> </v>
          </cell>
          <cell r="AD368" t="str">
            <v xml:space="preserve"> </v>
          </cell>
          <cell r="AL368" t="str">
            <v xml:space="preserve"> </v>
          </cell>
          <cell r="AR368" t="str">
            <v xml:space="preserve"> </v>
          </cell>
          <cell r="AS368"/>
          <cell r="AT368" t="str">
            <v xml:space="preserve"> </v>
          </cell>
          <cell r="AU368" t="str">
            <v xml:space="preserve"> </v>
          </cell>
          <cell r="AV368" t="str">
            <v xml:space="preserve"> </v>
          </cell>
          <cell r="AZ368">
            <v>0</v>
          </cell>
          <cell r="BA368">
            <v>0</v>
          </cell>
          <cell r="BB368" t="str">
            <v xml:space="preserve"> </v>
          </cell>
          <cell r="BC368" t="str">
            <v xml:space="preserve"> </v>
          </cell>
          <cell r="BD368" t="str">
            <v xml:space="preserve"> </v>
          </cell>
          <cell r="BE368">
            <v>0</v>
          </cell>
          <cell r="BF368" t="str">
            <v xml:space="preserve"> </v>
          </cell>
          <cell r="BG368">
            <v>0</v>
          </cell>
        </row>
        <row r="369">
          <cell r="R369" t="str">
            <v xml:space="preserve"> </v>
          </cell>
          <cell r="U369" t="str">
            <v xml:space="preserve"> </v>
          </cell>
          <cell r="V369" t="str">
            <v xml:space="preserve"> </v>
          </cell>
          <cell r="AB369" t="str">
            <v xml:space="preserve"> </v>
          </cell>
          <cell r="AC369" t="str">
            <v xml:space="preserve"> </v>
          </cell>
          <cell r="AD369" t="str">
            <v xml:space="preserve"> </v>
          </cell>
          <cell r="AL369" t="str">
            <v xml:space="preserve"> </v>
          </cell>
          <cell r="AR369" t="str">
            <v xml:space="preserve"> </v>
          </cell>
          <cell r="AS369"/>
          <cell r="AT369" t="str">
            <v xml:space="preserve"> </v>
          </cell>
          <cell r="AU369" t="str">
            <v xml:space="preserve"> </v>
          </cell>
          <cell r="AV369" t="str">
            <v xml:space="preserve"> </v>
          </cell>
          <cell r="AZ369">
            <v>0</v>
          </cell>
          <cell r="BA369">
            <v>0</v>
          </cell>
          <cell r="BB369" t="str">
            <v xml:space="preserve"> </v>
          </cell>
          <cell r="BC369" t="str">
            <v xml:space="preserve"> </v>
          </cell>
          <cell r="BD369" t="str">
            <v xml:space="preserve"> </v>
          </cell>
          <cell r="BE369">
            <v>0</v>
          </cell>
          <cell r="BF369" t="str">
            <v xml:space="preserve"> </v>
          </cell>
          <cell r="BG369">
            <v>0</v>
          </cell>
        </row>
        <row r="370">
          <cell r="R370" t="str">
            <v xml:space="preserve"> </v>
          </cell>
          <cell r="U370" t="str">
            <v xml:space="preserve"> </v>
          </cell>
          <cell r="V370" t="str">
            <v xml:space="preserve"> </v>
          </cell>
          <cell r="AB370" t="str">
            <v xml:space="preserve"> </v>
          </cell>
          <cell r="AC370" t="str">
            <v xml:space="preserve"> </v>
          </cell>
          <cell r="AD370" t="str">
            <v xml:space="preserve"> </v>
          </cell>
          <cell r="AL370" t="str">
            <v xml:space="preserve"> </v>
          </cell>
          <cell r="AR370" t="str">
            <v xml:space="preserve"> </v>
          </cell>
          <cell r="AS370"/>
          <cell r="AT370" t="str">
            <v xml:space="preserve"> </v>
          </cell>
          <cell r="AU370" t="str">
            <v xml:space="preserve"> </v>
          </cell>
          <cell r="AV370" t="str">
            <v xml:space="preserve"> </v>
          </cell>
          <cell r="AZ370">
            <v>0</v>
          </cell>
          <cell r="BA370">
            <v>0</v>
          </cell>
          <cell r="BB370" t="str">
            <v xml:space="preserve"> </v>
          </cell>
          <cell r="BC370" t="str">
            <v xml:space="preserve"> </v>
          </cell>
          <cell r="BD370" t="str">
            <v xml:space="preserve"> </v>
          </cell>
          <cell r="BE370">
            <v>0</v>
          </cell>
          <cell r="BF370" t="str">
            <v xml:space="preserve"> </v>
          </cell>
          <cell r="BG370">
            <v>0</v>
          </cell>
        </row>
        <row r="371">
          <cell r="R371" t="str">
            <v xml:space="preserve"> </v>
          </cell>
          <cell r="U371" t="str">
            <v xml:space="preserve"> </v>
          </cell>
          <cell r="V371" t="str">
            <v xml:space="preserve"> </v>
          </cell>
          <cell r="AB371" t="str">
            <v xml:space="preserve"> </v>
          </cell>
          <cell r="AC371" t="str">
            <v xml:space="preserve"> </v>
          </cell>
          <cell r="AD371" t="str">
            <v xml:space="preserve"> </v>
          </cell>
          <cell r="AL371" t="str">
            <v xml:space="preserve"> </v>
          </cell>
          <cell r="AR371" t="str">
            <v xml:space="preserve"> </v>
          </cell>
          <cell r="AS371"/>
          <cell r="AT371" t="str">
            <v xml:space="preserve"> </v>
          </cell>
          <cell r="AU371" t="str">
            <v xml:space="preserve"> </v>
          </cell>
          <cell r="AV371" t="str">
            <v xml:space="preserve"> </v>
          </cell>
          <cell r="AZ371">
            <v>0</v>
          </cell>
          <cell r="BA371">
            <v>0</v>
          </cell>
          <cell r="BB371" t="str">
            <v xml:space="preserve"> </v>
          </cell>
          <cell r="BC371" t="str">
            <v xml:space="preserve"> </v>
          </cell>
          <cell r="BD371" t="str">
            <v xml:space="preserve"> </v>
          </cell>
          <cell r="BE371">
            <v>0</v>
          </cell>
          <cell r="BF371" t="str">
            <v xml:space="preserve"> </v>
          </cell>
          <cell r="BG371">
            <v>0</v>
          </cell>
        </row>
        <row r="372">
          <cell r="U372" t="str">
            <v xml:space="preserve"> </v>
          </cell>
          <cell r="V372" t="str">
            <v xml:space="preserve"> </v>
          </cell>
          <cell r="AB372" t="str">
            <v xml:space="preserve"> </v>
          </cell>
          <cell r="AC372" t="str">
            <v xml:space="preserve"> </v>
          </cell>
          <cell r="AD372" t="str">
            <v xml:space="preserve"> </v>
          </cell>
          <cell r="AZ372">
            <v>0</v>
          </cell>
          <cell r="BA372">
            <v>0</v>
          </cell>
          <cell r="BB372" t="str">
            <v xml:space="preserve"> </v>
          </cell>
          <cell r="BC372" t="str">
            <v xml:space="preserve"> </v>
          </cell>
          <cell r="BD372">
            <v>0</v>
          </cell>
          <cell r="BE372">
            <v>0</v>
          </cell>
          <cell r="BF372" t="str">
            <v xml:space="preserve"> </v>
          </cell>
          <cell r="BG372">
            <v>0</v>
          </cell>
        </row>
        <row r="373">
          <cell r="U373" t="str">
            <v xml:space="preserve"> </v>
          </cell>
          <cell r="V373" t="str">
            <v xml:space="preserve"> </v>
          </cell>
          <cell r="AB373" t="str">
            <v xml:space="preserve"> </v>
          </cell>
          <cell r="AC373" t="str">
            <v xml:space="preserve"> </v>
          </cell>
          <cell r="AD373" t="str">
            <v xml:space="preserve"> </v>
          </cell>
          <cell r="AZ373">
            <v>0</v>
          </cell>
          <cell r="BA373">
            <v>0</v>
          </cell>
          <cell r="BB373" t="str">
            <v xml:space="preserve"> </v>
          </cell>
          <cell r="BC373" t="str">
            <v xml:space="preserve"> </v>
          </cell>
          <cell r="BD373">
            <v>0</v>
          </cell>
          <cell r="BE373">
            <v>0</v>
          </cell>
          <cell r="BF373" t="str">
            <v xml:space="preserve"> </v>
          </cell>
          <cell r="BG373">
            <v>0</v>
          </cell>
        </row>
        <row r="374">
          <cell r="U374" t="str">
            <v xml:space="preserve"> </v>
          </cell>
          <cell r="V374" t="str">
            <v xml:space="preserve"> </v>
          </cell>
          <cell r="AB374" t="str">
            <v xml:space="preserve"> </v>
          </cell>
          <cell r="AC374" t="str">
            <v xml:space="preserve"> </v>
          </cell>
          <cell r="AD374" t="str">
            <v xml:space="preserve"> </v>
          </cell>
          <cell r="AZ374">
            <v>0</v>
          </cell>
          <cell r="BA374">
            <v>0</v>
          </cell>
          <cell r="BB374" t="str">
            <v xml:space="preserve"> </v>
          </cell>
          <cell r="BC374" t="str">
            <v xml:space="preserve"> </v>
          </cell>
          <cell r="BD374">
            <v>0</v>
          </cell>
          <cell r="BE374">
            <v>0</v>
          </cell>
          <cell r="BF374" t="str">
            <v xml:space="preserve"> </v>
          </cell>
          <cell r="BG374">
            <v>0</v>
          </cell>
        </row>
        <row r="375">
          <cell r="U375" t="str">
            <v xml:space="preserve"> </v>
          </cell>
          <cell r="V375" t="str">
            <v xml:space="preserve"> </v>
          </cell>
          <cell r="AB375" t="str">
            <v xml:space="preserve"> </v>
          </cell>
          <cell r="AC375" t="str">
            <v xml:space="preserve"> </v>
          </cell>
          <cell r="AD375" t="str">
            <v xml:space="preserve"> </v>
          </cell>
          <cell r="AZ375">
            <v>0</v>
          </cell>
          <cell r="BA375">
            <v>0</v>
          </cell>
          <cell r="BB375" t="str">
            <v xml:space="preserve"> </v>
          </cell>
          <cell r="BC375" t="str">
            <v xml:space="preserve"> </v>
          </cell>
          <cell r="BD375">
            <v>0</v>
          </cell>
          <cell r="BE375">
            <v>0</v>
          </cell>
          <cell r="BF375" t="str">
            <v xml:space="preserve"> </v>
          </cell>
          <cell r="BG375">
            <v>0</v>
          </cell>
        </row>
        <row r="376">
          <cell r="U376" t="str">
            <v xml:space="preserve"> </v>
          </cell>
          <cell r="V376" t="str">
            <v xml:space="preserve"> </v>
          </cell>
          <cell r="AB376" t="str">
            <v xml:space="preserve"> </v>
          </cell>
          <cell r="AC376" t="str">
            <v xml:space="preserve"> </v>
          </cell>
          <cell r="AD376" t="str">
            <v xml:space="preserve"> </v>
          </cell>
          <cell r="AZ376">
            <v>0</v>
          </cell>
          <cell r="BA376">
            <v>0</v>
          </cell>
          <cell r="BB376" t="str">
            <v xml:space="preserve"> </v>
          </cell>
          <cell r="BC376" t="str">
            <v xml:space="preserve"> </v>
          </cell>
          <cell r="BD376">
            <v>0</v>
          </cell>
          <cell r="BE376">
            <v>0</v>
          </cell>
          <cell r="BF376" t="str">
            <v xml:space="preserve"> </v>
          </cell>
          <cell r="BG376">
            <v>0</v>
          </cell>
        </row>
        <row r="377">
          <cell r="U377" t="str">
            <v xml:space="preserve"> </v>
          </cell>
          <cell r="V377" t="str">
            <v xml:space="preserve"> </v>
          </cell>
          <cell r="AB377" t="str">
            <v xml:space="preserve"> </v>
          </cell>
          <cell r="AC377" t="str">
            <v xml:space="preserve"> </v>
          </cell>
          <cell r="AD377" t="str">
            <v xml:space="preserve"> </v>
          </cell>
          <cell r="AZ377">
            <v>0</v>
          </cell>
          <cell r="BA377">
            <v>0</v>
          </cell>
          <cell r="BB377" t="str">
            <v xml:space="preserve"> </v>
          </cell>
          <cell r="BC377" t="str">
            <v xml:space="preserve"> </v>
          </cell>
          <cell r="BD377">
            <v>0</v>
          </cell>
          <cell r="BE377">
            <v>0</v>
          </cell>
          <cell r="BF377" t="str">
            <v xml:space="preserve"> </v>
          </cell>
          <cell r="BG377">
            <v>0</v>
          </cell>
        </row>
        <row r="378">
          <cell r="U378" t="str">
            <v xml:space="preserve"> </v>
          </cell>
          <cell r="V378" t="str">
            <v xml:space="preserve"> </v>
          </cell>
          <cell r="AB378" t="str">
            <v xml:space="preserve"> </v>
          </cell>
          <cell r="AC378" t="str">
            <v xml:space="preserve"> </v>
          </cell>
          <cell r="AD378" t="str">
            <v xml:space="preserve"> </v>
          </cell>
          <cell r="AZ378">
            <v>0</v>
          </cell>
          <cell r="BA378">
            <v>0</v>
          </cell>
          <cell r="BB378" t="str">
            <v xml:space="preserve"> </v>
          </cell>
          <cell r="BC378" t="str">
            <v xml:space="preserve"> </v>
          </cell>
          <cell r="BD378">
            <v>0</v>
          </cell>
          <cell r="BE378">
            <v>0</v>
          </cell>
          <cell r="BF378" t="str">
            <v xml:space="preserve"> </v>
          </cell>
          <cell r="BG378">
            <v>0</v>
          </cell>
        </row>
        <row r="379">
          <cell r="U379" t="str">
            <v xml:space="preserve"> </v>
          </cell>
          <cell r="V379" t="str">
            <v xml:space="preserve"> </v>
          </cell>
          <cell r="AB379" t="str">
            <v xml:space="preserve"> </v>
          </cell>
          <cell r="AC379" t="str">
            <v xml:space="preserve"> </v>
          </cell>
          <cell r="AD379" t="str">
            <v xml:space="preserve"> </v>
          </cell>
          <cell r="AZ379">
            <v>0</v>
          </cell>
          <cell r="BA379">
            <v>0</v>
          </cell>
          <cell r="BB379" t="str">
            <v xml:space="preserve"> </v>
          </cell>
          <cell r="BC379" t="str">
            <v xml:space="preserve"> </v>
          </cell>
          <cell r="BD379">
            <v>0</v>
          </cell>
          <cell r="BE379">
            <v>0</v>
          </cell>
          <cell r="BF379" t="str">
            <v xml:space="preserve"> </v>
          </cell>
          <cell r="BG379">
            <v>0</v>
          </cell>
        </row>
        <row r="380">
          <cell r="U380" t="str">
            <v xml:space="preserve"> </v>
          </cell>
          <cell r="V380" t="str">
            <v xml:space="preserve"> </v>
          </cell>
          <cell r="AB380" t="str">
            <v xml:space="preserve"> </v>
          </cell>
          <cell r="AC380" t="str">
            <v xml:space="preserve"> </v>
          </cell>
          <cell r="AD380" t="str">
            <v xml:space="preserve"> </v>
          </cell>
          <cell r="AZ380">
            <v>0</v>
          </cell>
          <cell r="BA380">
            <v>0</v>
          </cell>
          <cell r="BB380" t="str">
            <v xml:space="preserve"> </v>
          </cell>
          <cell r="BC380" t="str">
            <v xml:space="preserve"> </v>
          </cell>
          <cell r="BD380">
            <v>0</v>
          </cell>
          <cell r="BE380">
            <v>0</v>
          </cell>
          <cell r="BF380" t="str">
            <v xml:space="preserve"> </v>
          </cell>
          <cell r="BG380">
            <v>0</v>
          </cell>
        </row>
        <row r="381">
          <cell r="U381" t="str">
            <v xml:space="preserve"> </v>
          </cell>
          <cell r="V381" t="str">
            <v xml:space="preserve"> </v>
          </cell>
          <cell r="AB381" t="str">
            <v xml:space="preserve"> </v>
          </cell>
          <cell r="AC381" t="str">
            <v xml:space="preserve"> </v>
          </cell>
          <cell r="AD381" t="str">
            <v xml:space="preserve"> </v>
          </cell>
          <cell r="AZ381">
            <v>0</v>
          </cell>
          <cell r="BA381">
            <v>0</v>
          </cell>
          <cell r="BB381" t="str">
            <v xml:space="preserve"> </v>
          </cell>
          <cell r="BC381" t="str">
            <v xml:space="preserve"> </v>
          </cell>
          <cell r="BD381">
            <v>0</v>
          </cell>
          <cell r="BE381">
            <v>0</v>
          </cell>
          <cell r="BF381" t="str">
            <v xml:space="preserve"> </v>
          </cell>
          <cell r="BG381">
            <v>0</v>
          </cell>
        </row>
        <row r="382">
          <cell r="U382" t="str">
            <v xml:space="preserve"> </v>
          </cell>
          <cell r="V382" t="str">
            <v xml:space="preserve"> </v>
          </cell>
          <cell r="AB382" t="str">
            <v xml:space="preserve"> </v>
          </cell>
          <cell r="AC382" t="str">
            <v xml:space="preserve"> </v>
          </cell>
          <cell r="AD382" t="str">
            <v xml:space="preserve"> </v>
          </cell>
          <cell r="AZ382">
            <v>0</v>
          </cell>
          <cell r="BA382">
            <v>0</v>
          </cell>
          <cell r="BB382" t="str">
            <v xml:space="preserve"> </v>
          </cell>
          <cell r="BC382" t="str">
            <v xml:space="preserve"> </v>
          </cell>
          <cell r="BD382">
            <v>0</v>
          </cell>
          <cell r="BE382">
            <v>0</v>
          </cell>
          <cell r="BF382" t="str">
            <v xml:space="preserve"> </v>
          </cell>
          <cell r="BG382">
            <v>0</v>
          </cell>
        </row>
        <row r="383">
          <cell r="U383" t="str">
            <v xml:space="preserve"> </v>
          </cell>
          <cell r="V383" t="str">
            <v xml:space="preserve"> </v>
          </cell>
          <cell r="AB383" t="str">
            <v xml:space="preserve"> </v>
          </cell>
          <cell r="AC383" t="str">
            <v xml:space="preserve"> </v>
          </cell>
          <cell r="AD383" t="str">
            <v xml:space="preserve"> </v>
          </cell>
          <cell r="AZ383">
            <v>0</v>
          </cell>
          <cell r="BA383">
            <v>0</v>
          </cell>
          <cell r="BB383" t="str">
            <v xml:space="preserve"> </v>
          </cell>
          <cell r="BC383" t="str">
            <v xml:space="preserve"> </v>
          </cell>
          <cell r="BD383">
            <v>0</v>
          </cell>
          <cell r="BE383">
            <v>0</v>
          </cell>
          <cell r="BF383" t="str">
            <v xml:space="preserve"> </v>
          </cell>
          <cell r="BG383">
            <v>0</v>
          </cell>
        </row>
        <row r="384">
          <cell r="U384" t="str">
            <v xml:space="preserve"> </v>
          </cell>
          <cell r="V384" t="str">
            <v xml:space="preserve"> </v>
          </cell>
          <cell r="AB384" t="str">
            <v xml:space="preserve"> </v>
          </cell>
          <cell r="AC384" t="str">
            <v xml:space="preserve"> </v>
          </cell>
          <cell r="AD384" t="str">
            <v xml:space="preserve"> </v>
          </cell>
          <cell r="AZ384">
            <v>0</v>
          </cell>
          <cell r="BA384">
            <v>0</v>
          </cell>
          <cell r="BB384" t="str">
            <v xml:space="preserve"> </v>
          </cell>
          <cell r="BC384" t="str">
            <v xml:space="preserve"> </v>
          </cell>
          <cell r="BD384">
            <v>0</v>
          </cell>
          <cell r="BE384">
            <v>0</v>
          </cell>
          <cell r="BF384" t="str">
            <v xml:space="preserve"> </v>
          </cell>
          <cell r="BG384">
            <v>0</v>
          </cell>
        </row>
        <row r="385">
          <cell r="U385" t="str">
            <v xml:space="preserve"> </v>
          </cell>
          <cell r="V385" t="str">
            <v xml:space="preserve"> </v>
          </cell>
          <cell r="AB385" t="str">
            <v xml:space="preserve"> </v>
          </cell>
          <cell r="AC385" t="str">
            <v xml:space="preserve"> </v>
          </cell>
          <cell r="AD385" t="str">
            <v xml:space="preserve"> </v>
          </cell>
          <cell r="AZ385">
            <v>0</v>
          </cell>
          <cell r="BA385">
            <v>0</v>
          </cell>
          <cell r="BB385" t="str">
            <v xml:space="preserve"> </v>
          </cell>
          <cell r="BC385" t="str">
            <v xml:space="preserve"> </v>
          </cell>
          <cell r="BD385">
            <v>0</v>
          </cell>
          <cell r="BE385">
            <v>0</v>
          </cell>
          <cell r="BF385" t="str">
            <v xml:space="preserve"> </v>
          </cell>
          <cell r="BG385">
            <v>0</v>
          </cell>
        </row>
        <row r="386">
          <cell r="U386" t="str">
            <v xml:space="preserve"> </v>
          </cell>
          <cell r="V386" t="str">
            <v xml:space="preserve"> </v>
          </cell>
          <cell r="AB386" t="str">
            <v xml:space="preserve"> </v>
          </cell>
          <cell r="AC386" t="str">
            <v xml:space="preserve"> </v>
          </cell>
          <cell r="AD386" t="str">
            <v xml:space="preserve"> </v>
          </cell>
          <cell r="AZ386">
            <v>0</v>
          </cell>
          <cell r="BA386">
            <v>0</v>
          </cell>
          <cell r="BB386" t="str">
            <v xml:space="preserve"> </v>
          </cell>
          <cell r="BC386" t="str">
            <v xml:space="preserve"> </v>
          </cell>
          <cell r="BD386">
            <v>0</v>
          </cell>
          <cell r="BE386">
            <v>0</v>
          </cell>
          <cell r="BF386" t="str">
            <v xml:space="preserve"> </v>
          </cell>
          <cell r="BG386">
            <v>0</v>
          </cell>
        </row>
        <row r="387">
          <cell r="U387" t="str">
            <v xml:space="preserve"> </v>
          </cell>
          <cell r="V387" t="str">
            <v xml:space="preserve"> </v>
          </cell>
          <cell r="AB387" t="str">
            <v xml:space="preserve"> </v>
          </cell>
          <cell r="AC387" t="str">
            <v xml:space="preserve"> </v>
          </cell>
          <cell r="AD387" t="str">
            <v xml:space="preserve"> </v>
          </cell>
          <cell r="AZ387">
            <v>0</v>
          </cell>
          <cell r="BA387">
            <v>0</v>
          </cell>
          <cell r="BB387" t="str">
            <v xml:space="preserve"> </v>
          </cell>
          <cell r="BC387" t="str">
            <v xml:space="preserve"> </v>
          </cell>
          <cell r="BD387">
            <v>0</v>
          </cell>
          <cell r="BE387">
            <v>0</v>
          </cell>
          <cell r="BF387" t="str">
            <v xml:space="preserve"> </v>
          </cell>
          <cell r="BG387">
            <v>0</v>
          </cell>
        </row>
        <row r="388">
          <cell r="U388" t="str">
            <v xml:space="preserve"> </v>
          </cell>
          <cell r="V388" t="str">
            <v xml:space="preserve"> </v>
          </cell>
          <cell r="AB388" t="str">
            <v xml:space="preserve"> </v>
          </cell>
          <cell r="AC388" t="str">
            <v xml:space="preserve"> </v>
          </cell>
          <cell r="AD388" t="str">
            <v xml:space="preserve"> </v>
          </cell>
          <cell r="AZ388">
            <v>0</v>
          </cell>
          <cell r="BA388">
            <v>0</v>
          </cell>
          <cell r="BB388" t="str">
            <v xml:space="preserve"> </v>
          </cell>
          <cell r="BC388" t="str">
            <v xml:space="preserve"> </v>
          </cell>
          <cell r="BD388">
            <v>0</v>
          </cell>
          <cell r="BE388">
            <v>0</v>
          </cell>
          <cell r="BF388" t="str">
            <v xml:space="preserve"> </v>
          </cell>
          <cell r="BG388">
            <v>0</v>
          </cell>
        </row>
        <row r="389">
          <cell r="U389" t="str">
            <v xml:space="preserve"> </v>
          </cell>
          <cell r="V389" t="str">
            <v xml:space="preserve"> </v>
          </cell>
          <cell r="AB389" t="str">
            <v xml:space="preserve"> </v>
          </cell>
          <cell r="AC389" t="str">
            <v xml:space="preserve"> </v>
          </cell>
          <cell r="AD389" t="str">
            <v xml:space="preserve"> </v>
          </cell>
          <cell r="AZ389">
            <v>0</v>
          </cell>
          <cell r="BA389">
            <v>0</v>
          </cell>
          <cell r="BB389" t="str">
            <v xml:space="preserve"> </v>
          </cell>
          <cell r="BC389" t="str">
            <v xml:space="preserve"> </v>
          </cell>
          <cell r="BD389">
            <v>0</v>
          </cell>
          <cell r="BE389">
            <v>0</v>
          </cell>
          <cell r="BF389" t="str">
            <v xml:space="preserve"> </v>
          </cell>
          <cell r="BG389">
            <v>0</v>
          </cell>
        </row>
        <row r="390">
          <cell r="U390" t="str">
            <v xml:space="preserve"> </v>
          </cell>
          <cell r="V390" t="str">
            <v xml:space="preserve"> </v>
          </cell>
          <cell r="AB390" t="str">
            <v xml:space="preserve"> </v>
          </cell>
          <cell r="AC390" t="str">
            <v xml:space="preserve"> </v>
          </cell>
          <cell r="AD390" t="str">
            <v xml:space="preserve"> </v>
          </cell>
          <cell r="AZ390">
            <v>0</v>
          </cell>
          <cell r="BA390">
            <v>0</v>
          </cell>
          <cell r="BB390" t="str">
            <v xml:space="preserve"> </v>
          </cell>
          <cell r="BC390" t="str">
            <v xml:space="preserve"> </v>
          </cell>
          <cell r="BD390">
            <v>0</v>
          </cell>
          <cell r="BE390">
            <v>0</v>
          </cell>
          <cell r="BF390" t="str">
            <v xml:space="preserve"> </v>
          </cell>
          <cell r="BG390">
            <v>0</v>
          </cell>
        </row>
        <row r="391">
          <cell r="U391" t="str">
            <v xml:space="preserve"> </v>
          </cell>
          <cell r="V391" t="str">
            <v xml:space="preserve"> </v>
          </cell>
          <cell r="AB391" t="str">
            <v xml:space="preserve"> </v>
          </cell>
          <cell r="AC391" t="str">
            <v xml:space="preserve"> </v>
          </cell>
          <cell r="AD391" t="str">
            <v xml:space="preserve"> </v>
          </cell>
          <cell r="AZ391">
            <v>0</v>
          </cell>
          <cell r="BA391">
            <v>0</v>
          </cell>
          <cell r="BB391" t="str">
            <v xml:space="preserve"> </v>
          </cell>
          <cell r="BC391" t="str">
            <v xml:space="preserve"> </v>
          </cell>
          <cell r="BD391">
            <v>0</v>
          </cell>
          <cell r="BE391">
            <v>0</v>
          </cell>
          <cell r="BF391" t="str">
            <v xml:space="preserve"> </v>
          </cell>
          <cell r="BG391">
            <v>0</v>
          </cell>
        </row>
        <row r="392">
          <cell r="U392" t="str">
            <v xml:space="preserve"> </v>
          </cell>
          <cell r="V392" t="str">
            <v xml:space="preserve"> </v>
          </cell>
          <cell r="AB392" t="str">
            <v xml:space="preserve"> </v>
          </cell>
          <cell r="AC392" t="str">
            <v xml:space="preserve"> </v>
          </cell>
          <cell r="AD392" t="str">
            <v xml:space="preserve"> </v>
          </cell>
          <cell r="AZ392">
            <v>0</v>
          </cell>
          <cell r="BA392">
            <v>0</v>
          </cell>
          <cell r="BB392" t="str">
            <v xml:space="preserve"> </v>
          </cell>
          <cell r="BC392" t="str">
            <v xml:space="preserve"> </v>
          </cell>
          <cell r="BD392">
            <v>0</v>
          </cell>
          <cell r="BE392">
            <v>0</v>
          </cell>
          <cell r="BF392" t="str">
            <v xml:space="preserve"> </v>
          </cell>
          <cell r="BG392">
            <v>0</v>
          </cell>
        </row>
        <row r="393">
          <cell r="U393" t="str">
            <v xml:space="preserve"> </v>
          </cell>
          <cell r="V393" t="str">
            <v xml:space="preserve"> </v>
          </cell>
          <cell r="AB393" t="str">
            <v xml:space="preserve"> </v>
          </cell>
          <cell r="AC393" t="str">
            <v xml:space="preserve"> </v>
          </cell>
          <cell r="AD393" t="str">
            <v xml:space="preserve"> </v>
          </cell>
          <cell r="AZ393">
            <v>0</v>
          </cell>
          <cell r="BA393">
            <v>0</v>
          </cell>
          <cell r="BB393" t="str">
            <v xml:space="preserve"> </v>
          </cell>
          <cell r="BC393" t="str">
            <v xml:space="preserve"> </v>
          </cell>
          <cell r="BD393">
            <v>0</v>
          </cell>
          <cell r="BE393">
            <v>0</v>
          </cell>
          <cell r="BF393" t="str">
            <v xml:space="preserve"> </v>
          </cell>
          <cell r="BG393">
            <v>0</v>
          </cell>
        </row>
        <row r="394">
          <cell r="U394" t="str">
            <v xml:space="preserve"> </v>
          </cell>
          <cell r="V394" t="str">
            <v xml:space="preserve"> </v>
          </cell>
          <cell r="AB394" t="str">
            <v xml:space="preserve"> </v>
          </cell>
          <cell r="AC394" t="str">
            <v xml:space="preserve"> </v>
          </cell>
          <cell r="AD394" t="str">
            <v xml:space="preserve"> </v>
          </cell>
          <cell r="AZ394">
            <v>0</v>
          </cell>
          <cell r="BA394">
            <v>0</v>
          </cell>
          <cell r="BB394" t="str">
            <v xml:space="preserve"> </v>
          </cell>
          <cell r="BC394" t="str">
            <v xml:space="preserve"> </v>
          </cell>
          <cell r="BD394">
            <v>0</v>
          </cell>
          <cell r="BE394">
            <v>0</v>
          </cell>
          <cell r="BF394" t="str">
            <v xml:space="preserve"> </v>
          </cell>
          <cell r="BG394">
            <v>0</v>
          </cell>
        </row>
        <row r="395">
          <cell r="U395" t="str">
            <v xml:space="preserve"> </v>
          </cell>
          <cell r="V395" t="str">
            <v xml:space="preserve"> </v>
          </cell>
          <cell r="AB395" t="str">
            <v xml:space="preserve"> </v>
          </cell>
          <cell r="AC395" t="str">
            <v xml:space="preserve"> </v>
          </cell>
          <cell r="AD395" t="str">
            <v xml:space="preserve"> </v>
          </cell>
          <cell r="AZ395">
            <v>0</v>
          </cell>
          <cell r="BA395">
            <v>0</v>
          </cell>
          <cell r="BB395" t="str">
            <v xml:space="preserve"> </v>
          </cell>
          <cell r="BC395" t="str">
            <v xml:space="preserve"> </v>
          </cell>
          <cell r="BD395">
            <v>0</v>
          </cell>
          <cell r="BE395">
            <v>0</v>
          </cell>
          <cell r="BF395" t="str">
            <v xml:space="preserve"> </v>
          </cell>
          <cell r="BG395">
            <v>0</v>
          </cell>
        </row>
        <row r="396">
          <cell r="U396" t="str">
            <v xml:space="preserve"> </v>
          </cell>
          <cell r="V396" t="str">
            <v xml:space="preserve"> </v>
          </cell>
          <cell r="AB396" t="str">
            <v xml:space="preserve"> </v>
          </cell>
          <cell r="AC396" t="str">
            <v xml:space="preserve"> </v>
          </cell>
          <cell r="AD396" t="str">
            <v xml:space="preserve"> </v>
          </cell>
          <cell r="AZ396">
            <v>0</v>
          </cell>
          <cell r="BA396">
            <v>0</v>
          </cell>
          <cell r="BB396" t="str">
            <v xml:space="preserve"> </v>
          </cell>
          <cell r="BC396" t="str">
            <v xml:space="preserve"> </v>
          </cell>
          <cell r="BD396">
            <v>0</v>
          </cell>
          <cell r="BE396">
            <v>0</v>
          </cell>
          <cell r="BF396" t="str">
            <v xml:space="preserve"> </v>
          </cell>
          <cell r="BG396">
            <v>0</v>
          </cell>
        </row>
        <row r="397">
          <cell r="U397" t="str">
            <v xml:space="preserve"> </v>
          </cell>
          <cell r="V397" t="str">
            <v xml:space="preserve"> </v>
          </cell>
          <cell r="AB397" t="str">
            <v xml:space="preserve"> </v>
          </cell>
          <cell r="AC397" t="str">
            <v xml:space="preserve"> </v>
          </cell>
          <cell r="AD397" t="str">
            <v xml:space="preserve"> </v>
          </cell>
          <cell r="AZ397">
            <v>0</v>
          </cell>
          <cell r="BA397">
            <v>0</v>
          </cell>
          <cell r="BB397" t="str">
            <v xml:space="preserve"> </v>
          </cell>
          <cell r="BC397" t="str">
            <v xml:space="preserve"> </v>
          </cell>
          <cell r="BD397">
            <v>0</v>
          </cell>
          <cell r="BE397">
            <v>0</v>
          </cell>
          <cell r="BF397" t="str">
            <v xml:space="preserve"> </v>
          </cell>
          <cell r="BG397">
            <v>0</v>
          </cell>
        </row>
        <row r="398">
          <cell r="U398" t="str">
            <v xml:space="preserve"> </v>
          </cell>
          <cell r="V398" t="str">
            <v xml:space="preserve"> </v>
          </cell>
          <cell r="AB398" t="str">
            <v xml:space="preserve"> </v>
          </cell>
          <cell r="AC398" t="str">
            <v xml:space="preserve"> </v>
          </cell>
          <cell r="AD398" t="str">
            <v xml:space="preserve"> </v>
          </cell>
          <cell r="AZ398">
            <v>0</v>
          </cell>
          <cell r="BA398">
            <v>0</v>
          </cell>
          <cell r="BB398" t="str">
            <v xml:space="preserve"> </v>
          </cell>
          <cell r="BC398" t="str">
            <v xml:space="preserve"> </v>
          </cell>
          <cell r="BD398">
            <v>0</v>
          </cell>
          <cell r="BE398">
            <v>0</v>
          </cell>
          <cell r="BF398" t="str">
            <v xml:space="preserve"> </v>
          </cell>
          <cell r="BG398">
            <v>0</v>
          </cell>
        </row>
        <row r="399">
          <cell r="U399" t="str">
            <v xml:space="preserve"> </v>
          </cell>
          <cell r="V399" t="str">
            <v xml:space="preserve"> </v>
          </cell>
          <cell r="AB399" t="str">
            <v xml:space="preserve"> </v>
          </cell>
          <cell r="AC399" t="str">
            <v xml:space="preserve"> </v>
          </cell>
          <cell r="AD399" t="str">
            <v xml:space="preserve"> </v>
          </cell>
          <cell r="AZ399">
            <v>0</v>
          </cell>
          <cell r="BA399">
            <v>0</v>
          </cell>
          <cell r="BB399" t="str">
            <v xml:space="preserve"> </v>
          </cell>
          <cell r="BC399" t="str">
            <v xml:space="preserve"> </v>
          </cell>
          <cell r="BD399">
            <v>0</v>
          </cell>
          <cell r="BE399">
            <v>0</v>
          </cell>
          <cell r="BF399" t="str">
            <v xml:space="preserve"> </v>
          </cell>
          <cell r="BG399">
            <v>0</v>
          </cell>
        </row>
        <row r="400">
          <cell r="U400" t="str">
            <v xml:space="preserve"> </v>
          </cell>
          <cell r="V400" t="str">
            <v xml:space="preserve"> </v>
          </cell>
          <cell r="AB400" t="str">
            <v xml:space="preserve"> </v>
          </cell>
          <cell r="AC400" t="str">
            <v xml:space="preserve"> </v>
          </cell>
          <cell r="AD400" t="str">
            <v xml:space="preserve"> </v>
          </cell>
          <cell r="AZ400">
            <v>0</v>
          </cell>
          <cell r="BA400">
            <v>0</v>
          </cell>
          <cell r="BB400" t="str">
            <v xml:space="preserve"> </v>
          </cell>
          <cell r="BC400" t="str">
            <v xml:space="preserve"> </v>
          </cell>
          <cell r="BD400">
            <v>0</v>
          </cell>
          <cell r="BE400">
            <v>0</v>
          </cell>
          <cell r="BF400" t="str">
            <v xml:space="preserve"> </v>
          </cell>
          <cell r="BG400">
            <v>0</v>
          </cell>
        </row>
        <row r="401">
          <cell r="U401" t="str">
            <v xml:space="preserve"> </v>
          </cell>
          <cell r="V401" t="str">
            <v xml:space="preserve"> </v>
          </cell>
          <cell r="AB401" t="str">
            <v xml:space="preserve"> </v>
          </cell>
          <cell r="AC401" t="str">
            <v xml:space="preserve"> </v>
          </cell>
          <cell r="AD401" t="str">
            <v xml:space="preserve"> </v>
          </cell>
          <cell r="AZ401">
            <v>0</v>
          </cell>
          <cell r="BA401">
            <v>0</v>
          </cell>
          <cell r="BB401" t="str">
            <v xml:space="preserve"> </v>
          </cell>
          <cell r="BC401" t="str">
            <v xml:space="preserve"> </v>
          </cell>
          <cell r="BD401">
            <v>0</v>
          </cell>
          <cell r="BE401">
            <v>0</v>
          </cell>
          <cell r="BF401" t="str">
            <v xml:space="preserve"> </v>
          </cell>
          <cell r="BG401">
            <v>0</v>
          </cell>
        </row>
        <row r="402">
          <cell r="U402" t="str">
            <v xml:space="preserve"> </v>
          </cell>
          <cell r="V402" t="str">
            <v xml:space="preserve"> </v>
          </cell>
          <cell r="AB402" t="str">
            <v xml:space="preserve"> </v>
          </cell>
          <cell r="AC402" t="str">
            <v xml:space="preserve"> </v>
          </cell>
          <cell r="AD402" t="str">
            <v xml:space="preserve"> </v>
          </cell>
          <cell r="AZ402">
            <v>0</v>
          </cell>
          <cell r="BA402">
            <v>0</v>
          </cell>
          <cell r="BB402" t="str">
            <v xml:space="preserve"> </v>
          </cell>
          <cell r="BC402" t="str">
            <v xml:space="preserve"> </v>
          </cell>
          <cell r="BD402">
            <v>0</v>
          </cell>
          <cell r="BE402">
            <v>0</v>
          </cell>
          <cell r="BF402" t="str">
            <v xml:space="preserve"> </v>
          </cell>
          <cell r="BG402">
            <v>0</v>
          </cell>
        </row>
        <row r="403">
          <cell r="U403" t="str">
            <v xml:space="preserve"> </v>
          </cell>
          <cell r="V403" t="str">
            <v xml:space="preserve"> </v>
          </cell>
          <cell r="AB403" t="str">
            <v xml:space="preserve"> </v>
          </cell>
          <cell r="AC403" t="str">
            <v xml:space="preserve"> </v>
          </cell>
          <cell r="AD403" t="str">
            <v xml:space="preserve"> </v>
          </cell>
          <cell r="AZ403">
            <v>0</v>
          </cell>
          <cell r="BA403">
            <v>0</v>
          </cell>
          <cell r="BB403" t="str">
            <v xml:space="preserve"> </v>
          </cell>
          <cell r="BC403" t="str">
            <v xml:space="preserve"> </v>
          </cell>
          <cell r="BD403">
            <v>0</v>
          </cell>
          <cell r="BE403">
            <v>0</v>
          </cell>
          <cell r="BF403" t="str">
            <v xml:space="preserve"> </v>
          </cell>
          <cell r="BG403">
            <v>0</v>
          </cell>
        </row>
        <row r="404">
          <cell r="U404" t="str">
            <v xml:space="preserve"> </v>
          </cell>
          <cell r="V404" t="str">
            <v xml:space="preserve"> </v>
          </cell>
          <cell r="AB404" t="str">
            <v xml:space="preserve"> </v>
          </cell>
          <cell r="AC404" t="str">
            <v xml:space="preserve"> </v>
          </cell>
          <cell r="AD404" t="str">
            <v xml:space="preserve"> </v>
          </cell>
          <cell r="AZ404">
            <v>0</v>
          </cell>
          <cell r="BA404">
            <v>0</v>
          </cell>
          <cell r="BB404" t="str">
            <v xml:space="preserve"> </v>
          </cell>
          <cell r="BC404" t="str">
            <v xml:space="preserve"> </v>
          </cell>
          <cell r="BD404">
            <v>0</v>
          </cell>
          <cell r="BE404">
            <v>0</v>
          </cell>
          <cell r="BF404" t="str">
            <v xml:space="preserve"> </v>
          </cell>
          <cell r="BG404">
            <v>0</v>
          </cell>
        </row>
        <row r="405">
          <cell r="U405" t="str">
            <v xml:space="preserve"> </v>
          </cell>
          <cell r="V405" t="str">
            <v xml:space="preserve"> </v>
          </cell>
          <cell r="AB405" t="str">
            <v xml:space="preserve"> </v>
          </cell>
          <cell r="AC405" t="str">
            <v xml:space="preserve"> </v>
          </cell>
          <cell r="AD405" t="str">
            <v xml:space="preserve"> </v>
          </cell>
          <cell r="AZ405">
            <v>0</v>
          </cell>
          <cell r="BA405">
            <v>0</v>
          </cell>
          <cell r="BB405" t="str">
            <v xml:space="preserve"> </v>
          </cell>
          <cell r="BC405" t="str">
            <v xml:space="preserve"> </v>
          </cell>
          <cell r="BD405">
            <v>0</v>
          </cell>
          <cell r="BE405">
            <v>0</v>
          </cell>
          <cell r="BF405" t="str">
            <v xml:space="preserve"> </v>
          </cell>
          <cell r="BG405">
            <v>0</v>
          </cell>
        </row>
        <row r="406">
          <cell r="U406" t="str">
            <v xml:space="preserve"> </v>
          </cell>
          <cell r="V406" t="str">
            <v xml:space="preserve"> </v>
          </cell>
          <cell r="AB406" t="str">
            <v xml:space="preserve"> </v>
          </cell>
          <cell r="AC406" t="str">
            <v xml:space="preserve"> </v>
          </cell>
          <cell r="AD406" t="str">
            <v xml:space="preserve"> </v>
          </cell>
          <cell r="AZ406">
            <v>0</v>
          </cell>
          <cell r="BA406">
            <v>0</v>
          </cell>
          <cell r="BB406" t="str">
            <v xml:space="preserve"> </v>
          </cell>
          <cell r="BC406" t="str">
            <v xml:space="preserve"> </v>
          </cell>
          <cell r="BD406">
            <v>0</v>
          </cell>
          <cell r="BE406">
            <v>0</v>
          </cell>
          <cell r="BF406" t="str">
            <v xml:space="preserve"> </v>
          </cell>
          <cell r="BG406">
            <v>0</v>
          </cell>
        </row>
        <row r="407">
          <cell r="U407" t="str">
            <v xml:space="preserve"> </v>
          </cell>
          <cell r="V407" t="str">
            <v xml:space="preserve"> </v>
          </cell>
          <cell r="AB407" t="str">
            <v xml:space="preserve"> </v>
          </cell>
          <cell r="AC407" t="str">
            <v xml:space="preserve"> </v>
          </cell>
          <cell r="AD407" t="str">
            <v xml:space="preserve"> </v>
          </cell>
          <cell r="AZ407">
            <v>0</v>
          </cell>
          <cell r="BA407">
            <v>0</v>
          </cell>
          <cell r="BB407" t="str">
            <v xml:space="preserve"> </v>
          </cell>
          <cell r="BC407" t="str">
            <v xml:space="preserve"> </v>
          </cell>
          <cell r="BD407">
            <v>0</v>
          </cell>
          <cell r="BE407">
            <v>0</v>
          </cell>
          <cell r="BF407" t="str">
            <v xml:space="preserve"> </v>
          </cell>
          <cell r="BG407">
            <v>0</v>
          </cell>
        </row>
        <row r="408">
          <cell r="U408" t="str">
            <v xml:space="preserve"> </v>
          </cell>
          <cell r="V408" t="str">
            <v xml:space="preserve"> </v>
          </cell>
          <cell r="AB408" t="str">
            <v xml:space="preserve"> </v>
          </cell>
          <cell r="AC408" t="str">
            <v xml:space="preserve"> </v>
          </cell>
          <cell r="AD408" t="str">
            <v xml:space="preserve"> </v>
          </cell>
          <cell r="AZ408">
            <v>0</v>
          </cell>
          <cell r="BA408">
            <v>0</v>
          </cell>
          <cell r="BB408" t="str">
            <v xml:space="preserve"> </v>
          </cell>
          <cell r="BC408" t="str">
            <v xml:space="preserve"> </v>
          </cell>
          <cell r="BD408">
            <v>0</v>
          </cell>
          <cell r="BE408">
            <v>0</v>
          </cell>
          <cell r="BF408" t="str">
            <v xml:space="preserve"> </v>
          </cell>
          <cell r="BG408">
            <v>0</v>
          </cell>
        </row>
        <row r="409">
          <cell r="U409" t="str">
            <v xml:space="preserve"> </v>
          </cell>
          <cell r="V409" t="str">
            <v xml:space="preserve"> </v>
          </cell>
          <cell r="AB409" t="str">
            <v xml:space="preserve"> </v>
          </cell>
          <cell r="AC409" t="str">
            <v xml:space="preserve"> </v>
          </cell>
          <cell r="AD409" t="str">
            <v xml:space="preserve"> </v>
          </cell>
          <cell r="AZ409">
            <v>0</v>
          </cell>
          <cell r="BA409">
            <v>0</v>
          </cell>
          <cell r="BB409" t="str">
            <v xml:space="preserve"> </v>
          </cell>
          <cell r="BC409" t="str">
            <v xml:space="preserve"> </v>
          </cell>
          <cell r="BD409">
            <v>0</v>
          </cell>
          <cell r="BE409">
            <v>0</v>
          </cell>
          <cell r="BF409" t="str">
            <v xml:space="preserve"> </v>
          </cell>
          <cell r="BG409">
            <v>0</v>
          </cell>
        </row>
        <row r="410">
          <cell r="U410" t="str">
            <v xml:space="preserve"> </v>
          </cell>
          <cell r="V410" t="str">
            <v xml:space="preserve"> </v>
          </cell>
          <cell r="AB410" t="str">
            <v xml:space="preserve"> </v>
          </cell>
          <cell r="AC410" t="str">
            <v xml:space="preserve"> </v>
          </cell>
          <cell r="AD410" t="str">
            <v xml:space="preserve"> </v>
          </cell>
          <cell r="AZ410">
            <v>0</v>
          </cell>
          <cell r="BA410">
            <v>0</v>
          </cell>
          <cell r="BB410" t="str">
            <v xml:space="preserve"> </v>
          </cell>
          <cell r="BC410" t="str">
            <v xml:space="preserve"> </v>
          </cell>
          <cell r="BD410">
            <v>0</v>
          </cell>
          <cell r="BE410">
            <v>0</v>
          </cell>
          <cell r="BF410" t="str">
            <v xml:space="preserve"> </v>
          </cell>
          <cell r="BG410">
            <v>0</v>
          </cell>
        </row>
        <row r="411">
          <cell r="U411" t="str">
            <v xml:space="preserve"> </v>
          </cell>
          <cell r="V411" t="str">
            <v xml:space="preserve"> </v>
          </cell>
          <cell r="AB411" t="str">
            <v xml:space="preserve"> </v>
          </cell>
          <cell r="AC411" t="str">
            <v xml:space="preserve"> </v>
          </cell>
          <cell r="AD411" t="str">
            <v xml:space="preserve"> </v>
          </cell>
          <cell r="AZ411">
            <v>0</v>
          </cell>
          <cell r="BA411">
            <v>0</v>
          </cell>
          <cell r="BB411" t="str">
            <v xml:space="preserve"> </v>
          </cell>
          <cell r="BC411" t="str">
            <v xml:space="preserve"> </v>
          </cell>
          <cell r="BD411">
            <v>0</v>
          </cell>
          <cell r="BE411">
            <v>0</v>
          </cell>
          <cell r="BF411" t="str">
            <v xml:space="preserve"> </v>
          </cell>
          <cell r="BG411">
            <v>0</v>
          </cell>
        </row>
        <row r="412">
          <cell r="U412" t="str">
            <v xml:space="preserve"> </v>
          </cell>
          <cell r="V412" t="str">
            <v xml:space="preserve"> </v>
          </cell>
          <cell r="AB412" t="str">
            <v xml:space="preserve"> </v>
          </cell>
          <cell r="AC412" t="str">
            <v xml:space="preserve"> </v>
          </cell>
          <cell r="AD412" t="str">
            <v xml:space="preserve"> </v>
          </cell>
          <cell r="AZ412">
            <v>0</v>
          </cell>
          <cell r="BA412">
            <v>0</v>
          </cell>
          <cell r="BB412" t="str">
            <v xml:space="preserve"> </v>
          </cell>
          <cell r="BC412" t="str">
            <v xml:space="preserve"> </v>
          </cell>
          <cell r="BD412">
            <v>0</v>
          </cell>
          <cell r="BE412">
            <v>0</v>
          </cell>
          <cell r="BF412" t="str">
            <v xml:space="preserve"> </v>
          </cell>
          <cell r="BG412">
            <v>0</v>
          </cell>
        </row>
        <row r="413">
          <cell r="U413" t="str">
            <v xml:space="preserve"> </v>
          </cell>
          <cell r="V413" t="str">
            <v xml:space="preserve"> </v>
          </cell>
          <cell r="AB413" t="str">
            <v xml:space="preserve"> </v>
          </cell>
          <cell r="AC413" t="str">
            <v xml:space="preserve"> </v>
          </cell>
          <cell r="AD413" t="str">
            <v xml:space="preserve"> </v>
          </cell>
          <cell r="AZ413">
            <v>0</v>
          </cell>
          <cell r="BA413">
            <v>0</v>
          </cell>
          <cell r="BB413" t="str">
            <v xml:space="preserve"> </v>
          </cell>
          <cell r="BC413" t="str">
            <v xml:space="preserve"> </v>
          </cell>
          <cell r="BD413">
            <v>0</v>
          </cell>
          <cell r="BE413">
            <v>0</v>
          </cell>
          <cell r="BF413" t="str">
            <v xml:space="preserve"> </v>
          </cell>
          <cell r="BG413">
            <v>0</v>
          </cell>
        </row>
        <row r="414">
          <cell r="U414" t="str">
            <v xml:space="preserve"> </v>
          </cell>
          <cell r="V414" t="str">
            <v xml:space="preserve"> </v>
          </cell>
          <cell r="AB414" t="str">
            <v xml:space="preserve"> </v>
          </cell>
          <cell r="AC414" t="str">
            <v xml:space="preserve"> </v>
          </cell>
          <cell r="AD414" t="str">
            <v xml:space="preserve"> </v>
          </cell>
          <cell r="AZ414">
            <v>0</v>
          </cell>
          <cell r="BA414">
            <v>0</v>
          </cell>
          <cell r="BB414" t="str">
            <v xml:space="preserve"> </v>
          </cell>
          <cell r="BC414" t="str">
            <v xml:space="preserve"> </v>
          </cell>
          <cell r="BD414">
            <v>0</v>
          </cell>
          <cell r="BE414">
            <v>0</v>
          </cell>
          <cell r="BF414" t="str">
            <v xml:space="preserve"> </v>
          </cell>
          <cell r="BG414">
            <v>0</v>
          </cell>
        </row>
        <row r="415">
          <cell r="U415" t="str">
            <v xml:space="preserve"> </v>
          </cell>
          <cell r="V415" t="str">
            <v xml:space="preserve"> </v>
          </cell>
          <cell r="AB415" t="str">
            <v xml:space="preserve"> </v>
          </cell>
          <cell r="AC415" t="str">
            <v xml:space="preserve"> </v>
          </cell>
          <cell r="AD415" t="str">
            <v xml:space="preserve"> </v>
          </cell>
          <cell r="AZ415">
            <v>0</v>
          </cell>
          <cell r="BA415">
            <v>0</v>
          </cell>
          <cell r="BB415" t="str">
            <v xml:space="preserve"> </v>
          </cell>
          <cell r="BC415" t="str">
            <v xml:space="preserve"> </v>
          </cell>
          <cell r="BD415">
            <v>0</v>
          </cell>
          <cell r="BE415">
            <v>0</v>
          </cell>
          <cell r="BF415" t="str">
            <v xml:space="preserve"> </v>
          </cell>
          <cell r="BG415">
            <v>0</v>
          </cell>
        </row>
        <row r="416">
          <cell r="U416" t="str">
            <v xml:space="preserve"> </v>
          </cell>
          <cell r="V416" t="str">
            <v xml:space="preserve"> </v>
          </cell>
          <cell r="AB416" t="str">
            <v xml:space="preserve"> </v>
          </cell>
          <cell r="AC416" t="str">
            <v xml:space="preserve"> </v>
          </cell>
          <cell r="AD416" t="str">
            <v xml:space="preserve"> </v>
          </cell>
          <cell r="AZ416">
            <v>0</v>
          </cell>
          <cell r="BA416">
            <v>0</v>
          </cell>
          <cell r="BB416" t="str">
            <v xml:space="preserve"> </v>
          </cell>
          <cell r="BC416" t="str">
            <v xml:space="preserve"> </v>
          </cell>
          <cell r="BD416">
            <v>0</v>
          </cell>
          <cell r="BE416">
            <v>0</v>
          </cell>
          <cell r="BF416" t="str">
            <v xml:space="preserve"> </v>
          </cell>
          <cell r="BG416">
            <v>0</v>
          </cell>
        </row>
        <row r="417">
          <cell r="U417" t="str">
            <v xml:space="preserve"> </v>
          </cell>
          <cell r="V417" t="str">
            <v xml:space="preserve"> </v>
          </cell>
          <cell r="AB417" t="str">
            <v xml:space="preserve"> </v>
          </cell>
          <cell r="AC417" t="str">
            <v xml:space="preserve"> </v>
          </cell>
          <cell r="AD417" t="str">
            <v xml:space="preserve"> </v>
          </cell>
          <cell r="AZ417">
            <v>0</v>
          </cell>
          <cell r="BA417">
            <v>0</v>
          </cell>
          <cell r="BB417" t="str">
            <v xml:space="preserve"> </v>
          </cell>
          <cell r="BC417" t="str">
            <v xml:space="preserve"> </v>
          </cell>
          <cell r="BD417">
            <v>0</v>
          </cell>
          <cell r="BE417">
            <v>0</v>
          </cell>
          <cell r="BF417" t="str">
            <v xml:space="preserve"> </v>
          </cell>
          <cell r="BG417">
            <v>0</v>
          </cell>
        </row>
        <row r="418">
          <cell r="U418" t="str">
            <v xml:space="preserve"> </v>
          </cell>
          <cell r="V418" t="str">
            <v xml:space="preserve"> </v>
          </cell>
          <cell r="AB418" t="str">
            <v xml:space="preserve"> </v>
          </cell>
          <cell r="AC418" t="str">
            <v xml:space="preserve"> </v>
          </cell>
          <cell r="AD418" t="str">
            <v xml:space="preserve"> </v>
          </cell>
          <cell r="AZ418">
            <v>0</v>
          </cell>
          <cell r="BA418">
            <v>0</v>
          </cell>
          <cell r="BB418" t="str">
            <v xml:space="preserve"> </v>
          </cell>
          <cell r="BC418" t="str">
            <v xml:space="preserve"> </v>
          </cell>
          <cell r="BD418">
            <v>0</v>
          </cell>
          <cell r="BE418">
            <v>0</v>
          </cell>
          <cell r="BF418" t="str">
            <v xml:space="preserve"> </v>
          </cell>
          <cell r="BG418">
            <v>0</v>
          </cell>
        </row>
        <row r="419">
          <cell r="U419" t="str">
            <v xml:space="preserve"> </v>
          </cell>
          <cell r="V419" t="str">
            <v xml:space="preserve"> </v>
          </cell>
          <cell r="AB419" t="str">
            <v xml:space="preserve"> </v>
          </cell>
          <cell r="AC419" t="str">
            <v xml:space="preserve"> </v>
          </cell>
          <cell r="AD419" t="str">
            <v xml:space="preserve"> </v>
          </cell>
          <cell r="AZ419">
            <v>0</v>
          </cell>
          <cell r="BA419">
            <v>0</v>
          </cell>
          <cell r="BB419" t="str">
            <v xml:space="preserve"> </v>
          </cell>
          <cell r="BC419" t="str">
            <v xml:space="preserve"> </v>
          </cell>
          <cell r="BD419">
            <v>0</v>
          </cell>
          <cell r="BE419">
            <v>0</v>
          </cell>
          <cell r="BF419" t="str">
            <v xml:space="preserve"> </v>
          </cell>
          <cell r="BG419">
            <v>0</v>
          </cell>
        </row>
        <row r="420">
          <cell r="U420" t="str">
            <v xml:space="preserve"> </v>
          </cell>
          <cell r="V420" t="str">
            <v xml:space="preserve"> </v>
          </cell>
          <cell r="AB420" t="str">
            <v xml:space="preserve"> </v>
          </cell>
          <cell r="AC420" t="str">
            <v xml:space="preserve"> </v>
          </cell>
          <cell r="AD420" t="str">
            <v xml:space="preserve"> </v>
          </cell>
          <cell r="AZ420">
            <v>0</v>
          </cell>
          <cell r="BA420">
            <v>0</v>
          </cell>
          <cell r="BB420" t="str">
            <v xml:space="preserve"> </v>
          </cell>
          <cell r="BC420" t="str">
            <v xml:space="preserve"> </v>
          </cell>
          <cell r="BD420">
            <v>0</v>
          </cell>
          <cell r="BE420">
            <v>0</v>
          </cell>
          <cell r="BF420" t="str">
            <v xml:space="preserve"> </v>
          </cell>
          <cell r="BG420">
            <v>0</v>
          </cell>
        </row>
        <row r="421">
          <cell r="U421" t="str">
            <v xml:space="preserve"> </v>
          </cell>
          <cell r="V421" t="str">
            <v xml:space="preserve"> </v>
          </cell>
          <cell r="AB421" t="str">
            <v xml:space="preserve"> </v>
          </cell>
          <cell r="AC421" t="str">
            <v xml:space="preserve"> </v>
          </cell>
          <cell r="AD421" t="str">
            <v xml:space="preserve"> </v>
          </cell>
          <cell r="AZ421">
            <v>0</v>
          </cell>
          <cell r="BA421">
            <v>0</v>
          </cell>
          <cell r="BB421" t="str">
            <v xml:space="preserve"> </v>
          </cell>
          <cell r="BC421" t="str">
            <v xml:space="preserve"> </v>
          </cell>
          <cell r="BD421">
            <v>0</v>
          </cell>
          <cell r="BE421">
            <v>0</v>
          </cell>
          <cell r="BF421" t="str">
            <v xml:space="preserve"> </v>
          </cell>
          <cell r="BG421">
            <v>0</v>
          </cell>
        </row>
        <row r="422">
          <cell r="U422" t="str">
            <v xml:space="preserve"> </v>
          </cell>
          <cell r="V422" t="str">
            <v xml:space="preserve"> </v>
          </cell>
          <cell r="AB422" t="str">
            <v xml:space="preserve"> </v>
          </cell>
          <cell r="AC422" t="str">
            <v xml:space="preserve"> </v>
          </cell>
          <cell r="AD422" t="str">
            <v xml:space="preserve"> </v>
          </cell>
          <cell r="AZ422">
            <v>0</v>
          </cell>
          <cell r="BA422">
            <v>0</v>
          </cell>
          <cell r="BB422" t="str">
            <v xml:space="preserve"> </v>
          </cell>
          <cell r="BC422" t="str">
            <v xml:space="preserve"> </v>
          </cell>
          <cell r="BD422">
            <v>0</v>
          </cell>
          <cell r="BE422">
            <v>0</v>
          </cell>
          <cell r="BF422" t="str">
            <v xml:space="preserve"> </v>
          </cell>
          <cell r="BG422">
            <v>0</v>
          </cell>
        </row>
        <row r="423">
          <cell r="U423" t="str">
            <v xml:space="preserve"> </v>
          </cell>
          <cell r="V423" t="str">
            <v xml:space="preserve"> </v>
          </cell>
          <cell r="AB423" t="str">
            <v xml:space="preserve"> </v>
          </cell>
          <cell r="AC423" t="str">
            <v xml:space="preserve"> </v>
          </cell>
          <cell r="AD423" t="str">
            <v xml:space="preserve"> </v>
          </cell>
          <cell r="AZ423">
            <v>0</v>
          </cell>
          <cell r="BA423">
            <v>0</v>
          </cell>
          <cell r="BB423" t="str">
            <v xml:space="preserve"> </v>
          </cell>
          <cell r="BC423" t="str">
            <v xml:space="preserve"> </v>
          </cell>
          <cell r="BD423">
            <v>0</v>
          </cell>
          <cell r="BE423">
            <v>0</v>
          </cell>
          <cell r="BF423" t="str">
            <v xml:space="preserve"> </v>
          </cell>
          <cell r="BG423">
            <v>0</v>
          </cell>
        </row>
        <row r="424">
          <cell r="U424" t="str">
            <v xml:space="preserve"> </v>
          </cell>
          <cell r="V424" t="str">
            <v xml:space="preserve"> </v>
          </cell>
          <cell r="AB424" t="str">
            <v xml:space="preserve"> </v>
          </cell>
          <cell r="AC424" t="str">
            <v xml:space="preserve"> </v>
          </cell>
          <cell r="AD424" t="str">
            <v xml:space="preserve"> </v>
          </cell>
          <cell r="AZ424">
            <v>0</v>
          </cell>
          <cell r="BA424">
            <v>0</v>
          </cell>
          <cell r="BB424" t="str">
            <v xml:space="preserve"> </v>
          </cell>
          <cell r="BC424" t="str">
            <v xml:space="preserve"> </v>
          </cell>
          <cell r="BD424">
            <v>0</v>
          </cell>
          <cell r="BE424">
            <v>0</v>
          </cell>
          <cell r="BF424" t="str">
            <v xml:space="preserve"> </v>
          </cell>
          <cell r="BG424">
            <v>0</v>
          </cell>
        </row>
        <row r="425">
          <cell r="U425" t="str">
            <v xml:space="preserve"> </v>
          </cell>
          <cell r="V425" t="str">
            <v xml:space="preserve"> </v>
          </cell>
          <cell r="AB425" t="str">
            <v xml:space="preserve"> </v>
          </cell>
          <cell r="AC425" t="str">
            <v xml:space="preserve"> </v>
          </cell>
          <cell r="AD425" t="str">
            <v xml:space="preserve"> </v>
          </cell>
          <cell r="AZ425">
            <v>0</v>
          </cell>
          <cell r="BA425">
            <v>0</v>
          </cell>
          <cell r="BB425" t="str">
            <v xml:space="preserve"> </v>
          </cell>
          <cell r="BC425" t="str">
            <v xml:space="preserve"> </v>
          </cell>
          <cell r="BD425">
            <v>0</v>
          </cell>
          <cell r="BE425">
            <v>0</v>
          </cell>
          <cell r="BF425" t="str">
            <v xml:space="preserve"> </v>
          </cell>
          <cell r="BG425">
            <v>0</v>
          </cell>
        </row>
        <row r="426">
          <cell r="U426" t="str">
            <v xml:space="preserve"> </v>
          </cell>
          <cell r="V426" t="str">
            <v xml:space="preserve"> </v>
          </cell>
          <cell r="AB426" t="str">
            <v xml:space="preserve"> </v>
          </cell>
          <cell r="AC426" t="str">
            <v xml:space="preserve"> </v>
          </cell>
          <cell r="AD426" t="str">
            <v xml:space="preserve"> </v>
          </cell>
          <cell r="AZ426">
            <v>0</v>
          </cell>
          <cell r="BA426">
            <v>0</v>
          </cell>
          <cell r="BB426" t="str">
            <v xml:space="preserve"> </v>
          </cell>
          <cell r="BC426" t="str">
            <v xml:space="preserve"> </v>
          </cell>
          <cell r="BD426">
            <v>0</v>
          </cell>
          <cell r="BE426">
            <v>0</v>
          </cell>
          <cell r="BF426" t="str">
            <v xml:space="preserve"> </v>
          </cell>
          <cell r="BG426">
            <v>0</v>
          </cell>
        </row>
        <row r="427">
          <cell r="U427" t="str">
            <v xml:space="preserve"> </v>
          </cell>
          <cell r="V427" t="str">
            <v xml:space="preserve"> </v>
          </cell>
          <cell r="AB427" t="str">
            <v xml:space="preserve"> </v>
          </cell>
          <cell r="AC427" t="str">
            <v xml:space="preserve"> </v>
          </cell>
          <cell r="AD427" t="str">
            <v xml:space="preserve"> </v>
          </cell>
          <cell r="AZ427">
            <v>0</v>
          </cell>
          <cell r="BA427">
            <v>0</v>
          </cell>
          <cell r="BB427" t="str">
            <v xml:space="preserve"> </v>
          </cell>
          <cell r="BC427" t="str">
            <v xml:space="preserve"> </v>
          </cell>
          <cell r="BD427">
            <v>0</v>
          </cell>
          <cell r="BE427">
            <v>0</v>
          </cell>
          <cell r="BF427" t="str">
            <v xml:space="preserve"> </v>
          </cell>
          <cell r="BG427">
            <v>0</v>
          </cell>
        </row>
        <row r="428">
          <cell r="U428" t="str">
            <v xml:space="preserve"> </v>
          </cell>
          <cell r="V428" t="str">
            <v xml:space="preserve"> </v>
          </cell>
          <cell r="AB428" t="str">
            <v xml:space="preserve"> </v>
          </cell>
          <cell r="AC428" t="str">
            <v xml:space="preserve"> </v>
          </cell>
          <cell r="AD428" t="str">
            <v xml:space="preserve"> </v>
          </cell>
          <cell r="AZ428">
            <v>0</v>
          </cell>
          <cell r="BA428">
            <v>0</v>
          </cell>
          <cell r="BB428" t="str">
            <v xml:space="preserve"> </v>
          </cell>
          <cell r="BC428" t="str">
            <v xml:space="preserve"> </v>
          </cell>
          <cell r="BD428">
            <v>0</v>
          </cell>
          <cell r="BE428">
            <v>0</v>
          </cell>
          <cell r="BF428" t="str">
            <v xml:space="preserve"> </v>
          </cell>
          <cell r="BG428">
            <v>0</v>
          </cell>
        </row>
        <row r="429">
          <cell r="U429" t="str">
            <v xml:space="preserve"> </v>
          </cell>
          <cell r="V429" t="str">
            <v xml:space="preserve"> </v>
          </cell>
          <cell r="AB429" t="str">
            <v xml:space="preserve"> </v>
          </cell>
          <cell r="AC429" t="str">
            <v xml:space="preserve"> </v>
          </cell>
          <cell r="AD429" t="str">
            <v xml:space="preserve"> </v>
          </cell>
          <cell r="AZ429">
            <v>0</v>
          </cell>
          <cell r="BA429">
            <v>0</v>
          </cell>
          <cell r="BB429" t="str">
            <v xml:space="preserve"> </v>
          </cell>
          <cell r="BC429" t="str">
            <v xml:space="preserve"> </v>
          </cell>
          <cell r="BD429">
            <v>0</v>
          </cell>
          <cell r="BE429">
            <v>0</v>
          </cell>
          <cell r="BF429" t="str">
            <v xml:space="preserve"> </v>
          </cell>
          <cell r="BG429">
            <v>0</v>
          </cell>
        </row>
        <row r="430">
          <cell r="U430" t="str">
            <v xml:space="preserve"> </v>
          </cell>
          <cell r="V430" t="str">
            <v xml:space="preserve"> </v>
          </cell>
          <cell r="AB430" t="str">
            <v xml:space="preserve"> </v>
          </cell>
          <cell r="AC430" t="str">
            <v xml:space="preserve"> </v>
          </cell>
          <cell r="AD430" t="str">
            <v xml:space="preserve"> </v>
          </cell>
          <cell r="AZ430">
            <v>0</v>
          </cell>
          <cell r="BA430">
            <v>0</v>
          </cell>
          <cell r="BB430" t="str">
            <v xml:space="preserve"> </v>
          </cell>
          <cell r="BC430" t="str">
            <v xml:space="preserve"> </v>
          </cell>
          <cell r="BD430">
            <v>0</v>
          </cell>
          <cell r="BE430">
            <v>0</v>
          </cell>
          <cell r="BF430" t="str">
            <v xml:space="preserve"> </v>
          </cell>
          <cell r="BG430">
            <v>0</v>
          </cell>
        </row>
        <row r="431">
          <cell r="U431" t="str">
            <v xml:space="preserve"> </v>
          </cell>
          <cell r="V431" t="str">
            <v xml:space="preserve"> </v>
          </cell>
          <cell r="AB431" t="str">
            <v xml:space="preserve"> </v>
          </cell>
          <cell r="AC431" t="str">
            <v xml:space="preserve"> </v>
          </cell>
          <cell r="AD431" t="str">
            <v xml:space="preserve"> </v>
          </cell>
          <cell r="AZ431">
            <v>0</v>
          </cell>
          <cell r="BA431">
            <v>0</v>
          </cell>
          <cell r="BB431" t="str">
            <v xml:space="preserve"> </v>
          </cell>
          <cell r="BC431" t="str">
            <v xml:space="preserve"> </v>
          </cell>
          <cell r="BD431">
            <v>0</v>
          </cell>
          <cell r="BE431">
            <v>0</v>
          </cell>
          <cell r="BF431" t="str">
            <v xml:space="preserve"> </v>
          </cell>
          <cell r="BG431">
            <v>0</v>
          </cell>
        </row>
        <row r="432">
          <cell r="U432" t="str">
            <v xml:space="preserve"> </v>
          </cell>
          <cell r="V432" t="str">
            <v xml:space="preserve"> </v>
          </cell>
          <cell r="AB432" t="str">
            <v xml:space="preserve"> </v>
          </cell>
          <cell r="AC432" t="str">
            <v xml:space="preserve"> </v>
          </cell>
          <cell r="AD432" t="str">
            <v xml:space="preserve"> </v>
          </cell>
          <cell r="AZ432">
            <v>0</v>
          </cell>
          <cell r="BA432">
            <v>0</v>
          </cell>
          <cell r="BB432" t="str">
            <v xml:space="preserve"> </v>
          </cell>
          <cell r="BC432" t="str">
            <v xml:space="preserve"> </v>
          </cell>
          <cell r="BD432">
            <v>0</v>
          </cell>
          <cell r="BE432">
            <v>0</v>
          </cell>
          <cell r="BF432" t="str">
            <v xml:space="preserve"> </v>
          </cell>
          <cell r="BG432">
            <v>0</v>
          </cell>
        </row>
        <row r="433">
          <cell r="U433" t="str">
            <v xml:space="preserve"> </v>
          </cell>
          <cell r="V433" t="str">
            <v xml:space="preserve"> </v>
          </cell>
          <cell r="AB433" t="str">
            <v xml:space="preserve"> </v>
          </cell>
          <cell r="AC433" t="str">
            <v xml:space="preserve"> </v>
          </cell>
          <cell r="AD433" t="str">
            <v xml:space="preserve"> </v>
          </cell>
          <cell r="AZ433">
            <v>0</v>
          </cell>
          <cell r="BA433">
            <v>0</v>
          </cell>
          <cell r="BB433" t="str">
            <v xml:space="preserve"> </v>
          </cell>
          <cell r="BC433" t="str">
            <v xml:space="preserve"> </v>
          </cell>
          <cell r="BD433">
            <v>0</v>
          </cell>
          <cell r="BE433">
            <v>0</v>
          </cell>
          <cell r="BF433" t="str">
            <v xml:space="preserve"> </v>
          </cell>
          <cell r="BG433">
            <v>0</v>
          </cell>
        </row>
        <row r="434">
          <cell r="U434" t="str">
            <v xml:space="preserve"> </v>
          </cell>
          <cell r="V434" t="str">
            <v xml:space="preserve"> </v>
          </cell>
          <cell r="AB434" t="str">
            <v xml:space="preserve"> </v>
          </cell>
          <cell r="AC434" t="str">
            <v xml:space="preserve"> </v>
          </cell>
          <cell r="AD434" t="str">
            <v xml:space="preserve"> </v>
          </cell>
          <cell r="AZ434">
            <v>0</v>
          </cell>
          <cell r="BA434">
            <v>0</v>
          </cell>
          <cell r="BB434" t="str">
            <v xml:space="preserve"> </v>
          </cell>
          <cell r="BC434" t="str">
            <v xml:space="preserve"> </v>
          </cell>
          <cell r="BD434">
            <v>0</v>
          </cell>
          <cell r="BE434">
            <v>0</v>
          </cell>
          <cell r="BF434" t="str">
            <v xml:space="preserve"> </v>
          </cell>
          <cell r="BG434">
            <v>0</v>
          </cell>
        </row>
        <row r="435">
          <cell r="U435" t="str">
            <v xml:space="preserve"> </v>
          </cell>
          <cell r="V435" t="str">
            <v xml:space="preserve"> </v>
          </cell>
          <cell r="AB435" t="str">
            <v xml:space="preserve"> </v>
          </cell>
          <cell r="AC435" t="str">
            <v xml:space="preserve"> </v>
          </cell>
          <cell r="AD435" t="str">
            <v xml:space="preserve"> </v>
          </cell>
          <cell r="AZ435">
            <v>0</v>
          </cell>
          <cell r="BA435">
            <v>0</v>
          </cell>
          <cell r="BB435" t="str">
            <v xml:space="preserve"> </v>
          </cell>
          <cell r="BC435" t="str">
            <v xml:space="preserve"> </v>
          </cell>
          <cell r="BD435">
            <v>0</v>
          </cell>
          <cell r="BE435">
            <v>0</v>
          </cell>
          <cell r="BF435" t="str">
            <v xml:space="preserve"> </v>
          </cell>
          <cell r="BG435">
            <v>0</v>
          </cell>
        </row>
        <row r="436">
          <cell r="U436" t="str">
            <v xml:space="preserve"> </v>
          </cell>
          <cell r="V436" t="str">
            <v xml:space="preserve"> </v>
          </cell>
          <cell r="AB436" t="str">
            <v xml:space="preserve"> </v>
          </cell>
          <cell r="AC436" t="str">
            <v xml:space="preserve"> </v>
          </cell>
          <cell r="AD436" t="str">
            <v xml:space="preserve"> </v>
          </cell>
          <cell r="AZ436">
            <v>0</v>
          </cell>
          <cell r="BA436">
            <v>0</v>
          </cell>
          <cell r="BB436" t="str">
            <v xml:space="preserve"> </v>
          </cell>
          <cell r="BC436" t="str">
            <v xml:space="preserve"> </v>
          </cell>
          <cell r="BD436">
            <v>0</v>
          </cell>
          <cell r="BE436">
            <v>0</v>
          </cell>
          <cell r="BF436" t="str">
            <v xml:space="preserve"> </v>
          </cell>
          <cell r="BG436">
            <v>0</v>
          </cell>
        </row>
        <row r="437">
          <cell r="U437" t="str">
            <v xml:space="preserve"> </v>
          </cell>
          <cell r="V437" t="str">
            <v xml:space="preserve"> </v>
          </cell>
          <cell r="AB437" t="str">
            <v xml:space="preserve"> </v>
          </cell>
          <cell r="AC437" t="str">
            <v xml:space="preserve"> </v>
          </cell>
          <cell r="AD437" t="str">
            <v xml:space="preserve"> </v>
          </cell>
          <cell r="AZ437">
            <v>0</v>
          </cell>
          <cell r="BA437">
            <v>0</v>
          </cell>
          <cell r="BB437" t="str">
            <v xml:space="preserve"> </v>
          </cell>
          <cell r="BC437" t="str">
            <v xml:space="preserve"> </v>
          </cell>
          <cell r="BD437">
            <v>0</v>
          </cell>
          <cell r="BE437">
            <v>0</v>
          </cell>
          <cell r="BF437" t="str">
            <v xml:space="preserve"> </v>
          </cell>
          <cell r="BG437">
            <v>0</v>
          </cell>
        </row>
        <row r="438">
          <cell r="U438" t="str">
            <v xml:space="preserve"> </v>
          </cell>
          <cell r="V438" t="str">
            <v xml:space="preserve"> </v>
          </cell>
          <cell r="AB438" t="str">
            <v xml:space="preserve"> </v>
          </cell>
          <cell r="AC438" t="str">
            <v xml:space="preserve"> </v>
          </cell>
          <cell r="AD438" t="str">
            <v xml:space="preserve"> </v>
          </cell>
          <cell r="AZ438">
            <v>0</v>
          </cell>
          <cell r="BA438">
            <v>0</v>
          </cell>
          <cell r="BB438" t="str">
            <v xml:space="preserve"> </v>
          </cell>
          <cell r="BC438" t="str">
            <v xml:space="preserve"> </v>
          </cell>
          <cell r="BD438">
            <v>0</v>
          </cell>
          <cell r="BE438">
            <v>0</v>
          </cell>
          <cell r="BF438" t="str">
            <v xml:space="preserve"> </v>
          </cell>
          <cell r="BG438">
            <v>0</v>
          </cell>
        </row>
        <row r="439">
          <cell r="U439" t="str">
            <v xml:space="preserve"> </v>
          </cell>
          <cell r="V439" t="str">
            <v xml:space="preserve"> </v>
          </cell>
          <cell r="AB439" t="str">
            <v xml:space="preserve"> </v>
          </cell>
          <cell r="AC439" t="str">
            <v xml:space="preserve"> </v>
          </cell>
          <cell r="AD439" t="str">
            <v xml:space="preserve"> </v>
          </cell>
          <cell r="AZ439">
            <v>0</v>
          </cell>
          <cell r="BA439">
            <v>0</v>
          </cell>
          <cell r="BB439" t="str">
            <v xml:space="preserve"> </v>
          </cell>
          <cell r="BC439" t="str">
            <v xml:space="preserve"> </v>
          </cell>
          <cell r="BD439">
            <v>0</v>
          </cell>
          <cell r="BE439">
            <v>0</v>
          </cell>
          <cell r="BF439" t="str">
            <v xml:space="preserve"> </v>
          </cell>
          <cell r="BG439">
            <v>0</v>
          </cell>
        </row>
        <row r="440">
          <cell r="U440" t="str">
            <v xml:space="preserve"> </v>
          </cell>
          <cell r="V440" t="str">
            <v xml:space="preserve"> </v>
          </cell>
          <cell r="AB440" t="str">
            <v xml:space="preserve"> </v>
          </cell>
          <cell r="AC440" t="str">
            <v xml:space="preserve"> </v>
          </cell>
          <cell r="AD440" t="str">
            <v xml:space="preserve"> </v>
          </cell>
          <cell r="AZ440">
            <v>0</v>
          </cell>
          <cell r="BA440">
            <v>0</v>
          </cell>
          <cell r="BB440" t="str">
            <v xml:space="preserve"> </v>
          </cell>
          <cell r="BC440" t="str">
            <v xml:space="preserve"> </v>
          </cell>
          <cell r="BD440">
            <v>0</v>
          </cell>
          <cell r="BE440">
            <v>0</v>
          </cell>
          <cell r="BF440" t="str">
            <v xml:space="preserve"> </v>
          </cell>
          <cell r="BG440">
            <v>0</v>
          </cell>
        </row>
        <row r="441">
          <cell r="U441" t="str">
            <v xml:space="preserve"> </v>
          </cell>
          <cell r="V441" t="str">
            <v xml:space="preserve"> </v>
          </cell>
          <cell r="AB441" t="str">
            <v xml:space="preserve"> </v>
          </cell>
          <cell r="AC441" t="str">
            <v xml:space="preserve"> </v>
          </cell>
          <cell r="AD441" t="str">
            <v xml:space="preserve"> </v>
          </cell>
          <cell r="AZ441">
            <v>0</v>
          </cell>
          <cell r="BA441">
            <v>0</v>
          </cell>
          <cell r="BB441" t="str">
            <v xml:space="preserve"> </v>
          </cell>
          <cell r="BC441" t="str">
            <v xml:space="preserve"> </v>
          </cell>
          <cell r="BD441">
            <v>0</v>
          </cell>
          <cell r="BE441">
            <v>0</v>
          </cell>
          <cell r="BF441" t="str">
            <v xml:space="preserve"> </v>
          </cell>
          <cell r="BG441">
            <v>0</v>
          </cell>
        </row>
        <row r="442">
          <cell r="U442" t="str">
            <v xml:space="preserve"> </v>
          </cell>
          <cell r="V442" t="str">
            <v xml:space="preserve"> </v>
          </cell>
          <cell r="AB442" t="str">
            <v xml:space="preserve"> </v>
          </cell>
          <cell r="AC442" t="str">
            <v xml:space="preserve"> </v>
          </cell>
          <cell r="AD442" t="str">
            <v xml:space="preserve"> </v>
          </cell>
          <cell r="AZ442">
            <v>0</v>
          </cell>
          <cell r="BA442">
            <v>0</v>
          </cell>
          <cell r="BB442" t="str">
            <v xml:space="preserve"> </v>
          </cell>
          <cell r="BC442" t="str">
            <v xml:space="preserve"> </v>
          </cell>
          <cell r="BD442">
            <v>0</v>
          </cell>
          <cell r="BE442">
            <v>0</v>
          </cell>
          <cell r="BF442" t="str">
            <v xml:space="preserve"> </v>
          </cell>
          <cell r="BG442">
            <v>0</v>
          </cell>
        </row>
        <row r="443">
          <cell r="U443" t="str">
            <v xml:space="preserve"> </v>
          </cell>
          <cell r="V443" t="str">
            <v xml:space="preserve"> </v>
          </cell>
          <cell r="AB443" t="str">
            <v xml:space="preserve"> </v>
          </cell>
          <cell r="AC443" t="str">
            <v xml:space="preserve"> </v>
          </cell>
          <cell r="AD443" t="str">
            <v xml:space="preserve"> </v>
          </cell>
          <cell r="AZ443">
            <v>0</v>
          </cell>
          <cell r="BA443">
            <v>0</v>
          </cell>
          <cell r="BB443" t="str">
            <v xml:space="preserve"> </v>
          </cell>
          <cell r="BC443" t="str">
            <v xml:space="preserve"> </v>
          </cell>
          <cell r="BD443">
            <v>0</v>
          </cell>
          <cell r="BE443">
            <v>0</v>
          </cell>
          <cell r="BF443" t="str">
            <v xml:space="preserve"> </v>
          </cell>
          <cell r="BG443">
            <v>0</v>
          </cell>
        </row>
        <row r="444">
          <cell r="U444" t="str">
            <v xml:space="preserve"> </v>
          </cell>
          <cell r="V444" t="str">
            <v xml:space="preserve"> </v>
          </cell>
          <cell r="AB444" t="str">
            <v xml:space="preserve"> </v>
          </cell>
          <cell r="AC444" t="str">
            <v xml:space="preserve"> </v>
          </cell>
          <cell r="AD444" t="str">
            <v xml:space="preserve"> </v>
          </cell>
          <cell r="AZ444">
            <v>0</v>
          </cell>
          <cell r="BA444">
            <v>0</v>
          </cell>
          <cell r="BB444" t="str">
            <v xml:space="preserve"> </v>
          </cell>
          <cell r="BC444" t="str">
            <v xml:space="preserve"> </v>
          </cell>
          <cell r="BD444">
            <v>0</v>
          </cell>
          <cell r="BE444">
            <v>0</v>
          </cell>
          <cell r="BF444" t="str">
            <v xml:space="preserve"> </v>
          </cell>
          <cell r="BG444">
            <v>0</v>
          </cell>
        </row>
        <row r="445">
          <cell r="U445" t="str">
            <v xml:space="preserve"> </v>
          </cell>
          <cell r="V445" t="str">
            <v xml:space="preserve"> </v>
          </cell>
          <cell r="AB445" t="str">
            <v xml:space="preserve"> </v>
          </cell>
          <cell r="AC445" t="str">
            <v xml:space="preserve"> </v>
          </cell>
          <cell r="AD445" t="str">
            <v xml:space="preserve"> </v>
          </cell>
          <cell r="AZ445">
            <v>0</v>
          </cell>
          <cell r="BA445">
            <v>0</v>
          </cell>
          <cell r="BB445" t="str">
            <v xml:space="preserve"> </v>
          </cell>
          <cell r="BC445" t="str">
            <v xml:space="preserve"> </v>
          </cell>
          <cell r="BD445">
            <v>0</v>
          </cell>
          <cell r="BE445">
            <v>0</v>
          </cell>
          <cell r="BF445" t="str">
            <v xml:space="preserve"> </v>
          </cell>
          <cell r="BG445">
            <v>0</v>
          </cell>
        </row>
        <row r="446">
          <cell r="U446" t="str">
            <v xml:space="preserve"> </v>
          </cell>
          <cell r="V446" t="str">
            <v xml:space="preserve"> </v>
          </cell>
          <cell r="AB446" t="str">
            <v xml:space="preserve"> </v>
          </cell>
          <cell r="AC446" t="str">
            <v xml:space="preserve"> </v>
          </cell>
          <cell r="AD446" t="str">
            <v xml:space="preserve"> </v>
          </cell>
          <cell r="AZ446">
            <v>0</v>
          </cell>
          <cell r="BA446">
            <v>0</v>
          </cell>
          <cell r="BB446" t="str">
            <v xml:space="preserve"> </v>
          </cell>
          <cell r="BC446" t="str">
            <v xml:space="preserve"> </v>
          </cell>
          <cell r="BD446">
            <v>0</v>
          </cell>
          <cell r="BE446">
            <v>0</v>
          </cell>
          <cell r="BF446" t="str">
            <v xml:space="preserve"> </v>
          </cell>
          <cell r="BG446">
            <v>0</v>
          </cell>
        </row>
        <row r="447">
          <cell r="U447" t="str">
            <v xml:space="preserve"> </v>
          </cell>
          <cell r="V447" t="str">
            <v xml:space="preserve"> </v>
          </cell>
          <cell r="AB447" t="str">
            <v xml:space="preserve"> </v>
          </cell>
          <cell r="AC447" t="str">
            <v xml:space="preserve"> </v>
          </cell>
          <cell r="AD447" t="str">
            <v xml:space="preserve"> </v>
          </cell>
          <cell r="AZ447">
            <v>0</v>
          </cell>
          <cell r="BA447">
            <v>0</v>
          </cell>
          <cell r="BB447" t="str">
            <v xml:space="preserve"> </v>
          </cell>
          <cell r="BC447" t="str">
            <v xml:space="preserve"> </v>
          </cell>
          <cell r="BD447">
            <v>0</v>
          </cell>
          <cell r="BE447">
            <v>0</v>
          </cell>
          <cell r="BF447" t="str">
            <v xml:space="preserve"> </v>
          </cell>
          <cell r="BG447">
            <v>0</v>
          </cell>
        </row>
        <row r="448">
          <cell r="U448" t="str">
            <v xml:space="preserve"> </v>
          </cell>
          <cell r="V448" t="str">
            <v xml:space="preserve"> </v>
          </cell>
          <cell r="AB448" t="str">
            <v xml:space="preserve"> </v>
          </cell>
          <cell r="AC448" t="str">
            <v xml:space="preserve"> </v>
          </cell>
          <cell r="AD448" t="str">
            <v xml:space="preserve"> </v>
          </cell>
          <cell r="AZ448">
            <v>0</v>
          </cell>
          <cell r="BA448">
            <v>0</v>
          </cell>
          <cell r="BB448" t="str">
            <v xml:space="preserve"> </v>
          </cell>
          <cell r="BC448" t="str">
            <v xml:space="preserve"> </v>
          </cell>
          <cell r="BD448">
            <v>0</v>
          </cell>
          <cell r="BE448">
            <v>0</v>
          </cell>
          <cell r="BF448" t="str">
            <v xml:space="preserve"> </v>
          </cell>
          <cell r="BG448">
            <v>0</v>
          </cell>
        </row>
        <row r="449">
          <cell r="U449" t="str">
            <v xml:space="preserve"> </v>
          </cell>
          <cell r="V449" t="str">
            <v xml:space="preserve"> </v>
          </cell>
          <cell r="AB449" t="str">
            <v xml:space="preserve"> </v>
          </cell>
          <cell r="AC449" t="str">
            <v xml:space="preserve"> </v>
          </cell>
          <cell r="AD449" t="str">
            <v xml:space="preserve"> </v>
          </cell>
          <cell r="AZ449">
            <v>0</v>
          </cell>
          <cell r="BA449">
            <v>0</v>
          </cell>
          <cell r="BB449" t="str">
            <v xml:space="preserve"> </v>
          </cell>
          <cell r="BC449" t="str">
            <v xml:space="preserve"> </v>
          </cell>
          <cell r="BD449">
            <v>0</v>
          </cell>
          <cell r="BE449">
            <v>0</v>
          </cell>
          <cell r="BF449" t="str">
            <v xml:space="preserve"> </v>
          </cell>
          <cell r="BG449">
            <v>0</v>
          </cell>
        </row>
        <row r="450">
          <cell r="U450" t="str">
            <v xml:space="preserve"> </v>
          </cell>
          <cell r="V450" t="str">
            <v xml:space="preserve"> </v>
          </cell>
          <cell r="AB450" t="str">
            <v xml:space="preserve"> </v>
          </cell>
          <cell r="AC450" t="str">
            <v xml:space="preserve"> </v>
          </cell>
          <cell r="AD450" t="str">
            <v xml:space="preserve"> </v>
          </cell>
          <cell r="AZ450">
            <v>0</v>
          </cell>
          <cell r="BA450">
            <v>0</v>
          </cell>
          <cell r="BB450" t="str">
            <v xml:space="preserve"> </v>
          </cell>
          <cell r="BC450" t="str">
            <v xml:space="preserve"> </v>
          </cell>
          <cell r="BD450">
            <v>0</v>
          </cell>
          <cell r="BE450">
            <v>0</v>
          </cell>
          <cell r="BF450" t="str">
            <v xml:space="preserve"> </v>
          </cell>
          <cell r="BG450">
            <v>0</v>
          </cell>
        </row>
        <row r="451">
          <cell r="U451" t="str">
            <v xml:space="preserve"> </v>
          </cell>
          <cell r="V451" t="str">
            <v xml:space="preserve"> </v>
          </cell>
          <cell r="AB451" t="str">
            <v xml:space="preserve"> </v>
          </cell>
          <cell r="AC451" t="str">
            <v xml:space="preserve"> </v>
          </cell>
          <cell r="AD451" t="str">
            <v xml:space="preserve"> </v>
          </cell>
          <cell r="AZ451">
            <v>0</v>
          </cell>
          <cell r="BA451">
            <v>0</v>
          </cell>
          <cell r="BB451" t="str">
            <v xml:space="preserve"> </v>
          </cell>
          <cell r="BC451" t="str">
            <v xml:space="preserve"> </v>
          </cell>
          <cell r="BD451">
            <v>0</v>
          </cell>
          <cell r="BE451">
            <v>0</v>
          </cell>
          <cell r="BF451" t="str">
            <v xml:space="preserve"> </v>
          </cell>
          <cell r="BG451">
            <v>0</v>
          </cell>
        </row>
        <row r="452">
          <cell r="U452" t="str">
            <v xml:space="preserve"> </v>
          </cell>
          <cell r="V452" t="str">
            <v xml:space="preserve"> </v>
          </cell>
          <cell r="AB452" t="str">
            <v xml:space="preserve"> </v>
          </cell>
          <cell r="AC452" t="str">
            <v xml:space="preserve"> </v>
          </cell>
          <cell r="AD452" t="str">
            <v xml:space="preserve"> </v>
          </cell>
          <cell r="AZ452">
            <v>0</v>
          </cell>
          <cell r="BA452">
            <v>0</v>
          </cell>
          <cell r="BB452" t="str">
            <v xml:space="preserve"> </v>
          </cell>
          <cell r="BC452" t="str">
            <v xml:space="preserve"> </v>
          </cell>
          <cell r="BD452">
            <v>0</v>
          </cell>
          <cell r="BE452">
            <v>0</v>
          </cell>
          <cell r="BF452" t="str">
            <v xml:space="preserve"> </v>
          </cell>
          <cell r="BG452">
            <v>0</v>
          </cell>
        </row>
        <row r="453">
          <cell r="U453" t="str">
            <v xml:space="preserve"> </v>
          </cell>
          <cell r="V453" t="str">
            <v xml:space="preserve"> </v>
          </cell>
          <cell r="AB453" t="str">
            <v xml:space="preserve"> </v>
          </cell>
          <cell r="AC453" t="str">
            <v xml:space="preserve"> </v>
          </cell>
          <cell r="AD453" t="str">
            <v xml:space="preserve"> </v>
          </cell>
          <cell r="AZ453">
            <v>0</v>
          </cell>
          <cell r="BA453">
            <v>0</v>
          </cell>
          <cell r="BB453" t="str">
            <v xml:space="preserve"> </v>
          </cell>
          <cell r="BC453" t="str">
            <v xml:space="preserve"> </v>
          </cell>
          <cell r="BD453">
            <v>0</v>
          </cell>
          <cell r="BE453">
            <v>0</v>
          </cell>
          <cell r="BF453" t="str">
            <v xml:space="preserve"> </v>
          </cell>
          <cell r="BG453">
            <v>0</v>
          </cell>
        </row>
        <row r="454">
          <cell r="U454" t="str">
            <v xml:space="preserve"> </v>
          </cell>
          <cell r="V454" t="str">
            <v xml:space="preserve"> </v>
          </cell>
          <cell r="AB454" t="str">
            <v xml:space="preserve"> </v>
          </cell>
          <cell r="AC454" t="str">
            <v xml:space="preserve"> </v>
          </cell>
          <cell r="AD454" t="str">
            <v xml:space="preserve"> </v>
          </cell>
          <cell r="AZ454">
            <v>0</v>
          </cell>
          <cell r="BA454">
            <v>0</v>
          </cell>
          <cell r="BB454" t="str">
            <v xml:space="preserve"> </v>
          </cell>
          <cell r="BC454" t="str">
            <v xml:space="preserve"> </v>
          </cell>
          <cell r="BD454">
            <v>0</v>
          </cell>
          <cell r="BE454">
            <v>0</v>
          </cell>
          <cell r="BF454" t="str">
            <v xml:space="preserve"> </v>
          </cell>
          <cell r="BG454">
            <v>0</v>
          </cell>
        </row>
        <row r="455">
          <cell r="U455" t="str">
            <v xml:space="preserve"> </v>
          </cell>
          <cell r="V455" t="str">
            <v xml:space="preserve"> </v>
          </cell>
          <cell r="AB455" t="str">
            <v xml:space="preserve"> </v>
          </cell>
          <cell r="AC455" t="str">
            <v xml:space="preserve"> </v>
          </cell>
          <cell r="AD455" t="str">
            <v xml:space="preserve"> </v>
          </cell>
          <cell r="AZ455">
            <v>0</v>
          </cell>
          <cell r="BA455">
            <v>0</v>
          </cell>
          <cell r="BB455" t="str">
            <v xml:space="preserve"> </v>
          </cell>
          <cell r="BC455" t="str">
            <v xml:space="preserve"> </v>
          </cell>
          <cell r="BD455">
            <v>0</v>
          </cell>
          <cell r="BE455">
            <v>0</v>
          </cell>
          <cell r="BF455" t="str">
            <v xml:space="preserve"> </v>
          </cell>
          <cell r="BG455">
            <v>0</v>
          </cell>
        </row>
        <row r="456">
          <cell r="U456" t="str">
            <v xml:space="preserve"> </v>
          </cell>
          <cell r="V456" t="str">
            <v xml:space="preserve"> </v>
          </cell>
          <cell r="AB456" t="str">
            <v xml:space="preserve"> </v>
          </cell>
          <cell r="AC456" t="str">
            <v xml:space="preserve"> </v>
          </cell>
          <cell r="AD456" t="str">
            <v xml:space="preserve"> </v>
          </cell>
          <cell r="AZ456">
            <v>0</v>
          </cell>
          <cell r="BA456">
            <v>0</v>
          </cell>
          <cell r="BB456" t="str">
            <v xml:space="preserve"> </v>
          </cell>
          <cell r="BC456" t="str">
            <v xml:space="preserve"> </v>
          </cell>
          <cell r="BD456">
            <v>0</v>
          </cell>
          <cell r="BE456">
            <v>0</v>
          </cell>
          <cell r="BF456" t="str">
            <v xml:space="preserve"> </v>
          </cell>
          <cell r="BG456">
            <v>0</v>
          </cell>
        </row>
        <row r="457">
          <cell r="U457" t="str">
            <v xml:space="preserve"> </v>
          </cell>
          <cell r="V457" t="str">
            <v xml:space="preserve"> </v>
          </cell>
          <cell r="AB457" t="str">
            <v xml:space="preserve"> </v>
          </cell>
          <cell r="AC457" t="str">
            <v xml:space="preserve"> </v>
          </cell>
          <cell r="AD457" t="str">
            <v xml:space="preserve"> </v>
          </cell>
          <cell r="AZ457">
            <v>0</v>
          </cell>
          <cell r="BA457">
            <v>0</v>
          </cell>
          <cell r="BB457" t="str">
            <v xml:space="preserve"> </v>
          </cell>
          <cell r="BC457" t="str">
            <v xml:space="preserve"> </v>
          </cell>
          <cell r="BD457">
            <v>0</v>
          </cell>
          <cell r="BE457">
            <v>0</v>
          </cell>
          <cell r="BF457" t="str">
            <v xml:space="preserve"> </v>
          </cell>
          <cell r="BG457">
            <v>0</v>
          </cell>
        </row>
        <row r="458">
          <cell r="U458" t="str">
            <v xml:space="preserve"> </v>
          </cell>
          <cell r="V458" t="str">
            <v xml:space="preserve"> </v>
          </cell>
          <cell r="AB458" t="str">
            <v xml:space="preserve"> </v>
          </cell>
          <cell r="AC458" t="str">
            <v xml:space="preserve"> </v>
          </cell>
          <cell r="AD458" t="str">
            <v xml:space="preserve"> </v>
          </cell>
          <cell r="AZ458">
            <v>0</v>
          </cell>
          <cell r="BA458">
            <v>0</v>
          </cell>
          <cell r="BB458" t="str">
            <v xml:space="preserve"> </v>
          </cell>
          <cell r="BC458" t="str">
            <v xml:space="preserve"> </v>
          </cell>
          <cell r="BD458">
            <v>0</v>
          </cell>
          <cell r="BE458">
            <v>0</v>
          </cell>
          <cell r="BF458" t="str">
            <v xml:space="preserve"> </v>
          </cell>
          <cell r="BG458">
            <v>0</v>
          </cell>
        </row>
        <row r="459">
          <cell r="U459" t="str">
            <v xml:space="preserve"> </v>
          </cell>
          <cell r="V459" t="str">
            <v xml:space="preserve"> </v>
          </cell>
          <cell r="AB459" t="str">
            <v xml:space="preserve"> </v>
          </cell>
          <cell r="AC459" t="str">
            <v xml:space="preserve"> </v>
          </cell>
          <cell r="AD459" t="str">
            <v xml:space="preserve"> </v>
          </cell>
          <cell r="AZ459">
            <v>0</v>
          </cell>
          <cell r="BA459">
            <v>0</v>
          </cell>
          <cell r="BB459" t="str">
            <v xml:space="preserve"> </v>
          </cell>
          <cell r="BC459" t="str">
            <v xml:space="preserve"> </v>
          </cell>
          <cell r="BD459">
            <v>0</v>
          </cell>
          <cell r="BE459">
            <v>0</v>
          </cell>
          <cell r="BF459" t="str">
            <v xml:space="preserve"> </v>
          </cell>
          <cell r="BG459">
            <v>0</v>
          </cell>
        </row>
        <row r="460">
          <cell r="U460" t="str">
            <v xml:space="preserve"> </v>
          </cell>
          <cell r="V460" t="str">
            <v xml:space="preserve"> </v>
          </cell>
          <cell r="AB460" t="str">
            <v xml:space="preserve"> </v>
          </cell>
          <cell r="AC460" t="str">
            <v xml:space="preserve"> </v>
          </cell>
          <cell r="AD460" t="str">
            <v xml:space="preserve"> </v>
          </cell>
          <cell r="AZ460">
            <v>0</v>
          </cell>
          <cell r="BA460">
            <v>0</v>
          </cell>
          <cell r="BB460" t="str">
            <v xml:space="preserve"> </v>
          </cell>
          <cell r="BC460" t="str">
            <v xml:space="preserve"> </v>
          </cell>
          <cell r="BD460">
            <v>0</v>
          </cell>
          <cell r="BE460">
            <v>0</v>
          </cell>
          <cell r="BF460" t="str">
            <v xml:space="preserve"> </v>
          </cell>
          <cell r="BG460">
            <v>0</v>
          </cell>
        </row>
        <row r="461">
          <cell r="U461" t="str">
            <v xml:space="preserve"> </v>
          </cell>
          <cell r="V461" t="str">
            <v xml:space="preserve"> </v>
          </cell>
          <cell r="AB461" t="str">
            <v xml:space="preserve"> </v>
          </cell>
          <cell r="AC461" t="str">
            <v xml:space="preserve"> </v>
          </cell>
          <cell r="AD461" t="str">
            <v xml:space="preserve"> </v>
          </cell>
          <cell r="AZ461">
            <v>0</v>
          </cell>
          <cell r="BA461">
            <v>0</v>
          </cell>
          <cell r="BB461" t="str">
            <v xml:space="preserve"> </v>
          </cell>
          <cell r="BC461" t="str">
            <v xml:space="preserve"> </v>
          </cell>
          <cell r="BD461">
            <v>0</v>
          </cell>
          <cell r="BE461">
            <v>0</v>
          </cell>
          <cell r="BF461" t="str">
            <v xml:space="preserve"> </v>
          </cell>
          <cell r="BG461">
            <v>0</v>
          </cell>
        </row>
        <row r="462">
          <cell r="U462" t="str">
            <v xml:space="preserve"> </v>
          </cell>
          <cell r="V462" t="str">
            <v xml:space="preserve"> </v>
          </cell>
          <cell r="AB462" t="str">
            <v xml:space="preserve"> </v>
          </cell>
          <cell r="AC462" t="str">
            <v xml:space="preserve"> </v>
          </cell>
          <cell r="AD462" t="str">
            <v xml:space="preserve"> </v>
          </cell>
          <cell r="AZ462">
            <v>0</v>
          </cell>
          <cell r="BA462">
            <v>0</v>
          </cell>
          <cell r="BB462" t="str">
            <v xml:space="preserve"> </v>
          </cell>
          <cell r="BC462" t="str">
            <v xml:space="preserve"> </v>
          </cell>
          <cell r="BD462">
            <v>0</v>
          </cell>
          <cell r="BE462">
            <v>0</v>
          </cell>
          <cell r="BF462" t="str">
            <v xml:space="preserve"> </v>
          </cell>
          <cell r="BG462">
            <v>0</v>
          </cell>
        </row>
        <row r="463">
          <cell r="U463" t="str">
            <v xml:space="preserve"> </v>
          </cell>
          <cell r="V463" t="str">
            <v xml:space="preserve"> </v>
          </cell>
          <cell r="AB463" t="str">
            <v xml:space="preserve"> </v>
          </cell>
          <cell r="AC463" t="str">
            <v xml:space="preserve"> </v>
          </cell>
          <cell r="AD463" t="str">
            <v xml:space="preserve"> </v>
          </cell>
          <cell r="AZ463">
            <v>0</v>
          </cell>
          <cell r="BA463">
            <v>0</v>
          </cell>
          <cell r="BB463" t="str">
            <v xml:space="preserve"> </v>
          </cell>
          <cell r="BC463" t="str">
            <v xml:space="preserve"> </v>
          </cell>
          <cell r="BD463">
            <v>0</v>
          </cell>
          <cell r="BE463">
            <v>0</v>
          </cell>
          <cell r="BF463" t="str">
            <v xml:space="preserve"> </v>
          </cell>
          <cell r="BG463">
            <v>0</v>
          </cell>
        </row>
        <row r="464">
          <cell r="U464" t="str">
            <v xml:space="preserve"> </v>
          </cell>
          <cell r="V464" t="str">
            <v xml:space="preserve"> </v>
          </cell>
          <cell r="AB464" t="str">
            <v xml:space="preserve"> </v>
          </cell>
          <cell r="AC464" t="str">
            <v xml:space="preserve"> </v>
          </cell>
          <cell r="AD464" t="str">
            <v xml:space="preserve"> </v>
          </cell>
          <cell r="AZ464">
            <v>0</v>
          </cell>
          <cell r="BA464">
            <v>0</v>
          </cell>
          <cell r="BB464" t="str">
            <v xml:space="preserve"> </v>
          </cell>
          <cell r="BC464" t="str">
            <v xml:space="preserve"> </v>
          </cell>
          <cell r="BD464">
            <v>0</v>
          </cell>
          <cell r="BE464">
            <v>0</v>
          </cell>
          <cell r="BF464" t="str">
            <v xml:space="preserve"> </v>
          </cell>
          <cell r="BG464">
            <v>0</v>
          </cell>
        </row>
        <row r="465">
          <cell r="U465" t="str">
            <v xml:space="preserve"> </v>
          </cell>
          <cell r="V465" t="str">
            <v xml:space="preserve"> </v>
          </cell>
          <cell r="AB465" t="str">
            <v xml:space="preserve"> </v>
          </cell>
          <cell r="AC465" t="str">
            <v xml:space="preserve"> </v>
          </cell>
          <cell r="AD465" t="str">
            <v xml:space="preserve"> </v>
          </cell>
          <cell r="AZ465">
            <v>0</v>
          </cell>
          <cell r="BA465">
            <v>0</v>
          </cell>
          <cell r="BB465" t="str">
            <v xml:space="preserve"> </v>
          </cell>
          <cell r="BC465" t="str">
            <v xml:space="preserve"> </v>
          </cell>
          <cell r="BD465">
            <v>0</v>
          </cell>
          <cell r="BE465">
            <v>0</v>
          </cell>
          <cell r="BF465" t="str">
            <v xml:space="preserve"> </v>
          </cell>
          <cell r="BG465">
            <v>0</v>
          </cell>
        </row>
        <row r="466">
          <cell r="U466" t="str">
            <v xml:space="preserve"> </v>
          </cell>
          <cell r="V466" t="str">
            <v xml:space="preserve"> </v>
          </cell>
          <cell r="AB466" t="str">
            <v xml:space="preserve"> </v>
          </cell>
          <cell r="AC466" t="str">
            <v xml:space="preserve"> </v>
          </cell>
          <cell r="AD466" t="str">
            <v xml:space="preserve"> </v>
          </cell>
          <cell r="AZ466">
            <v>0</v>
          </cell>
          <cell r="BA466">
            <v>0</v>
          </cell>
          <cell r="BB466" t="str">
            <v xml:space="preserve"> </v>
          </cell>
          <cell r="BC466" t="str">
            <v xml:space="preserve"> </v>
          </cell>
          <cell r="BD466">
            <v>0</v>
          </cell>
          <cell r="BE466">
            <v>0</v>
          </cell>
          <cell r="BF466" t="str">
            <v xml:space="preserve"> </v>
          </cell>
          <cell r="BG466">
            <v>0</v>
          </cell>
        </row>
        <row r="467">
          <cell r="U467" t="str">
            <v xml:space="preserve"> </v>
          </cell>
          <cell r="V467" t="str">
            <v xml:space="preserve"> </v>
          </cell>
          <cell r="AB467" t="str">
            <v xml:space="preserve"> </v>
          </cell>
          <cell r="AC467" t="str">
            <v xml:space="preserve"> </v>
          </cell>
          <cell r="AD467" t="str">
            <v xml:space="preserve"> </v>
          </cell>
          <cell r="AZ467">
            <v>0</v>
          </cell>
          <cell r="BA467">
            <v>0</v>
          </cell>
          <cell r="BB467" t="str">
            <v xml:space="preserve"> </v>
          </cell>
          <cell r="BC467" t="str">
            <v xml:space="preserve"> </v>
          </cell>
          <cell r="BD467">
            <v>0</v>
          </cell>
          <cell r="BE467">
            <v>0</v>
          </cell>
          <cell r="BF467" t="str">
            <v xml:space="preserve"> </v>
          </cell>
          <cell r="BG467">
            <v>0</v>
          </cell>
        </row>
        <row r="468">
          <cell r="U468" t="str">
            <v xml:space="preserve"> </v>
          </cell>
          <cell r="V468" t="str">
            <v xml:space="preserve"> </v>
          </cell>
          <cell r="AB468" t="str">
            <v xml:space="preserve"> </v>
          </cell>
          <cell r="AC468" t="str">
            <v xml:space="preserve"> </v>
          </cell>
          <cell r="AD468" t="str">
            <v xml:space="preserve"> </v>
          </cell>
          <cell r="AZ468">
            <v>0</v>
          </cell>
          <cell r="BA468">
            <v>0</v>
          </cell>
          <cell r="BB468" t="str">
            <v xml:space="preserve"> </v>
          </cell>
          <cell r="BC468" t="str">
            <v xml:space="preserve"> </v>
          </cell>
          <cell r="BD468">
            <v>0</v>
          </cell>
          <cell r="BE468">
            <v>0</v>
          </cell>
          <cell r="BF468" t="str">
            <v xml:space="preserve"> </v>
          </cell>
          <cell r="BG468">
            <v>0</v>
          </cell>
        </row>
        <row r="469">
          <cell r="U469" t="str">
            <v xml:space="preserve"> </v>
          </cell>
          <cell r="V469" t="str">
            <v xml:space="preserve"> </v>
          </cell>
          <cell r="AB469" t="str">
            <v xml:space="preserve"> </v>
          </cell>
          <cell r="AC469" t="str">
            <v xml:space="preserve"> </v>
          </cell>
          <cell r="AD469" t="str">
            <v xml:space="preserve"> </v>
          </cell>
          <cell r="AZ469">
            <v>0</v>
          </cell>
          <cell r="BA469">
            <v>0</v>
          </cell>
          <cell r="BB469" t="str">
            <v xml:space="preserve"> </v>
          </cell>
          <cell r="BC469" t="str">
            <v xml:space="preserve"> </v>
          </cell>
          <cell r="BD469">
            <v>0</v>
          </cell>
          <cell r="BE469">
            <v>0</v>
          </cell>
          <cell r="BF469" t="str">
            <v xml:space="preserve"> </v>
          </cell>
          <cell r="BG469">
            <v>0</v>
          </cell>
        </row>
        <row r="470">
          <cell r="U470" t="str">
            <v xml:space="preserve"> </v>
          </cell>
          <cell r="V470" t="str">
            <v xml:space="preserve"> </v>
          </cell>
          <cell r="AB470" t="str">
            <v xml:space="preserve"> </v>
          </cell>
          <cell r="AC470" t="str">
            <v xml:space="preserve"> </v>
          </cell>
          <cell r="AD470" t="str">
            <v xml:space="preserve"> </v>
          </cell>
          <cell r="AZ470">
            <v>0</v>
          </cell>
          <cell r="BA470">
            <v>0</v>
          </cell>
          <cell r="BB470" t="str">
            <v xml:space="preserve"> </v>
          </cell>
          <cell r="BC470" t="str">
            <v xml:space="preserve"> </v>
          </cell>
          <cell r="BD470">
            <v>0</v>
          </cell>
          <cell r="BE470">
            <v>0</v>
          </cell>
          <cell r="BF470" t="str">
            <v xml:space="preserve"> </v>
          </cell>
          <cell r="BG470">
            <v>0</v>
          </cell>
        </row>
        <row r="471">
          <cell r="U471" t="str">
            <v xml:space="preserve"> </v>
          </cell>
          <cell r="V471" t="str">
            <v xml:space="preserve"> </v>
          </cell>
          <cell r="AB471" t="str">
            <v xml:space="preserve"> </v>
          </cell>
          <cell r="AC471" t="str">
            <v xml:space="preserve"> </v>
          </cell>
          <cell r="AD471" t="str">
            <v xml:space="preserve"> </v>
          </cell>
          <cell r="AZ471">
            <v>0</v>
          </cell>
          <cell r="BA471">
            <v>0</v>
          </cell>
          <cell r="BB471" t="str">
            <v xml:space="preserve"> </v>
          </cell>
          <cell r="BC471" t="str">
            <v xml:space="preserve"> </v>
          </cell>
          <cell r="BD471">
            <v>0</v>
          </cell>
          <cell r="BE471">
            <v>0</v>
          </cell>
          <cell r="BF471" t="str">
            <v xml:space="preserve"> </v>
          </cell>
          <cell r="BG471">
            <v>0</v>
          </cell>
        </row>
        <row r="472">
          <cell r="U472" t="str">
            <v xml:space="preserve"> </v>
          </cell>
          <cell r="V472" t="str">
            <v xml:space="preserve"> </v>
          </cell>
          <cell r="AB472" t="str">
            <v xml:space="preserve"> </v>
          </cell>
          <cell r="AC472" t="str">
            <v xml:space="preserve"> </v>
          </cell>
          <cell r="AD472" t="str">
            <v xml:space="preserve"> </v>
          </cell>
          <cell r="AZ472">
            <v>0</v>
          </cell>
          <cell r="BA472">
            <v>0</v>
          </cell>
          <cell r="BB472" t="str">
            <v xml:space="preserve"> </v>
          </cell>
          <cell r="BC472" t="str">
            <v xml:space="preserve"> </v>
          </cell>
          <cell r="BD472">
            <v>0</v>
          </cell>
          <cell r="BE472">
            <v>0</v>
          </cell>
          <cell r="BF472" t="str">
            <v xml:space="preserve"> </v>
          </cell>
          <cell r="BG472">
            <v>0</v>
          </cell>
        </row>
        <row r="473">
          <cell r="U473" t="str">
            <v xml:space="preserve"> </v>
          </cell>
          <cell r="V473" t="str">
            <v xml:space="preserve"> </v>
          </cell>
          <cell r="AB473" t="str">
            <v xml:space="preserve"> </v>
          </cell>
          <cell r="AC473" t="str">
            <v xml:space="preserve"> </v>
          </cell>
          <cell r="AD473" t="str">
            <v xml:space="preserve"> </v>
          </cell>
          <cell r="AZ473">
            <v>0</v>
          </cell>
          <cell r="BA473">
            <v>0</v>
          </cell>
          <cell r="BB473" t="str">
            <v xml:space="preserve"> </v>
          </cell>
          <cell r="BC473" t="str">
            <v xml:space="preserve"> </v>
          </cell>
          <cell r="BD473">
            <v>0</v>
          </cell>
          <cell r="BE473">
            <v>0</v>
          </cell>
          <cell r="BF473" t="str">
            <v xml:space="preserve"> </v>
          </cell>
          <cell r="BG473">
            <v>0</v>
          </cell>
        </row>
        <row r="474">
          <cell r="U474" t="str">
            <v xml:space="preserve"> </v>
          </cell>
          <cell r="V474" t="str">
            <v xml:space="preserve"> </v>
          </cell>
          <cell r="AB474" t="str">
            <v xml:space="preserve"> </v>
          </cell>
          <cell r="AC474" t="str">
            <v xml:space="preserve"> </v>
          </cell>
          <cell r="AD474" t="str">
            <v xml:space="preserve"> </v>
          </cell>
          <cell r="AZ474">
            <v>0</v>
          </cell>
          <cell r="BA474">
            <v>0</v>
          </cell>
          <cell r="BB474" t="str">
            <v xml:space="preserve"> </v>
          </cell>
          <cell r="BC474" t="str">
            <v xml:space="preserve"> </v>
          </cell>
          <cell r="BD474">
            <v>0</v>
          </cell>
          <cell r="BE474">
            <v>0</v>
          </cell>
          <cell r="BF474" t="str">
            <v xml:space="preserve"> </v>
          </cell>
          <cell r="BG474">
            <v>0</v>
          </cell>
        </row>
        <row r="475">
          <cell r="U475" t="str">
            <v xml:space="preserve"> </v>
          </cell>
          <cell r="V475" t="str">
            <v xml:space="preserve"> </v>
          </cell>
          <cell r="AB475" t="str">
            <v xml:space="preserve"> </v>
          </cell>
          <cell r="AC475" t="str">
            <v xml:space="preserve"> </v>
          </cell>
          <cell r="AD475" t="str">
            <v xml:space="preserve"> </v>
          </cell>
          <cell r="AZ475">
            <v>0</v>
          </cell>
          <cell r="BA475">
            <v>0</v>
          </cell>
          <cell r="BB475" t="str">
            <v xml:space="preserve"> </v>
          </cell>
          <cell r="BC475" t="str">
            <v xml:space="preserve"> </v>
          </cell>
          <cell r="BD475">
            <v>0</v>
          </cell>
          <cell r="BE475">
            <v>0</v>
          </cell>
          <cell r="BF475" t="str">
            <v xml:space="preserve"> </v>
          </cell>
          <cell r="BG475">
            <v>0</v>
          </cell>
        </row>
        <row r="476">
          <cell r="U476" t="str">
            <v xml:space="preserve"> </v>
          </cell>
          <cell r="V476" t="str">
            <v xml:space="preserve"> </v>
          </cell>
          <cell r="AB476" t="str">
            <v xml:space="preserve"> </v>
          </cell>
          <cell r="AC476" t="str">
            <v xml:space="preserve"> </v>
          </cell>
          <cell r="AD476" t="str">
            <v xml:space="preserve"> </v>
          </cell>
          <cell r="AZ476">
            <v>0</v>
          </cell>
          <cell r="BA476">
            <v>0</v>
          </cell>
          <cell r="BB476" t="str">
            <v xml:space="preserve"> </v>
          </cell>
          <cell r="BC476" t="str">
            <v xml:space="preserve"> </v>
          </cell>
          <cell r="BD476">
            <v>0</v>
          </cell>
          <cell r="BE476">
            <v>0</v>
          </cell>
          <cell r="BF476" t="str">
            <v xml:space="preserve"> </v>
          </cell>
          <cell r="BG476">
            <v>0</v>
          </cell>
        </row>
        <row r="477">
          <cell r="U477" t="str">
            <v xml:space="preserve"> </v>
          </cell>
          <cell r="V477" t="str">
            <v xml:space="preserve"> </v>
          </cell>
          <cell r="AB477" t="str">
            <v xml:space="preserve"> </v>
          </cell>
          <cell r="AC477" t="str">
            <v xml:space="preserve"> </v>
          </cell>
          <cell r="AD477" t="str">
            <v xml:space="preserve"> </v>
          </cell>
          <cell r="AZ477">
            <v>0</v>
          </cell>
          <cell r="BA477">
            <v>0</v>
          </cell>
          <cell r="BB477" t="str">
            <v xml:space="preserve"> </v>
          </cell>
          <cell r="BC477" t="str">
            <v xml:space="preserve"> </v>
          </cell>
          <cell r="BD477">
            <v>0</v>
          </cell>
          <cell r="BE477">
            <v>0</v>
          </cell>
          <cell r="BF477" t="str">
            <v xml:space="preserve"> </v>
          </cell>
          <cell r="BG477">
            <v>0</v>
          </cell>
        </row>
        <row r="478">
          <cell r="U478" t="str">
            <v xml:space="preserve"> </v>
          </cell>
          <cell r="V478" t="str">
            <v xml:space="preserve"> </v>
          </cell>
          <cell r="AB478" t="str">
            <v xml:space="preserve"> </v>
          </cell>
          <cell r="AC478" t="str">
            <v xml:space="preserve"> </v>
          </cell>
          <cell r="AD478" t="str">
            <v xml:space="preserve"> </v>
          </cell>
          <cell r="AZ478">
            <v>0</v>
          </cell>
          <cell r="BA478">
            <v>0</v>
          </cell>
          <cell r="BB478" t="str">
            <v xml:space="preserve"> </v>
          </cell>
          <cell r="BC478" t="str">
            <v xml:space="preserve"> </v>
          </cell>
          <cell r="BD478">
            <v>0</v>
          </cell>
          <cell r="BE478">
            <v>0</v>
          </cell>
          <cell r="BF478" t="str">
            <v xml:space="preserve"> </v>
          </cell>
          <cell r="BG478">
            <v>0</v>
          </cell>
        </row>
        <row r="479">
          <cell r="U479" t="str">
            <v xml:space="preserve"> </v>
          </cell>
          <cell r="V479" t="str">
            <v xml:space="preserve"> </v>
          </cell>
          <cell r="AB479" t="str">
            <v xml:space="preserve"> </v>
          </cell>
          <cell r="AC479" t="str">
            <v xml:space="preserve"> </v>
          </cell>
          <cell r="AD479" t="str">
            <v xml:space="preserve"> </v>
          </cell>
          <cell r="AZ479">
            <v>0</v>
          </cell>
          <cell r="BA479">
            <v>0</v>
          </cell>
          <cell r="BB479" t="str">
            <v xml:space="preserve"> </v>
          </cell>
          <cell r="BC479" t="str">
            <v xml:space="preserve"> </v>
          </cell>
          <cell r="BD479">
            <v>0</v>
          </cell>
          <cell r="BE479">
            <v>0</v>
          </cell>
          <cell r="BF479" t="str">
            <v xml:space="preserve"> </v>
          </cell>
          <cell r="BG479">
            <v>0</v>
          </cell>
        </row>
        <row r="480">
          <cell r="U480" t="str">
            <v xml:space="preserve"> </v>
          </cell>
          <cell r="V480" t="str">
            <v xml:space="preserve"> </v>
          </cell>
          <cell r="AB480" t="str">
            <v xml:space="preserve"> </v>
          </cell>
          <cell r="AC480" t="str">
            <v xml:space="preserve"> </v>
          </cell>
          <cell r="AD480" t="str">
            <v xml:space="preserve"> </v>
          </cell>
          <cell r="AZ480">
            <v>0</v>
          </cell>
          <cell r="BA480">
            <v>0</v>
          </cell>
          <cell r="BB480" t="str">
            <v xml:space="preserve"> </v>
          </cell>
          <cell r="BC480" t="str">
            <v xml:space="preserve"> </v>
          </cell>
          <cell r="BD480">
            <v>0</v>
          </cell>
          <cell r="BE480">
            <v>0</v>
          </cell>
          <cell r="BF480" t="str">
            <v xml:space="preserve"> </v>
          </cell>
          <cell r="BG480">
            <v>0</v>
          </cell>
        </row>
        <row r="481">
          <cell r="U481" t="str">
            <v xml:space="preserve"> </v>
          </cell>
          <cell r="V481" t="str">
            <v xml:space="preserve"> </v>
          </cell>
          <cell r="AB481" t="str">
            <v xml:space="preserve"> </v>
          </cell>
          <cell r="AC481" t="str">
            <v xml:space="preserve"> </v>
          </cell>
          <cell r="AD481" t="str">
            <v xml:space="preserve"> </v>
          </cell>
          <cell r="AZ481">
            <v>0</v>
          </cell>
          <cell r="BA481">
            <v>0</v>
          </cell>
          <cell r="BB481" t="str">
            <v xml:space="preserve"> </v>
          </cell>
          <cell r="BC481" t="str">
            <v xml:space="preserve"> </v>
          </cell>
          <cell r="BD481">
            <v>0</v>
          </cell>
          <cell r="BE481">
            <v>0</v>
          </cell>
          <cell r="BF481" t="str">
            <v xml:space="preserve"> </v>
          </cell>
          <cell r="BG481">
            <v>0</v>
          </cell>
        </row>
        <row r="482">
          <cell r="U482" t="str">
            <v xml:space="preserve"> </v>
          </cell>
          <cell r="V482" t="str">
            <v xml:space="preserve"> </v>
          </cell>
          <cell r="AB482" t="str">
            <v xml:space="preserve"> </v>
          </cell>
          <cell r="AC482" t="str">
            <v xml:space="preserve"> </v>
          </cell>
          <cell r="AD482" t="str">
            <v xml:space="preserve"> </v>
          </cell>
          <cell r="AZ482">
            <v>0</v>
          </cell>
          <cell r="BA482">
            <v>0</v>
          </cell>
          <cell r="BB482" t="str">
            <v xml:space="preserve"> </v>
          </cell>
          <cell r="BC482" t="str">
            <v xml:space="preserve"> </v>
          </cell>
          <cell r="BD482">
            <v>0</v>
          </cell>
          <cell r="BE482">
            <v>0</v>
          </cell>
          <cell r="BF482" t="str">
            <v xml:space="preserve"> </v>
          </cell>
          <cell r="BG482">
            <v>0</v>
          </cell>
        </row>
        <row r="483">
          <cell r="U483" t="str">
            <v xml:space="preserve"> </v>
          </cell>
          <cell r="V483" t="str">
            <v xml:space="preserve"> </v>
          </cell>
          <cell r="AB483" t="str">
            <v xml:space="preserve"> </v>
          </cell>
          <cell r="AC483" t="str">
            <v xml:space="preserve"> </v>
          </cell>
          <cell r="AD483" t="str">
            <v xml:space="preserve"> </v>
          </cell>
          <cell r="AZ483">
            <v>0</v>
          </cell>
          <cell r="BA483">
            <v>0</v>
          </cell>
          <cell r="BB483" t="str">
            <v xml:space="preserve"> </v>
          </cell>
          <cell r="BC483" t="str">
            <v xml:space="preserve"> </v>
          </cell>
          <cell r="BD483">
            <v>0</v>
          </cell>
          <cell r="BE483">
            <v>0</v>
          </cell>
          <cell r="BF483" t="str">
            <v xml:space="preserve"> </v>
          </cell>
          <cell r="BG483">
            <v>0</v>
          </cell>
        </row>
        <row r="484">
          <cell r="U484" t="str">
            <v xml:space="preserve"> </v>
          </cell>
          <cell r="V484" t="str">
            <v xml:space="preserve"> </v>
          </cell>
          <cell r="AB484" t="str">
            <v xml:space="preserve"> </v>
          </cell>
          <cell r="AC484" t="str">
            <v xml:space="preserve"> </v>
          </cell>
          <cell r="AD484" t="str">
            <v xml:space="preserve"> </v>
          </cell>
          <cell r="AZ484">
            <v>0</v>
          </cell>
          <cell r="BA484">
            <v>0</v>
          </cell>
          <cell r="BB484" t="str">
            <v xml:space="preserve"> </v>
          </cell>
          <cell r="BC484" t="str">
            <v xml:space="preserve"> </v>
          </cell>
          <cell r="BD484">
            <v>0</v>
          </cell>
          <cell r="BE484">
            <v>0</v>
          </cell>
          <cell r="BF484" t="str">
            <v xml:space="preserve"> </v>
          </cell>
          <cell r="BG484">
            <v>0</v>
          </cell>
        </row>
        <row r="485">
          <cell r="U485" t="str">
            <v xml:space="preserve"> </v>
          </cell>
          <cell r="V485" t="str">
            <v xml:space="preserve"> </v>
          </cell>
          <cell r="AB485" t="str">
            <v xml:space="preserve"> </v>
          </cell>
          <cell r="AC485" t="str">
            <v xml:space="preserve"> </v>
          </cell>
          <cell r="AD485" t="str">
            <v xml:space="preserve"> </v>
          </cell>
          <cell r="AZ485">
            <v>0</v>
          </cell>
          <cell r="BA485">
            <v>0</v>
          </cell>
          <cell r="BB485" t="str">
            <v xml:space="preserve"> </v>
          </cell>
          <cell r="BC485" t="str">
            <v xml:space="preserve"> </v>
          </cell>
          <cell r="BD485">
            <v>0</v>
          </cell>
          <cell r="BE485">
            <v>0</v>
          </cell>
          <cell r="BF485" t="str">
            <v xml:space="preserve"> </v>
          </cell>
          <cell r="BG485">
            <v>0</v>
          </cell>
        </row>
        <row r="486">
          <cell r="U486" t="str">
            <v xml:space="preserve"> </v>
          </cell>
          <cell r="V486" t="str">
            <v xml:space="preserve"> </v>
          </cell>
          <cell r="AB486" t="str">
            <v xml:space="preserve"> </v>
          </cell>
          <cell r="AC486" t="str">
            <v xml:space="preserve"> </v>
          </cell>
          <cell r="AD486" t="str">
            <v xml:space="preserve"> </v>
          </cell>
          <cell r="AZ486">
            <v>0</v>
          </cell>
          <cell r="BA486">
            <v>0</v>
          </cell>
          <cell r="BB486" t="str">
            <v xml:space="preserve"> </v>
          </cell>
          <cell r="BC486" t="str">
            <v xml:space="preserve"> </v>
          </cell>
          <cell r="BD486">
            <v>0</v>
          </cell>
          <cell r="BE486">
            <v>0</v>
          </cell>
          <cell r="BF486" t="str">
            <v xml:space="preserve"> </v>
          </cell>
          <cell r="BG486">
            <v>0</v>
          </cell>
        </row>
        <row r="487">
          <cell r="U487" t="str">
            <v xml:space="preserve"> </v>
          </cell>
          <cell r="V487" t="str">
            <v xml:space="preserve"> </v>
          </cell>
          <cell r="AB487" t="str">
            <v xml:space="preserve"> </v>
          </cell>
          <cell r="AC487" t="str">
            <v xml:space="preserve"> </v>
          </cell>
          <cell r="AD487" t="str">
            <v xml:space="preserve"> </v>
          </cell>
          <cell r="AZ487">
            <v>0</v>
          </cell>
          <cell r="BA487">
            <v>0</v>
          </cell>
          <cell r="BB487" t="str">
            <v xml:space="preserve"> </v>
          </cell>
          <cell r="BC487" t="str">
            <v xml:space="preserve"> </v>
          </cell>
          <cell r="BD487">
            <v>0</v>
          </cell>
          <cell r="BE487">
            <v>0</v>
          </cell>
          <cell r="BF487" t="str">
            <v xml:space="preserve"> </v>
          </cell>
          <cell r="BG487">
            <v>0</v>
          </cell>
        </row>
        <row r="488">
          <cell r="U488" t="str">
            <v xml:space="preserve"> </v>
          </cell>
          <cell r="V488" t="str">
            <v xml:space="preserve"> </v>
          </cell>
          <cell r="AB488" t="str">
            <v xml:space="preserve"> </v>
          </cell>
          <cell r="AC488" t="str">
            <v xml:space="preserve"> </v>
          </cell>
          <cell r="AD488" t="str">
            <v xml:space="preserve"> </v>
          </cell>
          <cell r="AZ488">
            <v>0</v>
          </cell>
          <cell r="BA488">
            <v>0</v>
          </cell>
          <cell r="BB488" t="str">
            <v xml:space="preserve"> </v>
          </cell>
          <cell r="BC488" t="str">
            <v xml:space="preserve"> </v>
          </cell>
          <cell r="BD488">
            <v>0</v>
          </cell>
          <cell r="BE488">
            <v>0</v>
          </cell>
          <cell r="BF488" t="str">
            <v xml:space="preserve"> </v>
          </cell>
          <cell r="BG488">
            <v>0</v>
          </cell>
        </row>
        <row r="489">
          <cell r="U489" t="str">
            <v xml:space="preserve"> </v>
          </cell>
          <cell r="V489" t="str">
            <v xml:space="preserve"> </v>
          </cell>
          <cell r="AB489" t="str">
            <v xml:space="preserve"> </v>
          </cell>
          <cell r="AC489" t="str">
            <v xml:space="preserve"> </v>
          </cell>
          <cell r="AD489" t="str">
            <v xml:space="preserve"> </v>
          </cell>
          <cell r="AZ489">
            <v>0</v>
          </cell>
          <cell r="BA489">
            <v>0</v>
          </cell>
          <cell r="BB489" t="str">
            <v xml:space="preserve"> </v>
          </cell>
          <cell r="BC489" t="str">
            <v xml:space="preserve"> </v>
          </cell>
          <cell r="BD489">
            <v>0</v>
          </cell>
          <cell r="BE489">
            <v>0</v>
          </cell>
          <cell r="BF489" t="str">
            <v xml:space="preserve"> </v>
          </cell>
          <cell r="BG489">
            <v>0</v>
          </cell>
        </row>
        <row r="490">
          <cell r="U490" t="str">
            <v xml:space="preserve"> </v>
          </cell>
          <cell r="V490" t="str">
            <v xml:space="preserve"> </v>
          </cell>
          <cell r="AB490" t="str">
            <v xml:space="preserve"> </v>
          </cell>
          <cell r="AC490" t="str">
            <v xml:space="preserve"> </v>
          </cell>
          <cell r="AD490" t="str">
            <v xml:space="preserve"> </v>
          </cell>
          <cell r="AZ490">
            <v>0</v>
          </cell>
          <cell r="BA490">
            <v>0</v>
          </cell>
          <cell r="BB490" t="str">
            <v xml:space="preserve"> </v>
          </cell>
          <cell r="BC490" t="str">
            <v xml:space="preserve"> </v>
          </cell>
          <cell r="BD490">
            <v>0</v>
          </cell>
          <cell r="BE490">
            <v>0</v>
          </cell>
          <cell r="BF490" t="str">
            <v xml:space="preserve"> </v>
          </cell>
          <cell r="BG490">
            <v>0</v>
          </cell>
        </row>
        <row r="491">
          <cell r="U491" t="str">
            <v xml:space="preserve"> </v>
          </cell>
          <cell r="V491" t="str">
            <v xml:space="preserve"> </v>
          </cell>
          <cell r="AB491" t="str">
            <v xml:space="preserve"> </v>
          </cell>
          <cell r="AC491" t="str">
            <v xml:space="preserve"> </v>
          </cell>
          <cell r="AD491" t="str">
            <v xml:space="preserve"> </v>
          </cell>
          <cell r="AZ491">
            <v>0</v>
          </cell>
          <cell r="BA491">
            <v>0</v>
          </cell>
          <cell r="BB491" t="str">
            <v xml:space="preserve"> </v>
          </cell>
          <cell r="BC491" t="str">
            <v xml:space="preserve"> </v>
          </cell>
          <cell r="BD491">
            <v>0</v>
          </cell>
          <cell r="BE491">
            <v>0</v>
          </cell>
          <cell r="BF491" t="str">
            <v xml:space="preserve"> </v>
          </cell>
          <cell r="BG491">
            <v>0</v>
          </cell>
        </row>
        <row r="492">
          <cell r="U492" t="str">
            <v xml:space="preserve"> </v>
          </cell>
          <cell r="V492" t="str">
            <v xml:space="preserve"> </v>
          </cell>
          <cell r="AB492" t="str">
            <v xml:space="preserve"> </v>
          </cell>
          <cell r="AC492" t="str">
            <v xml:space="preserve"> </v>
          </cell>
          <cell r="AD492" t="str">
            <v xml:space="preserve"> </v>
          </cell>
          <cell r="AZ492">
            <v>0</v>
          </cell>
          <cell r="BA492">
            <v>0</v>
          </cell>
          <cell r="BB492" t="str">
            <v xml:space="preserve"> </v>
          </cell>
          <cell r="BC492" t="str">
            <v xml:space="preserve"> </v>
          </cell>
          <cell r="BD492">
            <v>0</v>
          </cell>
          <cell r="BE492">
            <v>0</v>
          </cell>
          <cell r="BF492" t="str">
            <v xml:space="preserve"> </v>
          </cell>
          <cell r="BG492">
            <v>0</v>
          </cell>
        </row>
        <row r="493">
          <cell r="U493" t="str">
            <v xml:space="preserve"> </v>
          </cell>
          <cell r="V493" t="str">
            <v xml:space="preserve"> </v>
          </cell>
          <cell r="AB493" t="str">
            <v xml:space="preserve"> </v>
          </cell>
          <cell r="AC493" t="str">
            <v xml:space="preserve"> </v>
          </cell>
          <cell r="AD493" t="str">
            <v xml:space="preserve"> </v>
          </cell>
          <cell r="AZ493">
            <v>0</v>
          </cell>
          <cell r="BA493">
            <v>0</v>
          </cell>
          <cell r="BB493" t="str">
            <v xml:space="preserve"> </v>
          </cell>
          <cell r="BC493" t="str">
            <v xml:space="preserve"> </v>
          </cell>
          <cell r="BD493">
            <v>0</v>
          </cell>
          <cell r="BE493">
            <v>0</v>
          </cell>
          <cell r="BF493" t="str">
            <v xml:space="preserve"> </v>
          </cell>
          <cell r="BG493">
            <v>0</v>
          </cell>
        </row>
        <row r="494">
          <cell r="U494" t="str">
            <v xml:space="preserve"> </v>
          </cell>
          <cell r="V494" t="str">
            <v xml:space="preserve"> </v>
          </cell>
          <cell r="AB494" t="str">
            <v xml:space="preserve"> </v>
          </cell>
          <cell r="AC494" t="str">
            <v xml:space="preserve"> </v>
          </cell>
          <cell r="AD494" t="str">
            <v xml:space="preserve"> </v>
          </cell>
          <cell r="AZ494">
            <v>0</v>
          </cell>
          <cell r="BA494">
            <v>0</v>
          </cell>
          <cell r="BB494" t="str">
            <v xml:space="preserve"> </v>
          </cell>
          <cell r="BC494" t="str">
            <v xml:space="preserve"> </v>
          </cell>
          <cell r="BD494">
            <v>0</v>
          </cell>
          <cell r="BE494">
            <v>0</v>
          </cell>
          <cell r="BF494" t="str">
            <v xml:space="preserve"> </v>
          </cell>
          <cell r="BG494">
            <v>0</v>
          </cell>
        </row>
        <row r="495">
          <cell r="U495" t="str">
            <v xml:space="preserve"> </v>
          </cell>
          <cell r="V495" t="str">
            <v xml:space="preserve"> </v>
          </cell>
          <cell r="AB495" t="str">
            <v xml:space="preserve"> </v>
          </cell>
          <cell r="AC495" t="str">
            <v xml:space="preserve"> </v>
          </cell>
          <cell r="AD495" t="str">
            <v xml:space="preserve"> </v>
          </cell>
          <cell r="AZ495">
            <v>0</v>
          </cell>
          <cell r="BA495">
            <v>0</v>
          </cell>
          <cell r="BB495" t="str">
            <v xml:space="preserve"> </v>
          </cell>
          <cell r="BC495" t="str">
            <v xml:space="preserve"> </v>
          </cell>
          <cell r="BD495">
            <v>0</v>
          </cell>
          <cell r="BE495">
            <v>0</v>
          </cell>
          <cell r="BF495" t="str">
            <v xml:space="preserve"> </v>
          </cell>
          <cell r="BG495">
            <v>0</v>
          </cell>
        </row>
        <row r="496">
          <cell r="U496" t="str">
            <v xml:space="preserve"> </v>
          </cell>
          <cell r="V496" t="str">
            <v xml:space="preserve"> </v>
          </cell>
          <cell r="AB496" t="str">
            <v xml:space="preserve"> </v>
          </cell>
          <cell r="AC496" t="str">
            <v xml:space="preserve"> </v>
          </cell>
          <cell r="AD496" t="str">
            <v xml:space="preserve"> </v>
          </cell>
          <cell r="AZ496">
            <v>0</v>
          </cell>
          <cell r="BA496">
            <v>0</v>
          </cell>
          <cell r="BB496" t="str">
            <v xml:space="preserve"> </v>
          </cell>
          <cell r="BC496" t="str">
            <v xml:space="preserve"> </v>
          </cell>
          <cell r="BD496">
            <v>0</v>
          </cell>
          <cell r="BE496">
            <v>0</v>
          </cell>
          <cell r="BF496" t="str">
            <v xml:space="preserve"> </v>
          </cell>
          <cell r="BG496">
            <v>0</v>
          </cell>
        </row>
        <row r="497">
          <cell r="U497" t="str">
            <v xml:space="preserve"> </v>
          </cell>
          <cell r="V497" t="str">
            <v xml:space="preserve"> </v>
          </cell>
          <cell r="AB497" t="str">
            <v xml:space="preserve"> </v>
          </cell>
          <cell r="AC497" t="str">
            <v xml:space="preserve"> </v>
          </cell>
          <cell r="AD497" t="str">
            <v xml:space="preserve"> </v>
          </cell>
          <cell r="AZ497">
            <v>0</v>
          </cell>
          <cell r="BA497">
            <v>0</v>
          </cell>
          <cell r="BB497" t="str">
            <v xml:space="preserve"> </v>
          </cell>
          <cell r="BC497" t="str">
            <v xml:space="preserve"> </v>
          </cell>
          <cell r="BD497">
            <v>0</v>
          </cell>
          <cell r="BE497">
            <v>0</v>
          </cell>
          <cell r="BF497" t="str">
            <v xml:space="preserve"> </v>
          </cell>
          <cell r="BG497">
            <v>0</v>
          </cell>
        </row>
        <row r="498">
          <cell r="U498" t="str">
            <v xml:space="preserve"> </v>
          </cell>
          <cell r="V498" t="str">
            <v xml:space="preserve"> </v>
          </cell>
          <cell r="AB498" t="str">
            <v xml:space="preserve"> </v>
          </cell>
          <cell r="AC498" t="str">
            <v xml:space="preserve"> </v>
          </cell>
          <cell r="AD498" t="str">
            <v xml:space="preserve"> </v>
          </cell>
          <cell r="AZ498">
            <v>0</v>
          </cell>
          <cell r="BA498">
            <v>0</v>
          </cell>
          <cell r="BB498" t="str">
            <v xml:space="preserve"> </v>
          </cell>
          <cell r="BC498" t="str">
            <v xml:space="preserve"> </v>
          </cell>
          <cell r="BD498">
            <v>0</v>
          </cell>
          <cell r="BE498">
            <v>0</v>
          </cell>
          <cell r="BF498" t="str">
            <v xml:space="preserve"> </v>
          </cell>
          <cell r="BG498">
            <v>0</v>
          </cell>
        </row>
        <row r="499">
          <cell r="U499" t="str">
            <v xml:space="preserve"> </v>
          </cell>
          <cell r="V499" t="str">
            <v xml:space="preserve"> </v>
          </cell>
          <cell r="AB499" t="str">
            <v xml:space="preserve"> </v>
          </cell>
          <cell r="AC499" t="str">
            <v xml:space="preserve"> </v>
          </cell>
          <cell r="AD499" t="str">
            <v xml:space="preserve"> </v>
          </cell>
          <cell r="AZ499">
            <v>0</v>
          </cell>
          <cell r="BA499">
            <v>0</v>
          </cell>
          <cell r="BB499" t="str">
            <v xml:space="preserve"> </v>
          </cell>
          <cell r="BC499" t="str">
            <v xml:space="preserve"> </v>
          </cell>
          <cell r="BD499">
            <v>0</v>
          </cell>
          <cell r="BE499">
            <v>0</v>
          </cell>
          <cell r="BF499" t="str">
            <v xml:space="preserve"> </v>
          </cell>
          <cell r="BG499">
            <v>0</v>
          </cell>
        </row>
        <row r="500">
          <cell r="U500" t="str">
            <v xml:space="preserve"> </v>
          </cell>
          <cell r="V500" t="str">
            <v xml:space="preserve"> </v>
          </cell>
          <cell r="AB500" t="str">
            <v xml:space="preserve"> </v>
          </cell>
          <cell r="AC500" t="str">
            <v xml:space="preserve"> </v>
          </cell>
          <cell r="AD500" t="str">
            <v xml:space="preserve"> </v>
          </cell>
          <cell r="AZ500">
            <v>0</v>
          </cell>
          <cell r="BA500">
            <v>0</v>
          </cell>
          <cell r="BB500" t="str">
            <v xml:space="preserve"> </v>
          </cell>
          <cell r="BC500" t="str">
            <v xml:space="preserve"> </v>
          </cell>
          <cell r="BD500">
            <v>0</v>
          </cell>
          <cell r="BE500">
            <v>0</v>
          </cell>
          <cell r="BF500" t="str">
            <v xml:space="preserve"> </v>
          </cell>
          <cell r="BG500">
            <v>0</v>
          </cell>
        </row>
        <row r="501">
          <cell r="U501" t="str">
            <v xml:space="preserve"> </v>
          </cell>
          <cell r="V501" t="str">
            <v xml:space="preserve"> </v>
          </cell>
          <cell r="AZ501">
            <v>0</v>
          </cell>
          <cell r="BA501">
            <v>0</v>
          </cell>
          <cell r="BB501" t="str">
            <v xml:space="preserve"> </v>
          </cell>
          <cell r="BC501" t="str">
            <v xml:space="preserve"> 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</row>
        <row r="502">
          <cell r="U502" t="str">
            <v xml:space="preserve"> </v>
          </cell>
          <cell r="V502" t="str">
            <v xml:space="preserve"> </v>
          </cell>
          <cell r="AZ502">
            <v>0</v>
          </cell>
          <cell r="BA502">
            <v>0</v>
          </cell>
          <cell r="BB502" t="str">
            <v xml:space="preserve"> </v>
          </cell>
          <cell r="BC502" t="str">
            <v xml:space="preserve"> 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</row>
        <row r="503">
          <cell r="U503" t="str">
            <v xml:space="preserve"> </v>
          </cell>
          <cell r="V503" t="str">
            <v xml:space="preserve"> </v>
          </cell>
          <cell r="AZ503">
            <v>0</v>
          </cell>
          <cell r="BA503">
            <v>0</v>
          </cell>
          <cell r="BB503" t="str">
            <v xml:space="preserve"> </v>
          </cell>
          <cell r="BC503" t="str">
            <v xml:space="preserve"> 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</row>
        <row r="504">
          <cell r="U504" t="str">
            <v xml:space="preserve"> </v>
          </cell>
          <cell r="V504" t="str">
            <v xml:space="preserve"> </v>
          </cell>
          <cell r="AZ504">
            <v>0</v>
          </cell>
          <cell r="BA504">
            <v>0</v>
          </cell>
          <cell r="BB504" t="str">
            <v xml:space="preserve"> </v>
          </cell>
          <cell r="BC504" t="str">
            <v xml:space="preserve"> 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</row>
        <row r="505">
          <cell r="U505" t="str">
            <v xml:space="preserve"> </v>
          </cell>
          <cell r="V505" t="str">
            <v xml:space="preserve"> </v>
          </cell>
          <cell r="AZ505">
            <v>0</v>
          </cell>
          <cell r="BA505">
            <v>0</v>
          </cell>
          <cell r="BB505" t="str">
            <v xml:space="preserve"> </v>
          </cell>
          <cell r="BC505" t="str">
            <v xml:space="preserve"> 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</row>
        <row r="506">
          <cell r="U506" t="str">
            <v xml:space="preserve"> </v>
          </cell>
          <cell r="V506" t="str">
            <v xml:space="preserve"> </v>
          </cell>
          <cell r="AZ506">
            <v>0</v>
          </cell>
          <cell r="BA506">
            <v>0</v>
          </cell>
          <cell r="BB506" t="str">
            <v xml:space="preserve"> </v>
          </cell>
          <cell r="BC506" t="str">
            <v xml:space="preserve"> 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</row>
        <row r="507">
          <cell r="U507" t="str">
            <v xml:space="preserve"> </v>
          </cell>
          <cell r="V507" t="str">
            <v xml:space="preserve"> </v>
          </cell>
          <cell r="AZ507">
            <v>0</v>
          </cell>
          <cell r="BA507">
            <v>0</v>
          </cell>
          <cell r="BB507" t="str">
            <v xml:space="preserve"> </v>
          </cell>
          <cell r="BC507" t="str">
            <v xml:space="preserve"> 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</row>
        <row r="508">
          <cell r="U508" t="str">
            <v xml:space="preserve"> </v>
          </cell>
          <cell r="V508" t="str">
            <v xml:space="preserve"> </v>
          </cell>
          <cell r="AZ508">
            <v>0</v>
          </cell>
          <cell r="BA508">
            <v>0</v>
          </cell>
          <cell r="BB508" t="str">
            <v xml:space="preserve"> </v>
          </cell>
          <cell r="BC508" t="str">
            <v xml:space="preserve"> 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</row>
        <row r="509">
          <cell r="U509" t="str">
            <v xml:space="preserve"> </v>
          </cell>
          <cell r="V509" t="str">
            <v xml:space="preserve"> </v>
          </cell>
          <cell r="AZ509">
            <v>0</v>
          </cell>
          <cell r="BA509">
            <v>0</v>
          </cell>
          <cell r="BB509" t="str">
            <v xml:space="preserve"> </v>
          </cell>
          <cell r="BC509" t="str">
            <v xml:space="preserve"> 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</row>
        <row r="510">
          <cell r="U510" t="str">
            <v xml:space="preserve"> </v>
          </cell>
          <cell r="V510" t="str">
            <v xml:space="preserve"> </v>
          </cell>
          <cell r="AZ510">
            <v>0</v>
          </cell>
          <cell r="BA510">
            <v>0</v>
          </cell>
          <cell r="BB510" t="str">
            <v xml:space="preserve"> </v>
          </cell>
          <cell r="BC510" t="str">
            <v xml:space="preserve"> 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</row>
        <row r="511">
          <cell r="U511" t="str">
            <v xml:space="preserve"> </v>
          </cell>
          <cell r="V511" t="str">
            <v xml:space="preserve"> </v>
          </cell>
          <cell r="AZ511">
            <v>0</v>
          </cell>
          <cell r="BA511">
            <v>0</v>
          </cell>
          <cell r="BB511" t="str">
            <v xml:space="preserve"> </v>
          </cell>
          <cell r="BC511" t="str">
            <v xml:space="preserve"> 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</row>
        <row r="512">
          <cell r="U512" t="str">
            <v xml:space="preserve"> </v>
          </cell>
          <cell r="V512" t="str">
            <v xml:space="preserve"> </v>
          </cell>
          <cell r="AZ512">
            <v>0</v>
          </cell>
          <cell r="BA512">
            <v>0</v>
          </cell>
          <cell r="BB512" t="str">
            <v xml:space="preserve"> </v>
          </cell>
          <cell r="BC512" t="str">
            <v xml:space="preserve"> 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</row>
        <row r="513">
          <cell r="U513" t="str">
            <v xml:space="preserve"> </v>
          </cell>
          <cell r="V513" t="str">
            <v xml:space="preserve"> </v>
          </cell>
          <cell r="AZ513">
            <v>0</v>
          </cell>
          <cell r="BA513">
            <v>0</v>
          </cell>
          <cell r="BB513" t="str">
            <v xml:space="preserve"> </v>
          </cell>
          <cell r="BC513" t="str">
            <v xml:space="preserve"> 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</row>
        <row r="514">
          <cell r="U514" t="str">
            <v xml:space="preserve"> </v>
          </cell>
          <cell r="V514" t="str">
            <v xml:space="preserve"> </v>
          </cell>
          <cell r="AZ514">
            <v>0</v>
          </cell>
          <cell r="BA514">
            <v>0</v>
          </cell>
          <cell r="BB514" t="str">
            <v xml:space="preserve"> </v>
          </cell>
          <cell r="BC514" t="str">
            <v xml:space="preserve"> 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</row>
        <row r="515">
          <cell r="U515" t="str">
            <v xml:space="preserve"> </v>
          </cell>
          <cell r="V515" t="str">
            <v xml:space="preserve"> </v>
          </cell>
          <cell r="AZ515">
            <v>0</v>
          </cell>
          <cell r="BA515">
            <v>0</v>
          </cell>
          <cell r="BB515" t="str">
            <v xml:space="preserve"> </v>
          </cell>
          <cell r="BC515" t="str">
            <v xml:space="preserve"> 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</row>
        <row r="516">
          <cell r="U516" t="str">
            <v xml:space="preserve"> </v>
          </cell>
          <cell r="V516" t="str">
            <v xml:space="preserve"> </v>
          </cell>
          <cell r="AZ516">
            <v>0</v>
          </cell>
          <cell r="BA516">
            <v>0</v>
          </cell>
          <cell r="BB516" t="str">
            <v xml:space="preserve"> </v>
          </cell>
          <cell r="BC516" t="str">
            <v xml:space="preserve"> 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</row>
        <row r="517">
          <cell r="U517" t="str">
            <v xml:space="preserve"> </v>
          </cell>
          <cell r="V517" t="str">
            <v xml:space="preserve"> </v>
          </cell>
          <cell r="AZ517">
            <v>0</v>
          </cell>
          <cell r="BA517">
            <v>0</v>
          </cell>
          <cell r="BB517" t="str">
            <v xml:space="preserve"> </v>
          </cell>
          <cell r="BC517" t="str">
            <v xml:space="preserve"> 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</row>
        <row r="518">
          <cell r="U518" t="str">
            <v xml:space="preserve"> </v>
          </cell>
          <cell r="V518" t="str">
            <v xml:space="preserve"> </v>
          </cell>
          <cell r="AZ518">
            <v>0</v>
          </cell>
          <cell r="BA518">
            <v>0</v>
          </cell>
          <cell r="BB518" t="str">
            <v xml:space="preserve"> </v>
          </cell>
          <cell r="BC518" t="str">
            <v xml:space="preserve"> 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</row>
        <row r="519">
          <cell r="U519" t="str">
            <v xml:space="preserve"> </v>
          </cell>
          <cell r="V519" t="str">
            <v xml:space="preserve"> </v>
          </cell>
          <cell r="AZ519">
            <v>0</v>
          </cell>
          <cell r="BA519">
            <v>0</v>
          </cell>
          <cell r="BB519" t="str">
            <v xml:space="preserve"> </v>
          </cell>
          <cell r="BC519" t="str">
            <v xml:space="preserve"> 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</row>
        <row r="520">
          <cell r="U520" t="str">
            <v xml:space="preserve"> </v>
          </cell>
          <cell r="V520" t="str">
            <v xml:space="preserve"> </v>
          </cell>
          <cell r="AZ520">
            <v>0</v>
          </cell>
          <cell r="BA520">
            <v>0</v>
          </cell>
          <cell r="BB520" t="str">
            <v xml:space="preserve"> </v>
          </cell>
          <cell r="BC520" t="str">
            <v xml:space="preserve"> 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</row>
        <row r="521">
          <cell r="U521" t="str">
            <v xml:space="preserve"> </v>
          </cell>
          <cell r="V521" t="str">
            <v xml:space="preserve"> </v>
          </cell>
          <cell r="AZ521">
            <v>0</v>
          </cell>
          <cell r="BA521">
            <v>0</v>
          </cell>
          <cell r="BB521" t="str">
            <v xml:space="preserve"> </v>
          </cell>
          <cell r="BC521" t="str">
            <v xml:space="preserve"> 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</row>
        <row r="522">
          <cell r="U522" t="str">
            <v xml:space="preserve"> </v>
          </cell>
          <cell r="V522" t="str">
            <v xml:space="preserve"> </v>
          </cell>
          <cell r="AZ522">
            <v>0</v>
          </cell>
          <cell r="BA522">
            <v>0</v>
          </cell>
          <cell r="BB522" t="str">
            <v xml:space="preserve"> </v>
          </cell>
          <cell r="BC522" t="str">
            <v xml:space="preserve"> 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</row>
        <row r="523">
          <cell r="U523" t="str">
            <v xml:space="preserve"> </v>
          </cell>
          <cell r="V523" t="str">
            <v xml:space="preserve"> </v>
          </cell>
          <cell r="AZ523">
            <v>0</v>
          </cell>
          <cell r="BA523">
            <v>0</v>
          </cell>
          <cell r="BB523" t="str">
            <v xml:space="preserve"> </v>
          </cell>
          <cell r="BC523" t="str">
            <v xml:space="preserve"> 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</row>
        <row r="524">
          <cell r="U524" t="str">
            <v xml:space="preserve"> </v>
          </cell>
          <cell r="V524" t="str">
            <v xml:space="preserve"> </v>
          </cell>
          <cell r="AZ524">
            <v>0</v>
          </cell>
          <cell r="BA524">
            <v>0</v>
          </cell>
          <cell r="BB524" t="str">
            <v xml:space="preserve"> </v>
          </cell>
          <cell r="BC524" t="str">
            <v xml:space="preserve"> 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</row>
        <row r="525">
          <cell r="U525" t="str">
            <v xml:space="preserve"> </v>
          </cell>
          <cell r="V525" t="str">
            <v xml:space="preserve"> </v>
          </cell>
          <cell r="AZ525">
            <v>0</v>
          </cell>
          <cell r="BA525">
            <v>0</v>
          </cell>
          <cell r="BB525" t="str">
            <v xml:space="preserve"> </v>
          </cell>
          <cell r="BC525" t="str">
            <v xml:space="preserve"> 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</row>
        <row r="526">
          <cell r="U526" t="str">
            <v xml:space="preserve"> </v>
          </cell>
          <cell r="V526" t="str">
            <v xml:space="preserve"> </v>
          </cell>
          <cell r="AZ526">
            <v>0</v>
          </cell>
          <cell r="BA526">
            <v>0</v>
          </cell>
          <cell r="BB526" t="str">
            <v xml:space="preserve"> </v>
          </cell>
          <cell r="BC526" t="str">
            <v xml:space="preserve"> 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</row>
        <row r="527">
          <cell r="U527" t="str">
            <v xml:space="preserve"> </v>
          </cell>
          <cell r="V527" t="str">
            <v xml:space="preserve"> </v>
          </cell>
          <cell r="AZ527">
            <v>0</v>
          </cell>
          <cell r="BA527">
            <v>0</v>
          </cell>
          <cell r="BB527" t="str">
            <v xml:space="preserve"> </v>
          </cell>
          <cell r="BC527" t="str">
            <v xml:space="preserve"> 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</row>
        <row r="528">
          <cell r="U528" t="str">
            <v xml:space="preserve"> </v>
          </cell>
          <cell r="V528" t="str">
            <v xml:space="preserve"> </v>
          </cell>
          <cell r="AZ528">
            <v>0</v>
          </cell>
          <cell r="BA528">
            <v>0</v>
          </cell>
          <cell r="BB528" t="str">
            <v xml:space="preserve"> </v>
          </cell>
          <cell r="BC528" t="str">
            <v xml:space="preserve"> 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</row>
        <row r="529">
          <cell r="U529" t="str">
            <v xml:space="preserve"> </v>
          </cell>
          <cell r="V529" t="str">
            <v xml:space="preserve"> </v>
          </cell>
          <cell r="AZ529">
            <v>0</v>
          </cell>
          <cell r="BA529">
            <v>0</v>
          </cell>
          <cell r="BB529" t="str">
            <v xml:space="preserve"> </v>
          </cell>
          <cell r="BC529" t="str">
            <v xml:space="preserve"> 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</row>
        <row r="530">
          <cell r="U530" t="str">
            <v xml:space="preserve"> </v>
          </cell>
          <cell r="V530" t="str">
            <v xml:space="preserve"> </v>
          </cell>
          <cell r="AZ530">
            <v>0</v>
          </cell>
          <cell r="BA530">
            <v>0</v>
          </cell>
          <cell r="BB530" t="str">
            <v xml:space="preserve"> </v>
          </cell>
          <cell r="BC530" t="str">
            <v xml:space="preserve"> 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</row>
        <row r="531">
          <cell r="U531" t="str">
            <v xml:space="preserve"> </v>
          </cell>
          <cell r="V531" t="str">
            <v xml:space="preserve"> </v>
          </cell>
          <cell r="AZ531">
            <v>0</v>
          </cell>
          <cell r="BA531">
            <v>0</v>
          </cell>
          <cell r="BB531" t="str">
            <v xml:space="preserve"> </v>
          </cell>
          <cell r="BC531" t="str">
            <v xml:space="preserve"> 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</row>
        <row r="532">
          <cell r="U532" t="str">
            <v xml:space="preserve"> </v>
          </cell>
          <cell r="V532" t="str">
            <v xml:space="preserve"> </v>
          </cell>
          <cell r="AZ532">
            <v>0</v>
          </cell>
          <cell r="BA532">
            <v>0</v>
          </cell>
          <cell r="BB532" t="str">
            <v xml:space="preserve"> </v>
          </cell>
          <cell r="BC532" t="str">
            <v xml:space="preserve"> 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</row>
        <row r="533">
          <cell r="U533" t="str">
            <v xml:space="preserve"> </v>
          </cell>
          <cell r="V533" t="str">
            <v xml:space="preserve"> </v>
          </cell>
          <cell r="AZ533">
            <v>0</v>
          </cell>
          <cell r="BA533">
            <v>0</v>
          </cell>
          <cell r="BB533" t="str">
            <v xml:space="preserve"> </v>
          </cell>
          <cell r="BC533" t="str">
            <v xml:space="preserve"> 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</row>
        <row r="534">
          <cell r="U534" t="str">
            <v xml:space="preserve"> </v>
          </cell>
          <cell r="V534" t="str">
            <v xml:space="preserve"> </v>
          </cell>
          <cell r="AZ534">
            <v>0</v>
          </cell>
          <cell r="BA534">
            <v>0</v>
          </cell>
          <cell r="BB534" t="str">
            <v xml:space="preserve"> </v>
          </cell>
          <cell r="BC534" t="str">
            <v xml:space="preserve"> 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</row>
        <row r="535">
          <cell r="U535" t="str">
            <v xml:space="preserve"> </v>
          </cell>
          <cell r="V535" t="str">
            <v xml:space="preserve"> </v>
          </cell>
          <cell r="AZ535">
            <v>0</v>
          </cell>
          <cell r="BA535">
            <v>0</v>
          </cell>
          <cell r="BB535" t="str">
            <v xml:space="preserve"> </v>
          </cell>
          <cell r="BC535" t="str">
            <v xml:space="preserve"> 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</row>
        <row r="536">
          <cell r="U536" t="str">
            <v xml:space="preserve"> </v>
          </cell>
          <cell r="V536" t="str">
            <v xml:space="preserve"> </v>
          </cell>
          <cell r="AZ536">
            <v>0</v>
          </cell>
          <cell r="BA536">
            <v>0</v>
          </cell>
          <cell r="BB536" t="str">
            <v xml:space="preserve"> </v>
          </cell>
          <cell r="BC536" t="str">
            <v xml:space="preserve"> 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</row>
        <row r="537">
          <cell r="U537" t="str">
            <v xml:space="preserve"> </v>
          </cell>
          <cell r="V537" t="str">
            <v xml:space="preserve"> </v>
          </cell>
          <cell r="AZ537">
            <v>0</v>
          </cell>
          <cell r="BA537">
            <v>0</v>
          </cell>
          <cell r="BB537" t="str">
            <v xml:space="preserve"> </v>
          </cell>
          <cell r="BC537" t="str">
            <v xml:space="preserve"> 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</row>
        <row r="538">
          <cell r="U538" t="str">
            <v xml:space="preserve"> </v>
          </cell>
          <cell r="V538" t="str">
            <v xml:space="preserve"> </v>
          </cell>
          <cell r="AZ538">
            <v>0</v>
          </cell>
          <cell r="BA538">
            <v>0</v>
          </cell>
          <cell r="BB538" t="str">
            <v xml:space="preserve"> </v>
          </cell>
          <cell r="BC538" t="str">
            <v xml:space="preserve"> 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</row>
        <row r="539">
          <cell r="U539" t="str">
            <v xml:space="preserve"> </v>
          </cell>
          <cell r="V539" t="str">
            <v xml:space="preserve"> </v>
          </cell>
          <cell r="AZ539">
            <v>0</v>
          </cell>
          <cell r="BA539">
            <v>0</v>
          </cell>
          <cell r="BB539" t="str">
            <v xml:space="preserve"> </v>
          </cell>
          <cell r="BC539" t="str">
            <v xml:space="preserve"> 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</row>
        <row r="540">
          <cell r="U540" t="str">
            <v xml:space="preserve"> </v>
          </cell>
          <cell r="V540" t="str">
            <v xml:space="preserve"> </v>
          </cell>
          <cell r="AZ540">
            <v>0</v>
          </cell>
          <cell r="BA540">
            <v>0</v>
          </cell>
          <cell r="BB540" t="str">
            <v xml:space="preserve"> </v>
          </cell>
          <cell r="BC540" t="str">
            <v xml:space="preserve"> 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</row>
        <row r="541">
          <cell r="U541" t="str">
            <v xml:space="preserve"> </v>
          </cell>
          <cell r="V541" t="str">
            <v xml:space="preserve"> </v>
          </cell>
          <cell r="AZ541">
            <v>0</v>
          </cell>
          <cell r="BA541">
            <v>0</v>
          </cell>
          <cell r="BB541" t="str">
            <v xml:space="preserve"> </v>
          </cell>
          <cell r="BC541" t="str">
            <v xml:space="preserve"> 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</row>
        <row r="542">
          <cell r="U542" t="str">
            <v xml:space="preserve"> </v>
          </cell>
          <cell r="V542" t="str">
            <v xml:space="preserve"> </v>
          </cell>
          <cell r="AZ542">
            <v>0</v>
          </cell>
          <cell r="BA542">
            <v>0</v>
          </cell>
          <cell r="BB542" t="str">
            <v xml:space="preserve"> </v>
          </cell>
          <cell r="BC542" t="str">
            <v xml:space="preserve"> 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</row>
        <row r="543">
          <cell r="U543" t="str">
            <v xml:space="preserve"> </v>
          </cell>
          <cell r="V543" t="str">
            <v xml:space="preserve"> </v>
          </cell>
          <cell r="AZ543">
            <v>0</v>
          </cell>
          <cell r="BA543">
            <v>0</v>
          </cell>
          <cell r="BB543" t="str">
            <v xml:space="preserve"> </v>
          </cell>
          <cell r="BC543" t="str">
            <v xml:space="preserve"> 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</row>
        <row r="544">
          <cell r="U544" t="str">
            <v xml:space="preserve"> </v>
          </cell>
          <cell r="V544" t="str">
            <v xml:space="preserve"> </v>
          </cell>
          <cell r="AZ544">
            <v>0</v>
          </cell>
          <cell r="BA544">
            <v>0</v>
          </cell>
          <cell r="BB544" t="str">
            <v xml:space="preserve"> </v>
          </cell>
          <cell r="BC544" t="str">
            <v xml:space="preserve"> 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</row>
        <row r="545">
          <cell r="U545" t="str">
            <v xml:space="preserve"> </v>
          </cell>
          <cell r="V545" t="str">
            <v xml:space="preserve"> </v>
          </cell>
          <cell r="AZ545">
            <v>0</v>
          </cell>
          <cell r="BA545">
            <v>0</v>
          </cell>
          <cell r="BB545" t="str">
            <v xml:space="preserve"> </v>
          </cell>
          <cell r="BC545" t="str">
            <v xml:space="preserve"> 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</row>
        <row r="546">
          <cell r="U546" t="str">
            <v xml:space="preserve"> </v>
          </cell>
          <cell r="V546" t="str">
            <v xml:space="preserve"> </v>
          </cell>
          <cell r="AZ546">
            <v>0</v>
          </cell>
          <cell r="BA546">
            <v>0</v>
          </cell>
          <cell r="BB546" t="str">
            <v xml:space="preserve"> </v>
          </cell>
          <cell r="BC546" t="str">
            <v xml:space="preserve"> 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</row>
        <row r="547">
          <cell r="U547" t="str">
            <v xml:space="preserve"> </v>
          </cell>
          <cell r="V547" t="str">
            <v xml:space="preserve"> </v>
          </cell>
          <cell r="AZ547">
            <v>0</v>
          </cell>
          <cell r="BA547">
            <v>0</v>
          </cell>
          <cell r="BB547" t="str">
            <v xml:space="preserve"> </v>
          </cell>
          <cell r="BC547" t="str">
            <v xml:space="preserve"> 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</row>
        <row r="548">
          <cell r="U548" t="str">
            <v xml:space="preserve"> </v>
          </cell>
          <cell r="V548" t="str">
            <v xml:space="preserve"> </v>
          </cell>
          <cell r="AZ548">
            <v>0</v>
          </cell>
          <cell r="BA548">
            <v>0</v>
          </cell>
          <cell r="BB548" t="str">
            <v xml:space="preserve"> </v>
          </cell>
          <cell r="BC548" t="str">
            <v xml:space="preserve"> 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</row>
        <row r="549">
          <cell r="U549" t="str">
            <v xml:space="preserve"> </v>
          </cell>
          <cell r="V549" t="str">
            <v xml:space="preserve"> </v>
          </cell>
          <cell r="AZ549">
            <v>0</v>
          </cell>
          <cell r="BA549">
            <v>0</v>
          </cell>
          <cell r="BB549" t="str">
            <v xml:space="preserve"> </v>
          </cell>
          <cell r="BC549" t="str">
            <v xml:space="preserve"> 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</row>
        <row r="550">
          <cell r="U550" t="str">
            <v xml:space="preserve"> </v>
          </cell>
          <cell r="V550" t="str">
            <v xml:space="preserve"> </v>
          </cell>
          <cell r="AZ550">
            <v>0</v>
          </cell>
          <cell r="BA550">
            <v>0</v>
          </cell>
          <cell r="BB550" t="str">
            <v xml:space="preserve"> </v>
          </cell>
          <cell r="BC550" t="str">
            <v xml:space="preserve"> 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</row>
        <row r="551">
          <cell r="U551" t="str">
            <v xml:space="preserve"> </v>
          </cell>
          <cell r="V551" t="str">
            <v xml:space="preserve"> </v>
          </cell>
          <cell r="AZ551">
            <v>0</v>
          </cell>
          <cell r="BA551">
            <v>0</v>
          </cell>
          <cell r="BB551" t="str">
            <v xml:space="preserve"> </v>
          </cell>
          <cell r="BC551" t="str">
            <v xml:space="preserve"> 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</row>
        <row r="552">
          <cell r="U552" t="str">
            <v xml:space="preserve"> </v>
          </cell>
          <cell r="V552" t="str">
            <v xml:space="preserve"> </v>
          </cell>
          <cell r="AZ552">
            <v>0</v>
          </cell>
          <cell r="BA552">
            <v>0</v>
          </cell>
          <cell r="BB552" t="str">
            <v xml:space="preserve"> </v>
          </cell>
          <cell r="BC552" t="str">
            <v xml:space="preserve"> 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</row>
        <row r="553">
          <cell r="U553" t="str">
            <v xml:space="preserve"> </v>
          </cell>
          <cell r="V553" t="str">
            <v xml:space="preserve"> </v>
          </cell>
          <cell r="AZ553">
            <v>0</v>
          </cell>
          <cell r="BA553">
            <v>0</v>
          </cell>
          <cell r="BB553" t="str">
            <v xml:space="preserve"> </v>
          </cell>
          <cell r="BC553" t="str">
            <v xml:space="preserve"> 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</row>
        <row r="554">
          <cell r="U554" t="str">
            <v xml:space="preserve"> </v>
          </cell>
          <cell r="V554" t="str">
            <v xml:space="preserve"> </v>
          </cell>
          <cell r="AZ554">
            <v>0</v>
          </cell>
          <cell r="BA554">
            <v>0</v>
          </cell>
          <cell r="BB554" t="str">
            <v xml:space="preserve"> </v>
          </cell>
          <cell r="BC554" t="str">
            <v xml:space="preserve"> 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</row>
        <row r="555">
          <cell r="U555" t="str">
            <v xml:space="preserve"> </v>
          </cell>
          <cell r="V555" t="str">
            <v xml:space="preserve"> </v>
          </cell>
          <cell r="AZ555">
            <v>0</v>
          </cell>
          <cell r="BA555">
            <v>0</v>
          </cell>
          <cell r="BB555" t="str">
            <v xml:space="preserve"> </v>
          </cell>
          <cell r="BC555" t="str">
            <v xml:space="preserve"> 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</row>
        <row r="556">
          <cell r="U556" t="str">
            <v xml:space="preserve"> </v>
          </cell>
          <cell r="V556" t="str">
            <v xml:space="preserve"> </v>
          </cell>
          <cell r="AZ556">
            <v>0</v>
          </cell>
          <cell r="BA556">
            <v>0</v>
          </cell>
          <cell r="BB556" t="str">
            <v xml:space="preserve"> </v>
          </cell>
          <cell r="BC556" t="str">
            <v xml:space="preserve"> 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</row>
        <row r="557">
          <cell r="U557" t="str">
            <v xml:space="preserve"> </v>
          </cell>
          <cell r="V557" t="str">
            <v xml:space="preserve"> </v>
          </cell>
          <cell r="AZ557">
            <v>0</v>
          </cell>
          <cell r="BA557">
            <v>0</v>
          </cell>
          <cell r="BB557" t="str">
            <v xml:space="preserve"> </v>
          </cell>
          <cell r="BC557" t="str">
            <v xml:space="preserve"> 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</row>
        <row r="558">
          <cell r="U558" t="str">
            <v xml:space="preserve"> </v>
          </cell>
          <cell r="V558" t="str">
            <v xml:space="preserve"> </v>
          </cell>
          <cell r="AZ558">
            <v>0</v>
          </cell>
          <cell r="BA558">
            <v>0</v>
          </cell>
          <cell r="BB558" t="str">
            <v xml:space="preserve"> </v>
          </cell>
          <cell r="BC558" t="str">
            <v xml:space="preserve"> 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</row>
        <row r="559">
          <cell r="U559" t="str">
            <v xml:space="preserve"> </v>
          </cell>
          <cell r="V559" t="str">
            <v xml:space="preserve"> </v>
          </cell>
          <cell r="AZ559">
            <v>0</v>
          </cell>
          <cell r="BA559">
            <v>0</v>
          </cell>
          <cell r="BB559" t="str">
            <v xml:space="preserve"> </v>
          </cell>
          <cell r="BC559" t="str">
            <v xml:space="preserve"> 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</row>
        <row r="560">
          <cell r="U560" t="str">
            <v xml:space="preserve"> </v>
          </cell>
          <cell r="V560" t="str">
            <v xml:space="preserve"> </v>
          </cell>
          <cell r="AZ560">
            <v>0</v>
          </cell>
          <cell r="BA560">
            <v>0</v>
          </cell>
          <cell r="BB560" t="str">
            <v xml:space="preserve"> </v>
          </cell>
          <cell r="BC560" t="str">
            <v xml:space="preserve"> 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</row>
        <row r="561">
          <cell r="U561" t="str">
            <v xml:space="preserve"> </v>
          </cell>
          <cell r="V561" t="str">
            <v xml:space="preserve"> </v>
          </cell>
          <cell r="AZ561">
            <v>0</v>
          </cell>
          <cell r="BA561">
            <v>0</v>
          </cell>
          <cell r="BB561" t="str">
            <v xml:space="preserve"> </v>
          </cell>
          <cell r="BC561" t="str">
            <v xml:space="preserve"> 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</row>
        <row r="562">
          <cell r="U562" t="str">
            <v xml:space="preserve"> </v>
          </cell>
          <cell r="V562" t="str">
            <v xml:space="preserve"> </v>
          </cell>
          <cell r="AZ562">
            <v>0</v>
          </cell>
          <cell r="BA562">
            <v>0</v>
          </cell>
          <cell r="BB562" t="str">
            <v xml:space="preserve"> </v>
          </cell>
          <cell r="BC562" t="str">
            <v xml:space="preserve"> 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</row>
        <row r="563">
          <cell r="U563" t="str">
            <v xml:space="preserve"> </v>
          </cell>
          <cell r="V563" t="str">
            <v xml:space="preserve"> </v>
          </cell>
          <cell r="AZ563">
            <v>0</v>
          </cell>
          <cell r="BA563">
            <v>0</v>
          </cell>
          <cell r="BB563" t="str">
            <v xml:space="preserve"> </v>
          </cell>
          <cell r="BC563" t="str">
            <v xml:space="preserve"> 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</row>
        <row r="564">
          <cell r="U564" t="str">
            <v xml:space="preserve"> </v>
          </cell>
          <cell r="V564" t="str">
            <v xml:space="preserve"> </v>
          </cell>
          <cell r="AZ564">
            <v>0</v>
          </cell>
          <cell r="BA564">
            <v>0</v>
          </cell>
          <cell r="BB564" t="str">
            <v xml:space="preserve"> </v>
          </cell>
          <cell r="BC564" t="str">
            <v xml:space="preserve"> 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</row>
        <row r="565">
          <cell r="U565" t="str">
            <v xml:space="preserve"> </v>
          </cell>
          <cell r="V565" t="str">
            <v xml:space="preserve"> </v>
          </cell>
          <cell r="AZ565">
            <v>0</v>
          </cell>
          <cell r="BA565">
            <v>0</v>
          </cell>
          <cell r="BB565" t="str">
            <v xml:space="preserve"> </v>
          </cell>
          <cell r="BC565" t="str">
            <v xml:space="preserve"> 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</row>
        <row r="566">
          <cell r="U566" t="str">
            <v xml:space="preserve"> </v>
          </cell>
          <cell r="V566" t="str">
            <v xml:space="preserve"> </v>
          </cell>
          <cell r="AZ566">
            <v>0</v>
          </cell>
          <cell r="BA566">
            <v>0</v>
          </cell>
          <cell r="BB566" t="str">
            <v xml:space="preserve"> </v>
          </cell>
          <cell r="BC566" t="str">
            <v xml:space="preserve"> 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</row>
        <row r="567">
          <cell r="U567" t="str">
            <v xml:space="preserve"> </v>
          </cell>
          <cell r="V567" t="str">
            <v xml:space="preserve"> </v>
          </cell>
          <cell r="AZ567">
            <v>0</v>
          </cell>
          <cell r="BA567">
            <v>0</v>
          </cell>
          <cell r="BB567" t="str">
            <v xml:space="preserve"> </v>
          </cell>
          <cell r="BC567" t="str">
            <v xml:space="preserve"> 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</row>
        <row r="568">
          <cell r="U568" t="str">
            <v xml:space="preserve"> </v>
          </cell>
          <cell r="V568" t="str">
            <v xml:space="preserve"> </v>
          </cell>
          <cell r="AZ568">
            <v>0</v>
          </cell>
          <cell r="BA568">
            <v>0</v>
          </cell>
          <cell r="BB568" t="str">
            <v xml:space="preserve"> </v>
          </cell>
          <cell r="BC568" t="str">
            <v xml:space="preserve"> 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</row>
        <row r="569">
          <cell r="U569" t="str">
            <v xml:space="preserve"> </v>
          </cell>
          <cell r="V569" t="str">
            <v xml:space="preserve"> </v>
          </cell>
          <cell r="AZ569">
            <v>0</v>
          </cell>
          <cell r="BA569">
            <v>0</v>
          </cell>
          <cell r="BB569" t="str">
            <v xml:space="preserve"> </v>
          </cell>
          <cell r="BC569" t="str">
            <v xml:space="preserve"> 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</row>
        <row r="570">
          <cell r="U570" t="str">
            <v xml:space="preserve"> </v>
          </cell>
          <cell r="V570" t="str">
            <v xml:space="preserve"> </v>
          </cell>
          <cell r="AZ570">
            <v>0</v>
          </cell>
          <cell r="BA570">
            <v>0</v>
          </cell>
          <cell r="BB570" t="str">
            <v xml:space="preserve"> </v>
          </cell>
          <cell r="BC570" t="str">
            <v xml:space="preserve"> 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</row>
        <row r="571">
          <cell r="U571" t="str">
            <v xml:space="preserve"> </v>
          </cell>
          <cell r="V571" t="str">
            <v xml:space="preserve"> </v>
          </cell>
          <cell r="AZ571">
            <v>0</v>
          </cell>
          <cell r="BA571">
            <v>0</v>
          </cell>
          <cell r="BB571" t="str">
            <v xml:space="preserve"> </v>
          </cell>
          <cell r="BC571" t="str">
            <v xml:space="preserve"> 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</row>
        <row r="572">
          <cell r="U572" t="str">
            <v xml:space="preserve"> </v>
          </cell>
          <cell r="V572" t="str">
            <v xml:space="preserve"> </v>
          </cell>
          <cell r="AZ572">
            <v>0</v>
          </cell>
          <cell r="BA572">
            <v>0</v>
          </cell>
          <cell r="BB572" t="str">
            <v xml:space="preserve"> </v>
          </cell>
          <cell r="BC572" t="str">
            <v xml:space="preserve"> 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</row>
        <row r="573">
          <cell r="U573" t="str">
            <v xml:space="preserve"> </v>
          </cell>
          <cell r="V573" t="str">
            <v xml:space="preserve"> </v>
          </cell>
          <cell r="AZ573">
            <v>0</v>
          </cell>
          <cell r="BA573">
            <v>0</v>
          </cell>
          <cell r="BB573" t="str">
            <v xml:space="preserve"> </v>
          </cell>
          <cell r="BC573" t="str">
            <v xml:space="preserve"> 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</row>
        <row r="574">
          <cell r="U574" t="str">
            <v xml:space="preserve"> </v>
          </cell>
          <cell r="V574" t="str">
            <v xml:space="preserve"> </v>
          </cell>
          <cell r="AZ574">
            <v>0</v>
          </cell>
          <cell r="BA574">
            <v>0</v>
          </cell>
          <cell r="BB574" t="str">
            <v xml:space="preserve"> </v>
          </cell>
          <cell r="BC574" t="str">
            <v xml:space="preserve"> 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</row>
        <row r="575">
          <cell r="U575" t="str">
            <v xml:space="preserve"> </v>
          </cell>
          <cell r="V575" t="str">
            <v xml:space="preserve"> </v>
          </cell>
          <cell r="AZ575">
            <v>0</v>
          </cell>
          <cell r="BA575">
            <v>0</v>
          </cell>
          <cell r="BB575" t="str">
            <v xml:space="preserve"> </v>
          </cell>
          <cell r="BC575" t="str">
            <v xml:space="preserve"> 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</row>
        <row r="576">
          <cell r="U576" t="str">
            <v xml:space="preserve"> </v>
          </cell>
          <cell r="V576" t="str">
            <v xml:space="preserve"> </v>
          </cell>
          <cell r="AZ576">
            <v>0</v>
          </cell>
          <cell r="BA576">
            <v>0</v>
          </cell>
          <cell r="BB576" t="str">
            <v xml:space="preserve"> </v>
          </cell>
          <cell r="BC576" t="str">
            <v xml:space="preserve"> 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</row>
        <row r="577">
          <cell r="U577" t="str">
            <v xml:space="preserve"> </v>
          </cell>
          <cell r="V577" t="str">
            <v xml:space="preserve"> </v>
          </cell>
          <cell r="AZ577">
            <v>0</v>
          </cell>
          <cell r="BA577">
            <v>0</v>
          </cell>
          <cell r="BB577" t="str">
            <v xml:space="preserve"> </v>
          </cell>
          <cell r="BC577" t="str">
            <v xml:space="preserve"> 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</row>
        <row r="578">
          <cell r="U578" t="str">
            <v xml:space="preserve"> </v>
          </cell>
          <cell r="V578" t="str">
            <v xml:space="preserve"> </v>
          </cell>
          <cell r="AZ578">
            <v>0</v>
          </cell>
          <cell r="BA578">
            <v>0</v>
          </cell>
          <cell r="BB578" t="str">
            <v xml:space="preserve"> </v>
          </cell>
          <cell r="BC578" t="str">
            <v xml:space="preserve"> 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</row>
        <row r="579">
          <cell r="U579" t="str">
            <v xml:space="preserve"> </v>
          </cell>
          <cell r="V579" t="str">
            <v xml:space="preserve"> </v>
          </cell>
          <cell r="AZ579">
            <v>0</v>
          </cell>
          <cell r="BA579">
            <v>0</v>
          </cell>
          <cell r="BB579" t="str">
            <v xml:space="preserve"> </v>
          </cell>
          <cell r="BC579" t="str">
            <v xml:space="preserve"> 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</row>
        <row r="580">
          <cell r="U580" t="str">
            <v xml:space="preserve"> </v>
          </cell>
          <cell r="V580" t="str">
            <v xml:space="preserve"> </v>
          </cell>
          <cell r="AZ580">
            <v>0</v>
          </cell>
          <cell r="BA580">
            <v>0</v>
          </cell>
          <cell r="BB580" t="str">
            <v xml:space="preserve"> </v>
          </cell>
          <cell r="BC580" t="str">
            <v xml:space="preserve"> 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</row>
        <row r="581">
          <cell r="U581" t="str">
            <v xml:space="preserve"> </v>
          </cell>
          <cell r="V581" t="str">
            <v xml:space="preserve"> </v>
          </cell>
          <cell r="AZ581">
            <v>0</v>
          </cell>
          <cell r="BA581">
            <v>0</v>
          </cell>
          <cell r="BB581" t="str">
            <v xml:space="preserve"> </v>
          </cell>
          <cell r="BC581" t="str">
            <v xml:space="preserve"> 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</row>
        <row r="582">
          <cell r="U582" t="str">
            <v xml:space="preserve"> </v>
          </cell>
          <cell r="V582" t="str">
            <v xml:space="preserve"> </v>
          </cell>
          <cell r="AZ582">
            <v>0</v>
          </cell>
          <cell r="BA582">
            <v>0</v>
          </cell>
          <cell r="BB582" t="str">
            <v xml:space="preserve"> </v>
          </cell>
          <cell r="BC582" t="str">
            <v xml:space="preserve"> 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</row>
        <row r="583">
          <cell r="U583" t="str">
            <v xml:space="preserve"> </v>
          </cell>
          <cell r="V583" t="str">
            <v xml:space="preserve"> </v>
          </cell>
          <cell r="AZ583">
            <v>0</v>
          </cell>
          <cell r="BA583">
            <v>0</v>
          </cell>
          <cell r="BB583" t="str">
            <v xml:space="preserve"> </v>
          </cell>
          <cell r="BC583" t="str">
            <v xml:space="preserve"> 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</row>
        <row r="584">
          <cell r="U584" t="str">
            <v xml:space="preserve"> </v>
          </cell>
          <cell r="V584" t="str">
            <v xml:space="preserve"> </v>
          </cell>
          <cell r="AZ584">
            <v>0</v>
          </cell>
          <cell r="BA584">
            <v>0</v>
          </cell>
          <cell r="BB584" t="str">
            <v xml:space="preserve"> </v>
          </cell>
          <cell r="BC584" t="str">
            <v xml:space="preserve"> 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</row>
        <row r="585">
          <cell r="U585" t="str">
            <v xml:space="preserve"> </v>
          </cell>
          <cell r="V585" t="str">
            <v xml:space="preserve"> </v>
          </cell>
          <cell r="AZ585">
            <v>0</v>
          </cell>
          <cell r="BA585">
            <v>0</v>
          </cell>
          <cell r="BB585" t="str">
            <v xml:space="preserve"> </v>
          </cell>
          <cell r="BC585" t="str">
            <v xml:space="preserve"> 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</row>
        <row r="586">
          <cell r="U586" t="str">
            <v xml:space="preserve"> </v>
          </cell>
          <cell r="V586" t="str">
            <v xml:space="preserve"> </v>
          </cell>
          <cell r="AZ586">
            <v>0</v>
          </cell>
          <cell r="BA586">
            <v>0</v>
          </cell>
          <cell r="BB586" t="str">
            <v xml:space="preserve"> </v>
          </cell>
          <cell r="BC586" t="str">
            <v xml:space="preserve"> 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</row>
        <row r="587">
          <cell r="U587" t="str">
            <v xml:space="preserve"> </v>
          </cell>
          <cell r="V587" t="str">
            <v xml:space="preserve"> </v>
          </cell>
          <cell r="AZ587">
            <v>0</v>
          </cell>
          <cell r="BA587">
            <v>0</v>
          </cell>
          <cell r="BB587" t="str">
            <v xml:space="preserve"> </v>
          </cell>
          <cell r="BC587" t="str">
            <v xml:space="preserve"> 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</row>
        <row r="588">
          <cell r="U588" t="str">
            <v xml:space="preserve"> </v>
          </cell>
          <cell r="V588" t="str">
            <v xml:space="preserve"> </v>
          </cell>
          <cell r="AZ588">
            <v>0</v>
          </cell>
          <cell r="BA588">
            <v>0</v>
          </cell>
          <cell r="BB588" t="str">
            <v xml:space="preserve"> </v>
          </cell>
          <cell r="BC588" t="str">
            <v xml:space="preserve"> 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</row>
        <row r="589">
          <cell r="U589" t="str">
            <v xml:space="preserve"> </v>
          </cell>
          <cell r="V589" t="str">
            <v xml:space="preserve"> </v>
          </cell>
          <cell r="AZ589">
            <v>0</v>
          </cell>
          <cell r="BA589">
            <v>0</v>
          </cell>
          <cell r="BB589" t="str">
            <v xml:space="preserve"> </v>
          </cell>
          <cell r="BC589" t="str">
            <v xml:space="preserve"> 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</row>
        <row r="590">
          <cell r="U590" t="str">
            <v xml:space="preserve"> </v>
          </cell>
          <cell r="V590" t="str">
            <v xml:space="preserve"> </v>
          </cell>
          <cell r="AZ590">
            <v>0</v>
          </cell>
          <cell r="BA590">
            <v>0</v>
          </cell>
          <cell r="BB590" t="str">
            <v xml:space="preserve"> </v>
          </cell>
          <cell r="BC590" t="str">
            <v xml:space="preserve"> 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</row>
        <row r="591">
          <cell r="U591" t="str">
            <v xml:space="preserve"> </v>
          </cell>
          <cell r="V591" t="str">
            <v xml:space="preserve"> </v>
          </cell>
          <cell r="AZ591">
            <v>0</v>
          </cell>
          <cell r="BA591">
            <v>0</v>
          </cell>
          <cell r="BB591" t="str">
            <v xml:space="preserve"> </v>
          </cell>
          <cell r="BC591" t="str">
            <v xml:space="preserve"> 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</row>
        <row r="592">
          <cell r="U592" t="str">
            <v xml:space="preserve"> </v>
          </cell>
          <cell r="V592" t="str">
            <v xml:space="preserve"> </v>
          </cell>
          <cell r="AZ592">
            <v>0</v>
          </cell>
          <cell r="BA592">
            <v>0</v>
          </cell>
          <cell r="BB592" t="str">
            <v xml:space="preserve"> </v>
          </cell>
          <cell r="BC592" t="str">
            <v xml:space="preserve"> 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</row>
        <row r="593">
          <cell r="U593" t="str">
            <v xml:space="preserve"> </v>
          </cell>
          <cell r="V593" t="str">
            <v xml:space="preserve"> </v>
          </cell>
          <cell r="AZ593">
            <v>0</v>
          </cell>
          <cell r="BA593">
            <v>0</v>
          </cell>
          <cell r="BB593" t="str">
            <v xml:space="preserve"> </v>
          </cell>
          <cell r="BC593" t="str">
            <v xml:space="preserve"> 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</row>
        <row r="594">
          <cell r="U594" t="str">
            <v xml:space="preserve"> </v>
          </cell>
          <cell r="V594" t="str">
            <v xml:space="preserve"> </v>
          </cell>
          <cell r="AZ594">
            <v>0</v>
          </cell>
          <cell r="BA594">
            <v>0</v>
          </cell>
          <cell r="BB594" t="str">
            <v xml:space="preserve"> </v>
          </cell>
          <cell r="BC594" t="str">
            <v xml:space="preserve"> 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</row>
        <row r="595">
          <cell r="U595" t="str">
            <v xml:space="preserve"> </v>
          </cell>
          <cell r="V595" t="str">
            <v xml:space="preserve"> </v>
          </cell>
          <cell r="AZ595">
            <v>0</v>
          </cell>
          <cell r="BA595">
            <v>0</v>
          </cell>
          <cell r="BB595" t="str">
            <v xml:space="preserve"> </v>
          </cell>
          <cell r="BC595" t="str">
            <v xml:space="preserve"> 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</row>
        <row r="596">
          <cell r="U596" t="str">
            <v xml:space="preserve"> </v>
          </cell>
          <cell r="V596" t="str">
            <v xml:space="preserve"> </v>
          </cell>
          <cell r="AZ596">
            <v>0</v>
          </cell>
          <cell r="BA596">
            <v>0</v>
          </cell>
          <cell r="BB596" t="str">
            <v xml:space="preserve"> </v>
          </cell>
          <cell r="BC596" t="str">
            <v xml:space="preserve"> 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</row>
        <row r="597">
          <cell r="U597" t="str">
            <v xml:space="preserve"> </v>
          </cell>
          <cell r="V597" t="str">
            <v xml:space="preserve"> </v>
          </cell>
          <cell r="AZ597">
            <v>0</v>
          </cell>
          <cell r="BA597">
            <v>0</v>
          </cell>
          <cell r="BB597" t="str">
            <v xml:space="preserve"> </v>
          </cell>
          <cell r="BC597" t="str">
            <v xml:space="preserve"> 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</row>
        <row r="598">
          <cell r="U598" t="str">
            <v xml:space="preserve"> </v>
          </cell>
          <cell r="V598" t="str">
            <v xml:space="preserve"> </v>
          </cell>
          <cell r="AZ598">
            <v>0</v>
          </cell>
          <cell r="BA598">
            <v>0</v>
          </cell>
          <cell r="BB598" t="str">
            <v xml:space="preserve"> </v>
          </cell>
          <cell r="BC598" t="str">
            <v xml:space="preserve"> 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</row>
        <row r="599">
          <cell r="U599" t="str">
            <v xml:space="preserve"> </v>
          </cell>
          <cell r="V599" t="str">
            <v xml:space="preserve"> </v>
          </cell>
          <cell r="AZ599">
            <v>0</v>
          </cell>
          <cell r="BA599">
            <v>0</v>
          </cell>
          <cell r="BB599" t="str">
            <v xml:space="preserve"> </v>
          </cell>
          <cell r="BC599" t="str">
            <v xml:space="preserve"> 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</row>
        <row r="600"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</row>
        <row r="601"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</row>
        <row r="602"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</row>
        <row r="603"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</row>
        <row r="604"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</row>
        <row r="605"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</row>
        <row r="606"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</row>
        <row r="607"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</row>
        <row r="608"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</row>
        <row r="609"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</row>
        <row r="610"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</row>
        <row r="611"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</row>
        <row r="612"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</row>
        <row r="613"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</row>
        <row r="614"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</row>
        <row r="615"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</row>
        <row r="616"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</row>
        <row r="617"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</row>
        <row r="618"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</row>
        <row r="619"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</row>
        <row r="620"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</row>
        <row r="621"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</row>
        <row r="622"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</row>
        <row r="623"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</row>
        <row r="624"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</row>
        <row r="625"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</row>
        <row r="626"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</row>
        <row r="627"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</row>
        <row r="628"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</row>
        <row r="629"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</row>
        <row r="630"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</row>
        <row r="631"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</row>
        <row r="632"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</row>
        <row r="633"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</row>
        <row r="634"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</row>
        <row r="635"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</row>
        <row r="636"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</row>
        <row r="637"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</row>
        <row r="638"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</row>
        <row r="639"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</row>
        <row r="640"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</row>
        <row r="641"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</row>
        <row r="642"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</row>
        <row r="643"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</row>
        <row r="644"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</row>
        <row r="645"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</row>
        <row r="646"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</row>
        <row r="647"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</row>
        <row r="648"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</row>
        <row r="649"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</row>
        <row r="650"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</row>
        <row r="651"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</row>
        <row r="652"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</row>
        <row r="653"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</row>
        <row r="654"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</row>
        <row r="655"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</row>
        <row r="656"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</row>
        <row r="657"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</row>
        <row r="658"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</row>
        <row r="659"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</row>
        <row r="660"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</row>
        <row r="661"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</row>
        <row r="662"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</row>
        <row r="663"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</row>
        <row r="664"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</row>
        <row r="665"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</row>
        <row r="666"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</row>
        <row r="667"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</row>
        <row r="668"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</row>
        <row r="669"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</row>
        <row r="670"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</row>
        <row r="671"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</row>
        <row r="672"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</row>
        <row r="673"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</row>
        <row r="674"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</row>
        <row r="675"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</row>
        <row r="676"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</row>
        <row r="677"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</row>
        <row r="678"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</row>
        <row r="679"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</row>
        <row r="680"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</row>
        <row r="681"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</row>
        <row r="682"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</row>
        <row r="683"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</row>
        <row r="684"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</row>
        <row r="685"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</row>
        <row r="686"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</row>
        <row r="687"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</row>
        <row r="688"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</row>
        <row r="689"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</row>
        <row r="690"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</row>
        <row r="691"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</row>
        <row r="692"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</row>
        <row r="693"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</row>
        <row r="694"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</row>
        <row r="695"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</row>
        <row r="696"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</row>
        <row r="697"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</row>
        <row r="698"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</row>
        <row r="699"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</row>
        <row r="700"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</row>
        <row r="701"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</row>
        <row r="702"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</row>
        <row r="703"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</row>
        <row r="704"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</row>
        <row r="705"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</row>
        <row r="706"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</row>
        <row r="707"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</row>
        <row r="708"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</row>
        <row r="709"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</row>
        <row r="710"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</row>
        <row r="711"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</row>
        <row r="712"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</row>
        <row r="713"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</row>
        <row r="714"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</row>
        <row r="715"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</row>
        <row r="716"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</row>
        <row r="717"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</row>
        <row r="718"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</row>
        <row r="719"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</row>
        <row r="720"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</row>
        <row r="721"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</row>
        <row r="722"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</row>
        <row r="723"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</row>
        <row r="724"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</row>
        <row r="725"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</row>
        <row r="726"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</row>
        <row r="727"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</row>
        <row r="728"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</row>
        <row r="729"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</row>
        <row r="730"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</row>
        <row r="731"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</row>
        <row r="732"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</row>
        <row r="733"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</row>
        <row r="734"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</row>
        <row r="735"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</row>
        <row r="736"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</row>
        <row r="737"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</row>
        <row r="738"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</row>
        <row r="739"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</row>
        <row r="740"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</row>
        <row r="741"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</row>
        <row r="742"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</row>
        <row r="743"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</row>
        <row r="744"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</row>
        <row r="745"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</row>
        <row r="746"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</row>
        <row r="747"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</row>
        <row r="748"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</row>
        <row r="749"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</row>
        <row r="750"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</row>
        <row r="751"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</row>
        <row r="752"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</row>
        <row r="753"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</row>
        <row r="754"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</row>
        <row r="755"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</row>
        <row r="756"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</row>
        <row r="757"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</row>
        <row r="758"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</row>
        <row r="759"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</row>
        <row r="760"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</row>
        <row r="761"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</row>
        <row r="762"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</row>
        <row r="763"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</row>
        <row r="764"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</row>
        <row r="765"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</row>
        <row r="766"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</row>
        <row r="767"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</row>
        <row r="768"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</row>
        <row r="769"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</row>
        <row r="770"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</row>
        <row r="771"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</row>
        <row r="772"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</row>
        <row r="773"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</row>
        <row r="774"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</row>
        <row r="775"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</row>
        <row r="776"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</row>
        <row r="777"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</row>
        <row r="778"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</row>
        <row r="779"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</row>
        <row r="780"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</row>
        <row r="781"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</row>
        <row r="782"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</row>
        <row r="783"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</row>
        <row r="784"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</row>
        <row r="785"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</row>
        <row r="786"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</row>
        <row r="787"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</row>
        <row r="788"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</row>
        <row r="789"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</row>
        <row r="790"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</row>
        <row r="791"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</row>
        <row r="792"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</row>
        <row r="793"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</row>
        <row r="794"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</row>
        <row r="795"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</row>
        <row r="796"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</row>
        <row r="797"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</row>
        <row r="798"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</row>
        <row r="799"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</row>
        <row r="800"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</row>
        <row r="801"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</row>
        <row r="802"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</row>
        <row r="803"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</row>
        <row r="804"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</row>
        <row r="805"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</row>
        <row r="806"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</row>
        <row r="807"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</row>
        <row r="808"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</row>
        <row r="809"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</row>
        <row r="810"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</row>
        <row r="811"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</row>
        <row r="812"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</row>
        <row r="813"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</row>
        <row r="814"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</row>
        <row r="815"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</row>
        <row r="816"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</row>
        <row r="817"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</row>
        <row r="818"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</row>
        <row r="819"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</row>
        <row r="820"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</row>
        <row r="821"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</row>
        <row r="822"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</row>
        <row r="823"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</row>
        <row r="824"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</row>
        <row r="825"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</row>
        <row r="826"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</row>
        <row r="827"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</row>
        <row r="828"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</row>
        <row r="829"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</row>
        <row r="830"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</row>
        <row r="831"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</row>
        <row r="832"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</row>
        <row r="833"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</row>
        <row r="834"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</row>
        <row r="835"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</row>
        <row r="836"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</row>
        <row r="837"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</row>
        <row r="838"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</row>
        <row r="839"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</row>
        <row r="840"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</row>
        <row r="841"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</row>
        <row r="842"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</row>
        <row r="843"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</row>
        <row r="844"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</row>
        <row r="845"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</row>
        <row r="846"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</row>
        <row r="847"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</row>
        <row r="848"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</row>
        <row r="849"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</row>
        <row r="850"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</row>
        <row r="851"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</row>
        <row r="852"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</row>
        <row r="853"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</row>
        <row r="854"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</row>
        <row r="855"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</row>
        <row r="856"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</row>
        <row r="857"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</row>
        <row r="858"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</row>
        <row r="859"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</row>
        <row r="860"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</row>
        <row r="861"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</row>
        <row r="862"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</row>
        <row r="863"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</row>
        <row r="864"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</row>
        <row r="865"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</row>
        <row r="866"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</row>
        <row r="867"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</row>
        <row r="868"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</row>
        <row r="869"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</row>
        <row r="870"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</row>
        <row r="871"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</row>
        <row r="872"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</row>
        <row r="873"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</row>
        <row r="874"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</row>
        <row r="875"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</row>
        <row r="876"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</row>
        <row r="877"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</row>
        <row r="878"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</row>
        <row r="879"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</row>
        <row r="880"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</row>
        <row r="881"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</row>
        <row r="882"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</row>
        <row r="883"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</row>
        <row r="884"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</row>
        <row r="885"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</row>
        <row r="886"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</row>
        <row r="887"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</row>
        <row r="888"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</row>
        <row r="889"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</row>
        <row r="890"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</row>
        <row r="891"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</row>
        <row r="892"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</row>
        <row r="893"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</row>
        <row r="894"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</row>
        <row r="895"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</row>
        <row r="896"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</row>
        <row r="897"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</row>
        <row r="898"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</row>
        <row r="899"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</row>
        <row r="900"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</row>
        <row r="901"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</row>
        <row r="902"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</row>
        <row r="903"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</row>
        <row r="904"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</row>
        <row r="905"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</row>
        <row r="906"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</row>
        <row r="907"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</row>
        <row r="908"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</row>
        <row r="909"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</row>
        <row r="910"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</row>
        <row r="911"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</row>
        <row r="912"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</row>
        <row r="913"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</row>
        <row r="914"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</row>
        <row r="915"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  <cell r="BF915">
            <v>0</v>
          </cell>
          <cell r="BG915">
            <v>0</v>
          </cell>
        </row>
        <row r="916"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</row>
        <row r="917"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</row>
        <row r="918"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</row>
        <row r="919"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  <cell r="BF919">
            <v>0</v>
          </cell>
          <cell r="BG919">
            <v>0</v>
          </cell>
        </row>
        <row r="920"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</row>
        <row r="921">
          <cell r="AZ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>
            <v>0</v>
          </cell>
          <cell r="BF921">
            <v>0</v>
          </cell>
          <cell r="BG921">
            <v>0</v>
          </cell>
        </row>
        <row r="922"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</row>
        <row r="923"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G923">
            <v>0</v>
          </cell>
        </row>
        <row r="924">
          <cell r="AZ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  <cell r="BF924">
            <v>0</v>
          </cell>
          <cell r="BG924">
            <v>0</v>
          </cell>
        </row>
        <row r="925"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0</v>
          </cell>
          <cell r="BF925">
            <v>0</v>
          </cell>
          <cell r="BG925">
            <v>0</v>
          </cell>
        </row>
        <row r="926"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G926">
            <v>0</v>
          </cell>
        </row>
        <row r="927">
          <cell r="AZ927">
            <v>0</v>
          </cell>
          <cell r="BA927">
            <v>0</v>
          </cell>
          <cell r="BB927">
            <v>0</v>
          </cell>
          <cell r="BC927">
            <v>0</v>
          </cell>
          <cell r="BD927">
            <v>0</v>
          </cell>
          <cell r="BE927">
            <v>0</v>
          </cell>
          <cell r="BF927">
            <v>0</v>
          </cell>
          <cell r="BG927">
            <v>0</v>
          </cell>
        </row>
        <row r="928"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0</v>
          </cell>
          <cell r="BG928">
            <v>0</v>
          </cell>
        </row>
        <row r="929"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</row>
        <row r="930"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</row>
        <row r="931"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</row>
        <row r="932"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  <cell r="BF932">
            <v>0</v>
          </cell>
          <cell r="BG932">
            <v>0</v>
          </cell>
        </row>
        <row r="933"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  <cell r="BF933">
            <v>0</v>
          </cell>
          <cell r="BG933">
            <v>0</v>
          </cell>
        </row>
        <row r="934"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  <cell r="BF934">
            <v>0</v>
          </cell>
          <cell r="BG934">
            <v>0</v>
          </cell>
        </row>
        <row r="935"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</row>
        <row r="936">
          <cell r="AZ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  <cell r="BF936">
            <v>0</v>
          </cell>
          <cell r="BG936">
            <v>0</v>
          </cell>
        </row>
        <row r="937"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</row>
        <row r="938">
          <cell r="AZ938">
            <v>0</v>
          </cell>
          <cell r="BA938">
            <v>0</v>
          </cell>
          <cell r="BB938">
            <v>0</v>
          </cell>
          <cell r="BC938">
            <v>0</v>
          </cell>
          <cell r="BD938">
            <v>0</v>
          </cell>
          <cell r="BE938">
            <v>0</v>
          </cell>
          <cell r="BF938">
            <v>0</v>
          </cell>
          <cell r="BG938">
            <v>0</v>
          </cell>
        </row>
        <row r="939"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F939">
            <v>0</v>
          </cell>
          <cell r="BG939">
            <v>0</v>
          </cell>
        </row>
        <row r="940"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</row>
        <row r="941"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</row>
        <row r="942"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</row>
        <row r="943"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</row>
        <row r="944"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</row>
        <row r="945"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</row>
        <row r="946"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</row>
        <row r="947"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  <cell r="BF947">
            <v>0</v>
          </cell>
          <cell r="BG947">
            <v>0</v>
          </cell>
        </row>
        <row r="948"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  <cell r="BF948">
            <v>0</v>
          </cell>
          <cell r="BG948">
            <v>0</v>
          </cell>
        </row>
        <row r="949"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</row>
        <row r="950"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</row>
        <row r="951"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</row>
        <row r="952"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</row>
        <row r="953"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G953">
            <v>0</v>
          </cell>
        </row>
        <row r="954"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</row>
        <row r="955"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</row>
        <row r="956"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</row>
        <row r="957"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</row>
        <row r="958"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</row>
        <row r="959"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</row>
        <row r="960"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</row>
        <row r="961"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</row>
        <row r="962"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</row>
        <row r="963"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</row>
        <row r="964"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</row>
        <row r="965"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</row>
        <row r="966"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</row>
        <row r="967"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</row>
        <row r="968"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</row>
        <row r="969"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</row>
        <row r="970"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</row>
        <row r="971"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</row>
        <row r="972"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</row>
        <row r="973">
          <cell r="BB973">
            <v>0</v>
          </cell>
          <cell r="BC973">
            <v>0</v>
          </cell>
          <cell r="BD973">
            <v>0</v>
          </cell>
          <cell r="BE973">
            <v>0</v>
          </cell>
          <cell r="BF973">
            <v>0</v>
          </cell>
          <cell r="BG973">
            <v>0</v>
          </cell>
        </row>
        <row r="974"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  <cell r="BG974">
            <v>0</v>
          </cell>
        </row>
        <row r="975"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F975">
            <v>0</v>
          </cell>
          <cell r="BG975">
            <v>0</v>
          </cell>
        </row>
        <row r="976"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  <cell r="BG976">
            <v>0</v>
          </cell>
        </row>
        <row r="977"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</row>
        <row r="978"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</row>
        <row r="979"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</row>
        <row r="980"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</row>
        <row r="981"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  <cell r="BG981">
            <v>0</v>
          </cell>
        </row>
        <row r="982"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  <cell r="BG982">
            <v>0</v>
          </cell>
        </row>
        <row r="983"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F983">
            <v>0</v>
          </cell>
          <cell r="BG983">
            <v>0</v>
          </cell>
        </row>
        <row r="984"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</row>
        <row r="985"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</row>
        <row r="986"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</row>
        <row r="987"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</row>
        <row r="988"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</row>
        <row r="989"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</row>
        <row r="990"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</row>
        <row r="991"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</row>
        <row r="992"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</row>
        <row r="993"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</row>
        <row r="994">
          <cell r="BB994">
            <v>0</v>
          </cell>
          <cell r="BC994">
            <v>0</v>
          </cell>
        </row>
        <row r="995">
          <cell r="BB995">
            <v>0</v>
          </cell>
          <cell r="BC995">
            <v>0</v>
          </cell>
        </row>
        <row r="996">
          <cell r="BB996">
            <v>0</v>
          </cell>
          <cell r="BC996">
            <v>0</v>
          </cell>
        </row>
        <row r="997">
          <cell r="BB997">
            <v>0</v>
          </cell>
          <cell r="BC997">
            <v>0</v>
          </cell>
        </row>
        <row r="998">
          <cell r="BB998">
            <v>0</v>
          </cell>
          <cell r="BC998">
            <v>0</v>
          </cell>
        </row>
        <row r="999">
          <cell r="BB999">
            <v>0</v>
          </cell>
          <cell r="BC999">
            <v>0</v>
          </cell>
        </row>
        <row r="1000">
          <cell r="BB1000">
            <v>0</v>
          </cell>
          <cell r="BC1000">
            <v>0</v>
          </cell>
        </row>
        <row r="1001">
          <cell r="BB1001">
            <v>0</v>
          </cell>
          <cell r="BC1001">
            <v>0</v>
          </cell>
        </row>
        <row r="1002">
          <cell r="BB1002">
            <v>0</v>
          </cell>
          <cell r="BC1002">
            <v>0</v>
          </cell>
        </row>
        <row r="1003">
          <cell r="BB1003">
            <v>0</v>
          </cell>
          <cell r="BC1003">
            <v>0</v>
          </cell>
        </row>
        <row r="1004">
          <cell r="BB1004">
            <v>0</v>
          </cell>
          <cell r="BC1004">
            <v>0</v>
          </cell>
        </row>
        <row r="1005">
          <cell r="BB1005">
            <v>0</v>
          </cell>
          <cell r="BC1005">
            <v>0</v>
          </cell>
        </row>
        <row r="1006">
          <cell r="BB1006">
            <v>0</v>
          </cell>
          <cell r="BC1006">
            <v>0</v>
          </cell>
        </row>
        <row r="1007">
          <cell r="BB1007">
            <v>0</v>
          </cell>
          <cell r="BC1007">
            <v>0</v>
          </cell>
        </row>
        <row r="1008">
          <cell r="BB1008">
            <v>0</v>
          </cell>
          <cell r="BC1008">
            <v>0</v>
          </cell>
        </row>
        <row r="1009">
          <cell r="BB1009">
            <v>0</v>
          </cell>
          <cell r="BC1009">
            <v>0</v>
          </cell>
        </row>
        <row r="1010">
          <cell r="BB1010">
            <v>0</v>
          </cell>
          <cell r="BC1010">
            <v>0</v>
          </cell>
        </row>
        <row r="1011">
          <cell r="BB1011">
            <v>0</v>
          </cell>
          <cell r="BC1011">
            <v>0</v>
          </cell>
        </row>
        <row r="1012">
          <cell r="BB1012">
            <v>0</v>
          </cell>
          <cell r="BC1012">
            <v>0</v>
          </cell>
        </row>
        <row r="1013">
          <cell r="BB1013">
            <v>0</v>
          </cell>
          <cell r="BC1013">
            <v>0</v>
          </cell>
        </row>
        <row r="1014">
          <cell r="BB1014">
            <v>0</v>
          </cell>
          <cell r="BC1014">
            <v>0</v>
          </cell>
        </row>
        <row r="1015">
          <cell r="BB1015">
            <v>0</v>
          </cell>
          <cell r="BC1015">
            <v>0</v>
          </cell>
        </row>
        <row r="1016">
          <cell r="BB1016">
            <v>0</v>
          </cell>
          <cell r="BC1016">
            <v>0</v>
          </cell>
        </row>
        <row r="1017">
          <cell r="BB1017">
            <v>0</v>
          </cell>
          <cell r="BC1017">
            <v>0</v>
          </cell>
        </row>
        <row r="1018">
          <cell r="BB1018">
            <v>0</v>
          </cell>
          <cell r="BC1018">
            <v>0</v>
          </cell>
        </row>
        <row r="1019">
          <cell r="BB1019">
            <v>0</v>
          </cell>
          <cell r="BC1019">
            <v>0</v>
          </cell>
        </row>
        <row r="1020">
          <cell r="BB1020">
            <v>0</v>
          </cell>
          <cell r="BC1020">
            <v>0</v>
          </cell>
        </row>
        <row r="1021">
          <cell r="BB1021">
            <v>0</v>
          </cell>
          <cell r="BC1021">
            <v>0</v>
          </cell>
        </row>
        <row r="1022">
          <cell r="BB1022">
            <v>0</v>
          </cell>
          <cell r="BC1022">
            <v>0</v>
          </cell>
        </row>
        <row r="1023">
          <cell r="BB1023">
            <v>0</v>
          </cell>
          <cell r="BC1023">
            <v>0</v>
          </cell>
        </row>
        <row r="1024">
          <cell r="BB1024">
            <v>0</v>
          </cell>
          <cell r="BC1024">
            <v>0</v>
          </cell>
        </row>
        <row r="1025">
          <cell r="BB1025">
            <v>0</v>
          </cell>
          <cell r="BC1025">
            <v>0</v>
          </cell>
        </row>
        <row r="1026">
          <cell r="BB1026">
            <v>0</v>
          </cell>
          <cell r="BC1026">
            <v>0</v>
          </cell>
        </row>
        <row r="1027">
          <cell r="BB1027">
            <v>0</v>
          </cell>
          <cell r="BC1027">
            <v>0</v>
          </cell>
        </row>
        <row r="1028">
          <cell r="BB1028">
            <v>0</v>
          </cell>
          <cell r="BC1028">
            <v>0</v>
          </cell>
        </row>
        <row r="1029">
          <cell r="BB1029">
            <v>0</v>
          </cell>
          <cell r="BC1029">
            <v>0</v>
          </cell>
        </row>
        <row r="1030">
          <cell r="BB1030">
            <v>0</v>
          </cell>
          <cell r="BC1030">
            <v>0</v>
          </cell>
        </row>
        <row r="1031">
          <cell r="BB1031">
            <v>0</v>
          </cell>
          <cell r="BC1031">
            <v>0</v>
          </cell>
        </row>
        <row r="1032">
          <cell r="BB1032">
            <v>0</v>
          </cell>
          <cell r="BC1032">
            <v>0</v>
          </cell>
        </row>
        <row r="1033">
          <cell r="BB1033">
            <v>0</v>
          </cell>
          <cell r="BC1033">
            <v>0</v>
          </cell>
        </row>
        <row r="1034">
          <cell r="BB1034">
            <v>0</v>
          </cell>
          <cell r="BC1034">
            <v>0</v>
          </cell>
        </row>
        <row r="1035">
          <cell r="BB1035">
            <v>0</v>
          </cell>
          <cell r="BC1035">
            <v>0</v>
          </cell>
        </row>
        <row r="1036">
          <cell r="BB1036">
            <v>0</v>
          </cell>
          <cell r="BC1036">
            <v>0</v>
          </cell>
        </row>
        <row r="1037">
          <cell r="BB1037">
            <v>0</v>
          </cell>
          <cell r="BC1037">
            <v>0</v>
          </cell>
        </row>
        <row r="1038">
          <cell r="BB1038">
            <v>0</v>
          </cell>
          <cell r="BC1038">
            <v>0</v>
          </cell>
        </row>
        <row r="1039">
          <cell r="BB1039">
            <v>0</v>
          </cell>
          <cell r="BC1039">
            <v>0</v>
          </cell>
        </row>
        <row r="1040">
          <cell r="BB1040">
            <v>0</v>
          </cell>
          <cell r="BC1040">
            <v>0</v>
          </cell>
        </row>
        <row r="1041">
          <cell r="BB1041">
            <v>0</v>
          </cell>
          <cell r="BC1041">
            <v>0</v>
          </cell>
        </row>
        <row r="1042">
          <cell r="BB1042">
            <v>0</v>
          </cell>
          <cell r="BC1042">
            <v>0</v>
          </cell>
        </row>
        <row r="1043">
          <cell r="BB1043">
            <v>0</v>
          </cell>
          <cell r="BC1043">
            <v>0</v>
          </cell>
        </row>
        <row r="1044">
          <cell r="BB1044">
            <v>0</v>
          </cell>
          <cell r="BC1044">
            <v>0</v>
          </cell>
        </row>
        <row r="1045">
          <cell r="BB1045">
            <v>0</v>
          </cell>
          <cell r="BC1045">
            <v>0</v>
          </cell>
        </row>
        <row r="1046">
          <cell r="BB1046">
            <v>0</v>
          </cell>
          <cell r="BC1046">
            <v>0</v>
          </cell>
        </row>
        <row r="1047">
          <cell r="BB1047">
            <v>0</v>
          </cell>
          <cell r="BC1047">
            <v>0</v>
          </cell>
        </row>
        <row r="1048">
          <cell r="BB1048">
            <v>0</v>
          </cell>
          <cell r="BC1048">
            <v>0</v>
          </cell>
        </row>
        <row r="1049">
          <cell r="BB1049">
            <v>0</v>
          </cell>
          <cell r="BC1049">
            <v>0</v>
          </cell>
        </row>
        <row r="1050">
          <cell r="BB1050">
            <v>0</v>
          </cell>
          <cell r="BC1050">
            <v>0</v>
          </cell>
        </row>
        <row r="1051">
          <cell r="BB1051">
            <v>0</v>
          </cell>
          <cell r="BC1051">
            <v>0</v>
          </cell>
        </row>
        <row r="1052">
          <cell r="BB1052">
            <v>0</v>
          </cell>
          <cell r="BC1052">
            <v>0</v>
          </cell>
        </row>
        <row r="1053">
          <cell r="BB1053">
            <v>0</v>
          </cell>
          <cell r="BC1053">
            <v>0</v>
          </cell>
        </row>
        <row r="1054">
          <cell r="BB1054">
            <v>0</v>
          </cell>
          <cell r="BC1054">
            <v>0</v>
          </cell>
        </row>
        <row r="1055">
          <cell r="BB1055">
            <v>0</v>
          </cell>
          <cell r="BC1055">
            <v>0</v>
          </cell>
        </row>
        <row r="1056">
          <cell r="BB1056">
            <v>0</v>
          </cell>
          <cell r="BC1056">
            <v>0</v>
          </cell>
        </row>
        <row r="1057">
          <cell r="BB1057">
            <v>0</v>
          </cell>
          <cell r="BC1057">
            <v>0</v>
          </cell>
        </row>
        <row r="1058">
          <cell r="BB1058">
            <v>0</v>
          </cell>
          <cell r="BC1058">
            <v>0</v>
          </cell>
        </row>
        <row r="1059">
          <cell r="BB1059">
            <v>0</v>
          </cell>
          <cell r="BC1059">
            <v>0</v>
          </cell>
        </row>
        <row r="1060">
          <cell r="BB1060">
            <v>0</v>
          </cell>
          <cell r="BC1060">
            <v>0</v>
          </cell>
        </row>
        <row r="1061">
          <cell r="BB1061">
            <v>0</v>
          </cell>
          <cell r="BC1061">
            <v>0</v>
          </cell>
        </row>
        <row r="1062">
          <cell r="BB1062">
            <v>0</v>
          </cell>
          <cell r="BC1062">
            <v>0</v>
          </cell>
        </row>
        <row r="1063">
          <cell r="BB1063">
            <v>0</v>
          </cell>
          <cell r="BC1063">
            <v>0</v>
          </cell>
        </row>
        <row r="1064">
          <cell r="BB1064">
            <v>0</v>
          </cell>
          <cell r="BC1064">
            <v>0</v>
          </cell>
        </row>
        <row r="1065">
          <cell r="BB1065">
            <v>0</v>
          </cell>
          <cell r="BC1065">
            <v>0</v>
          </cell>
        </row>
        <row r="1066">
          <cell r="BB1066">
            <v>0</v>
          </cell>
          <cell r="BC1066">
            <v>0</v>
          </cell>
        </row>
        <row r="1067">
          <cell r="BB1067">
            <v>0</v>
          </cell>
          <cell r="BC1067">
            <v>0</v>
          </cell>
        </row>
        <row r="1068">
          <cell r="BB1068">
            <v>0</v>
          </cell>
          <cell r="BC1068">
            <v>0</v>
          </cell>
        </row>
        <row r="1069">
          <cell r="BB1069">
            <v>0</v>
          </cell>
          <cell r="BC1069">
            <v>0</v>
          </cell>
        </row>
        <row r="1070">
          <cell r="BB1070">
            <v>0</v>
          </cell>
          <cell r="BC1070">
            <v>0</v>
          </cell>
        </row>
        <row r="1071">
          <cell r="BB1071">
            <v>0</v>
          </cell>
          <cell r="BC1071">
            <v>0</v>
          </cell>
        </row>
        <row r="1072">
          <cell r="BB1072">
            <v>0</v>
          </cell>
          <cell r="BC1072">
            <v>0</v>
          </cell>
        </row>
        <row r="1073">
          <cell r="BB1073">
            <v>0</v>
          </cell>
          <cell r="BC1073">
            <v>0</v>
          </cell>
        </row>
        <row r="1074">
          <cell r="BB1074">
            <v>0</v>
          </cell>
          <cell r="BC1074">
            <v>0</v>
          </cell>
        </row>
        <row r="1075">
          <cell r="BB1075">
            <v>0</v>
          </cell>
          <cell r="BC1075">
            <v>0</v>
          </cell>
        </row>
        <row r="1076">
          <cell r="BB1076">
            <v>0</v>
          </cell>
          <cell r="BC1076">
            <v>0</v>
          </cell>
        </row>
        <row r="1077">
          <cell r="BB1077">
            <v>0</v>
          </cell>
          <cell r="BC1077">
            <v>0</v>
          </cell>
        </row>
        <row r="1078">
          <cell r="BB1078">
            <v>0</v>
          </cell>
          <cell r="BC1078">
            <v>0</v>
          </cell>
        </row>
        <row r="1079">
          <cell r="BB1079">
            <v>0</v>
          </cell>
          <cell r="BC1079">
            <v>0</v>
          </cell>
        </row>
        <row r="1080">
          <cell r="BB1080">
            <v>0</v>
          </cell>
          <cell r="BC1080">
            <v>0</v>
          </cell>
        </row>
        <row r="1081">
          <cell r="BB1081">
            <v>0</v>
          </cell>
          <cell r="BC1081">
            <v>0</v>
          </cell>
        </row>
        <row r="1082">
          <cell r="BB1082">
            <v>0</v>
          </cell>
          <cell r="BC1082">
            <v>0</v>
          </cell>
        </row>
        <row r="1083">
          <cell r="BB1083">
            <v>0</v>
          </cell>
          <cell r="BC1083">
            <v>0</v>
          </cell>
        </row>
        <row r="1084">
          <cell r="BB1084">
            <v>0</v>
          </cell>
          <cell r="BC1084">
            <v>0</v>
          </cell>
        </row>
        <row r="1085">
          <cell r="BB1085">
            <v>0</v>
          </cell>
          <cell r="BC1085">
            <v>0</v>
          </cell>
        </row>
        <row r="1086">
          <cell r="BB1086">
            <v>0</v>
          </cell>
          <cell r="BC1086">
            <v>0</v>
          </cell>
        </row>
        <row r="1087">
          <cell r="BB1087">
            <v>0</v>
          </cell>
          <cell r="BC1087">
            <v>0</v>
          </cell>
        </row>
        <row r="1088">
          <cell r="BB1088">
            <v>0</v>
          </cell>
          <cell r="BC1088">
            <v>0</v>
          </cell>
        </row>
        <row r="1089">
          <cell r="BB1089">
            <v>0</v>
          </cell>
          <cell r="BC1089">
            <v>0</v>
          </cell>
        </row>
        <row r="1090">
          <cell r="BB1090">
            <v>0</v>
          </cell>
          <cell r="BC1090">
            <v>0</v>
          </cell>
        </row>
        <row r="1091">
          <cell r="BB1091">
            <v>0</v>
          </cell>
          <cell r="BC1091">
            <v>0</v>
          </cell>
        </row>
        <row r="1092">
          <cell r="BB1092">
            <v>0</v>
          </cell>
          <cell r="BC1092">
            <v>0</v>
          </cell>
        </row>
        <row r="1093">
          <cell r="BB1093">
            <v>0</v>
          </cell>
          <cell r="BC1093">
            <v>0</v>
          </cell>
        </row>
        <row r="1094">
          <cell r="BB1094">
            <v>0</v>
          </cell>
          <cell r="BC1094">
            <v>0</v>
          </cell>
        </row>
        <row r="1095">
          <cell r="BB1095">
            <v>0</v>
          </cell>
          <cell r="BC1095">
            <v>0</v>
          </cell>
        </row>
        <row r="1096">
          <cell r="BB1096">
            <v>0</v>
          </cell>
          <cell r="BC1096">
            <v>0</v>
          </cell>
        </row>
        <row r="1097">
          <cell r="BB1097">
            <v>0</v>
          </cell>
          <cell r="BC1097">
            <v>0</v>
          </cell>
        </row>
        <row r="1098">
          <cell r="BB1098">
            <v>0</v>
          </cell>
          <cell r="BC1098">
            <v>0</v>
          </cell>
        </row>
        <row r="1099">
          <cell r="BB1099">
            <v>0</v>
          </cell>
          <cell r="BC1099">
            <v>0</v>
          </cell>
        </row>
        <row r="1100">
          <cell r="BB1100">
            <v>0</v>
          </cell>
          <cell r="BC1100">
            <v>0</v>
          </cell>
        </row>
        <row r="1101">
          <cell r="BB1101">
            <v>0</v>
          </cell>
          <cell r="BC1101">
            <v>0</v>
          </cell>
        </row>
      </sheetData>
      <sheetData sheetId="1"/>
      <sheetData sheetId="2"/>
      <sheetData sheetId="3">
        <row r="2">
          <cell r="I2" t="str">
            <v>OG</v>
          </cell>
          <cell r="J2" t="str">
            <v>RS</v>
          </cell>
          <cell r="K2" t="str">
            <v>RGIF</v>
          </cell>
        </row>
        <row r="3">
          <cell r="I3" t="str">
            <v>OCTA</v>
          </cell>
          <cell r="J3" t="str">
            <v>DT</v>
          </cell>
          <cell r="K3" t="str">
            <v>GIGN</v>
          </cell>
        </row>
        <row r="4">
          <cell r="A4" t="str">
            <v>1-5</v>
          </cell>
          <cell r="B4">
            <v>827.2</v>
          </cell>
          <cell r="I4" t="str">
            <v>SOG</v>
          </cell>
          <cell r="K4" t="str">
            <v>AUTRE</v>
          </cell>
        </row>
        <row r="5">
          <cell r="A5" t="str">
            <v>2-3</v>
          </cell>
          <cell r="B5">
            <v>754.6</v>
          </cell>
          <cell r="I5" t="str">
            <v>CSTAGN</v>
          </cell>
        </row>
        <row r="6">
          <cell r="A6" t="str">
            <v>3-4</v>
          </cell>
          <cell r="B6">
            <v>734.8</v>
          </cell>
          <cell r="I6" t="str">
            <v>GAV</v>
          </cell>
        </row>
        <row r="7">
          <cell r="A7" t="str">
            <v>4-5</v>
          </cell>
          <cell r="B7">
            <v>717.2</v>
          </cell>
        </row>
        <row r="22">
          <cell r="C22" t="str">
            <v>A_TRANSFERER</v>
          </cell>
          <cell r="E22" t="str">
            <v>1-5</v>
          </cell>
          <cell r="F22">
            <v>827.2</v>
          </cell>
        </row>
        <row r="23">
          <cell r="C23" t="str">
            <v>EN_COURS</v>
          </cell>
          <cell r="E23" t="str">
            <v>2-3</v>
          </cell>
          <cell r="F23">
            <v>754.6</v>
          </cell>
        </row>
        <row r="24">
          <cell r="C24" t="str">
            <v>A_VERIFIER</v>
          </cell>
          <cell r="E24" t="str">
            <v>3-4</v>
          </cell>
          <cell r="F24">
            <v>734.8</v>
          </cell>
        </row>
        <row r="25">
          <cell r="C25" t="str">
            <v>T</v>
          </cell>
          <cell r="E25" t="str">
            <v>4-5</v>
          </cell>
          <cell r="F25">
            <v>717.2</v>
          </cell>
        </row>
        <row r="26">
          <cell r="C26" t="str">
            <v>EN_COURS_INSTRUCTION</v>
          </cell>
        </row>
        <row r="27">
          <cell r="C27" t="str">
            <v>SUSPENDU</v>
          </cell>
        </row>
        <row r="31">
          <cell r="E31" t="str">
            <v>1-5</v>
          </cell>
          <cell r="F31">
            <v>827.2</v>
          </cell>
        </row>
        <row r="32">
          <cell r="E32" t="str">
            <v>2-3</v>
          </cell>
          <cell r="F32">
            <v>754.6</v>
          </cell>
        </row>
        <row r="33">
          <cell r="E33" t="str">
            <v>3-4</v>
          </cell>
          <cell r="F33">
            <v>734.8</v>
          </cell>
        </row>
        <row r="34">
          <cell r="E34" t="str">
            <v>4-5</v>
          </cell>
          <cell r="F34">
            <v>717.2</v>
          </cell>
        </row>
      </sheetData>
      <sheetData sheetId="4"/>
      <sheetData sheetId="5"/>
      <sheetData sheetId="6"/>
      <sheetData sheetId="7"/>
      <sheetData sheetId="8">
        <row r="6">
          <cell r="A6">
            <v>312359</v>
          </cell>
          <cell r="B6" t="str">
            <v>MDL</v>
          </cell>
          <cell r="C6" t="str">
            <v>VERNASSIERE</v>
          </cell>
          <cell r="D6" t="str">
            <v>GUILLAUME</v>
          </cell>
          <cell r="E6" t="str">
            <v>CSTAGN</v>
          </cell>
          <cell r="F6" t="str">
            <v>DT</v>
          </cell>
          <cell r="G6" t="str">
            <v>3-4</v>
          </cell>
          <cell r="H6" t="str">
            <v>3 MAIL THERESE DESQUEYROUX</v>
          </cell>
          <cell r="I6">
            <v>78280</v>
          </cell>
          <cell r="J6" t="str">
            <v>GUYANCOURT</v>
          </cell>
          <cell r="K6" t="str">
            <v>GIGN</v>
          </cell>
          <cell r="L6" t="str">
            <v>AA SMOBA</v>
          </cell>
          <cell r="M6" t="str">
            <v>RUE DE L'ETANG DU DESERT</v>
          </cell>
          <cell r="N6">
            <v>78000</v>
          </cell>
          <cell r="O6" t="str">
            <v>VERSAILLES</v>
          </cell>
          <cell r="P6">
            <v>41122</v>
          </cell>
          <cell r="Q6">
            <v>25856180</v>
          </cell>
          <cell r="R6">
            <v>734.8</v>
          </cell>
          <cell r="T6">
            <v>6</v>
          </cell>
          <cell r="U6">
            <v>2014</v>
          </cell>
          <cell r="Z6">
            <v>7</v>
          </cell>
          <cell r="AA6">
            <v>2019</v>
          </cell>
          <cell r="AC6">
            <v>43313</v>
          </cell>
          <cell r="AD6" t="str">
            <v>SAD COMSOPGN</v>
          </cell>
          <cell r="AE6" t="str">
            <v>Muté SAD COMSOPGN</v>
          </cell>
          <cell r="AG6" t="str">
            <v>06/2019</v>
          </cell>
          <cell r="AI6">
            <v>734.8</v>
          </cell>
        </row>
        <row r="7">
          <cell r="A7">
            <v>190968</v>
          </cell>
          <cell r="B7" t="str">
            <v>MDC</v>
          </cell>
          <cell r="C7" t="str">
            <v>BONNET</v>
          </cell>
          <cell r="D7" t="str">
            <v>Thomas</v>
          </cell>
          <cell r="E7" t="str">
            <v>CSTAGN</v>
          </cell>
          <cell r="F7" t="str">
            <v>DT</v>
          </cell>
          <cell r="G7" t="str">
            <v>4-5</v>
          </cell>
          <cell r="H7" t="str">
            <v>3 ALLEE DE L'ETOILE ROYALE</v>
          </cell>
          <cell r="I7">
            <v>78210</v>
          </cell>
          <cell r="J7" t="str">
            <v>SAINT CYR L'ECOLE</v>
          </cell>
          <cell r="K7" t="str">
            <v>GIGN</v>
          </cell>
          <cell r="L7" t="str">
            <v>AA SMOBA</v>
          </cell>
          <cell r="M7" t="str">
            <v>RUE DE L'ETANG DU DESERT</v>
          </cell>
          <cell r="N7">
            <v>78000</v>
          </cell>
          <cell r="O7" t="str">
            <v>VERSAILLES</v>
          </cell>
          <cell r="P7">
            <v>40771</v>
          </cell>
          <cell r="Q7">
            <v>23944471</v>
          </cell>
          <cell r="R7">
            <v>717.2</v>
          </cell>
          <cell r="T7">
            <v>0</v>
          </cell>
          <cell r="U7">
            <v>2013</v>
          </cell>
          <cell r="Z7">
            <v>7</v>
          </cell>
          <cell r="AA7">
            <v>2019</v>
          </cell>
          <cell r="AB7">
            <v>391.2</v>
          </cell>
          <cell r="AC7" t="str">
            <v>-</v>
          </cell>
          <cell r="AG7" t="str">
            <v>08/2019</v>
          </cell>
          <cell r="AI7">
            <v>717.2</v>
          </cell>
        </row>
        <row r="8">
          <cell r="A8">
            <v>372264</v>
          </cell>
          <cell r="B8" t="str">
            <v>MDL</v>
          </cell>
          <cell r="C8" t="str">
            <v>BRUNET</v>
          </cell>
          <cell r="D8" t="str">
            <v>CYRIL</v>
          </cell>
          <cell r="E8" t="str">
            <v>CSTAGN</v>
          </cell>
          <cell r="F8" t="str">
            <v>DT</v>
          </cell>
          <cell r="G8" t="str">
            <v>1-5</v>
          </cell>
          <cell r="H8" t="str">
            <v>39 BIS RUE JULES VEDRINES</v>
          </cell>
          <cell r="I8">
            <v>92240</v>
          </cell>
          <cell r="J8" t="str">
            <v>MALAKOFF</v>
          </cell>
          <cell r="K8" t="str">
            <v>GIGN</v>
          </cell>
          <cell r="L8" t="str">
            <v>CMOBGM SMOBA</v>
          </cell>
          <cell r="M8" t="str">
            <v>RUE DE L'ETANG DU DESERT</v>
          </cell>
          <cell r="N8">
            <v>78000</v>
          </cell>
          <cell r="O8" t="str">
            <v>VERSAILLES</v>
          </cell>
          <cell r="P8">
            <v>42705</v>
          </cell>
          <cell r="Q8">
            <v>30251726</v>
          </cell>
          <cell r="R8">
            <v>827.2</v>
          </cell>
          <cell r="T8">
            <v>2</v>
          </cell>
          <cell r="U8">
            <v>2017</v>
          </cell>
          <cell r="Z8">
            <v>10</v>
          </cell>
          <cell r="AA8">
            <v>2019</v>
          </cell>
          <cell r="AB8">
            <v>150.4</v>
          </cell>
          <cell r="AC8">
            <v>43759</v>
          </cell>
          <cell r="AD8" t="str">
            <v>EG Chateaulin (29)</v>
          </cell>
          <cell r="AG8" t="str">
            <v>02/02019</v>
          </cell>
          <cell r="AI8">
            <v>12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1"/>
  <sheetViews>
    <sheetView tabSelected="1" topLeftCell="E1" zoomScale="85" zoomScaleNormal="85" workbookViewId="0">
      <selection activeCell="K21" sqref="K21"/>
    </sheetView>
  </sheetViews>
  <sheetFormatPr baseColWidth="10" defaultRowHeight="14.25"/>
  <cols>
    <col min="1" max="1" width="8.125" customWidth="1"/>
    <col min="2" max="2" width="10.625" customWidth="1"/>
    <col min="3" max="3" width="17" customWidth="1"/>
    <col min="4" max="4" width="17.75" customWidth="1"/>
    <col min="5" max="5" width="10.625" customWidth="1"/>
    <col min="6" max="6" width="13.625" customWidth="1"/>
    <col min="7" max="7" width="10.125" customWidth="1"/>
    <col min="8" max="8" width="7.375" customWidth="1"/>
    <col min="9" max="9" width="12.375" customWidth="1"/>
    <col min="10" max="10" width="12.75" customWidth="1"/>
    <col min="11" max="11" width="15.75" customWidth="1"/>
    <col min="12" max="12" width="10.625" customWidth="1"/>
    <col min="13" max="13" width="10.625" hidden="1" customWidth="1"/>
    <col min="14" max="15" width="12.25" hidden="1" customWidth="1"/>
    <col min="16" max="16" width="10.625" hidden="1" customWidth="1"/>
    <col min="17" max="17" width="11.375" customWidth="1"/>
    <col min="18" max="18" width="14.125" customWidth="1"/>
    <col min="19" max="19" width="13.5" customWidth="1"/>
    <col min="20" max="21" width="16" customWidth="1"/>
    <col min="22" max="24" width="14.125" customWidth="1"/>
    <col min="25" max="1023" width="10.625" customWidth="1"/>
  </cols>
  <sheetData>
    <row r="1" spans="1:1023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</row>
    <row r="2" spans="1:1023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>
        <v>7</v>
      </c>
      <c r="S2" s="2"/>
      <c r="T2" s="2">
        <v>5</v>
      </c>
      <c r="U2" s="2"/>
      <c r="V2" s="2"/>
      <c r="W2" s="2"/>
      <c r="X2" s="2"/>
      <c r="Y2" s="2"/>
      <c r="Z2" s="3">
        <v>43830</v>
      </c>
      <c r="AA2" s="3">
        <v>43982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</row>
    <row r="3" spans="1:1023" ht="65.2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4" t="s">
        <v>16</v>
      </c>
      <c r="R3" s="8" t="s">
        <v>17</v>
      </c>
      <c r="S3" s="4" t="s">
        <v>18</v>
      </c>
      <c r="T3" s="9" t="s">
        <v>19</v>
      </c>
      <c r="U3" s="5" t="s">
        <v>20</v>
      </c>
      <c r="V3" s="10" t="s">
        <v>21</v>
      </c>
      <c r="W3" s="10"/>
      <c r="X3" s="11"/>
      <c r="Y3" s="2"/>
      <c r="Z3" s="2" t="s">
        <v>22</v>
      </c>
      <c r="AA3" s="2" t="s">
        <v>23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</row>
    <row r="4" spans="1:1023" ht="30" customHeight="1">
      <c r="A4" s="12">
        <v>183006</v>
      </c>
      <c r="B4" s="13"/>
      <c r="C4" s="13"/>
      <c r="D4" s="13"/>
      <c r="E4" s="13"/>
      <c r="F4" s="13"/>
      <c r="G4" s="13"/>
      <c r="H4" s="13" t="str">
        <f>IF($A4&gt;0,VLOOKUP($A4,[1]Cartes!$A$4:$Q$399,7, ),"")</f>
        <v>4-5</v>
      </c>
      <c r="I4" s="14">
        <f>IF($A4&gt;0,VLOOKUP($A4,[1]Cartes!$A$4:$AF$399,20, ),"")</f>
        <v>42767</v>
      </c>
      <c r="J4" s="14">
        <f>IF($A4&gt;0,VLOOKUP($A4,[1]Cartes!$A$4:$AF$399,32, ),"")</f>
        <v>0</v>
      </c>
      <c r="K4" s="15">
        <f>IF($A4&gt;0,VLOOKUP($A4,[1]Cartes!$A$4:$AG$399,33, ),"")</f>
        <v>0</v>
      </c>
      <c r="L4" s="14">
        <f>IF($A4&gt;0,VLOOKUP($A4,[1]Cartes!$A$4:$AG$399,27, ),"")</f>
        <v>0</v>
      </c>
      <c r="M4" s="16">
        <f>IF($A4&gt;0,VLOOKUP($A4,[1]Cartes!$A$4:$S$399,18, ),"")</f>
        <v>717.2</v>
      </c>
      <c r="N4" s="17">
        <f t="shared" ref="N4:N12" si="0">SUM(O4:P4)</f>
        <v>1016.0333333333334</v>
      </c>
      <c r="O4" s="16">
        <f>M4/12*12</f>
        <v>717.2</v>
      </c>
      <c r="P4" s="16">
        <f>M4/12*5</f>
        <v>298.83333333333337</v>
      </c>
      <c r="Q4" s="18">
        <f t="shared" ref="Q4:Q13" si="1">IF(H4&lt;1,"",VLOOKUP(H4,PRIXNMOINS1,2,0))</f>
        <v>717.2</v>
      </c>
      <c r="R4" s="19">
        <f t="shared" ref="R4:R12" si="2">Q4/12*Z4</f>
        <v>86004.233333333337</v>
      </c>
      <c r="S4" s="18">
        <f t="shared" ref="S4:S13" si="3">IF(H4&lt;1,"",VLOOKUP(H4,PRIX_ANNEE_EN_COURS,2,0))</f>
        <v>717.2</v>
      </c>
      <c r="T4" s="20"/>
      <c r="U4" s="21" t="str">
        <f t="shared" ref="U4:U13" si="4">IF(ISBLANK(T5),"", (R4+T4))</f>
        <v/>
      </c>
      <c r="V4" s="22"/>
      <c r="W4" s="22"/>
      <c r="X4" s="23"/>
      <c r="Y4" s="24"/>
      <c r="Z4" s="25">
        <f t="shared" ref="Z4:Z13" si="5">IF(L4="",$R$2,(DATEDIF(L4,$Z$2,"M")))</f>
        <v>1439</v>
      </c>
      <c r="AA4" s="25">
        <f t="shared" ref="AA4:AA13" si="6">IF(L4="",$T$2,(DATEDIF(L4,$AA$2,"M")))</f>
        <v>1444</v>
      </c>
      <c r="AB4" s="2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</row>
    <row r="5" spans="1:1023" ht="30" customHeight="1">
      <c r="A5" s="12"/>
      <c r="B5" s="13" t="str">
        <f>IF($A5&gt;0,VLOOKUP($A5,[1]Cartes!$A$4:$Q$399,2, ),"")</f>
        <v/>
      </c>
      <c r="C5" s="13" t="str">
        <f>IF($A5&gt;0,VLOOKUP($A5,[1]Cartes!$A$4:$Q$399,3, ),"")</f>
        <v/>
      </c>
      <c r="D5" s="13" t="str">
        <f>IF($A5&gt;0,VLOOKUP($A5,[1]Cartes!$A$4:$Q$399,4, ),"")</f>
        <v/>
      </c>
      <c r="E5" s="13" t="str">
        <f>IF($A5&gt;0,VLOOKUP($A5,[1]Cartes!$A$4:$Q$399,11, ),"")</f>
        <v/>
      </c>
      <c r="F5" s="13" t="str">
        <f>IF($A5&gt;0,VLOOKUP($A5,[1]Cartes!$A$4:$Q$399,12, ),"")</f>
        <v/>
      </c>
      <c r="G5" s="13" t="str">
        <f>IF($A5&gt;0,VLOOKUP($A5,[1]Cartes!$A$4:$Q$399,17, ),"")</f>
        <v/>
      </c>
      <c r="H5" s="13" t="str">
        <f>IF($A5&gt;0,VLOOKUP($A5,[1]Cartes!$A$4:$Q$399,7, ),"")</f>
        <v/>
      </c>
      <c r="I5" s="14" t="str">
        <f>IF($A5&gt;0,VLOOKUP($A5,[1]Cartes!$A$4:$V$399,20, ),"")</f>
        <v/>
      </c>
      <c r="J5" s="14" t="str">
        <f>IF($A5&gt;0,VLOOKUP($A5,[1]Cartes!$A$4:$AF$399,32, ),"")</f>
        <v/>
      </c>
      <c r="K5" s="15" t="str">
        <f>IF($A5&gt;0,VLOOKUP($A5,[1]Cartes!$A$4:$AG$399,33, ),"")</f>
        <v/>
      </c>
      <c r="L5" s="14" t="str">
        <f>IF($A5&gt;0,VLOOKUP($A5,[1]Cartes!$A$4:$AG$399,27, ),"")</f>
        <v/>
      </c>
      <c r="M5" s="16" t="str">
        <f>IF($A5&gt;0,VLOOKUP($A5,[1]Cartes!$A$4:$S$399,18, ),"")</f>
        <v/>
      </c>
      <c r="N5" s="17" t="e">
        <f t="shared" si="0"/>
        <v>#VALUE!</v>
      </c>
      <c r="O5" s="16" t="e">
        <f>M5/12*12</f>
        <v>#VALUE!</v>
      </c>
      <c r="P5" s="16" t="e">
        <f>M5/12*5</f>
        <v>#VALUE!</v>
      </c>
      <c r="Q5" s="18" t="e">
        <f t="shared" si="1"/>
        <v>#N/A</v>
      </c>
      <c r="R5" s="19" t="e">
        <f t="shared" si="2"/>
        <v>#N/A</v>
      </c>
      <c r="S5" s="18" t="e">
        <f t="shared" si="3"/>
        <v>#N/A</v>
      </c>
      <c r="T5" s="20"/>
      <c r="U5" s="21" t="str">
        <f t="shared" si="4"/>
        <v/>
      </c>
      <c r="V5" s="22"/>
      <c r="W5" s="22"/>
      <c r="X5" s="23"/>
      <c r="Y5" s="24"/>
      <c r="Z5" s="25">
        <f t="shared" si="5"/>
        <v>7</v>
      </c>
      <c r="AA5" s="25">
        <f t="shared" si="6"/>
        <v>5</v>
      </c>
      <c r="AB5" s="2"/>
      <c r="AC5" s="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</row>
    <row r="6" spans="1:1023" ht="30" customHeight="1">
      <c r="A6" s="12"/>
      <c r="B6" s="13" t="str">
        <f>IF($A6&gt;0,VLOOKUP($A6,[1]Cartes!$A$4:$Q$399,2, ),"")</f>
        <v/>
      </c>
      <c r="C6" s="13" t="str">
        <f>IF($A6&gt;0,VLOOKUP($A6,[1]Cartes!$A$4:$Q$399,3, ),"")</f>
        <v/>
      </c>
      <c r="D6" s="13" t="str">
        <f>IF($A6&gt;0,VLOOKUP($A6,[1]Cartes!$A$4:$Q$399,4, ),"")</f>
        <v/>
      </c>
      <c r="E6" s="13" t="str">
        <f>IF($A6&gt;0,VLOOKUP($A6,[1]Cartes!$A$4:$Q$399,11, ),"")</f>
        <v/>
      </c>
      <c r="F6" s="13" t="str">
        <f>IF($A6&gt;0,VLOOKUP($A6,[1]Cartes!$A$4:$Q$399,12, ),"")</f>
        <v/>
      </c>
      <c r="G6" s="13" t="str">
        <f>IF($A6&gt;0,VLOOKUP($A6,[1]Cartes!$A$4:$Q$399,17, ),"")</f>
        <v/>
      </c>
      <c r="H6" s="13" t="str">
        <f>IF($A6&gt;0,VLOOKUP($A6,[1]Cartes!$A$4:$Q$399,7, ),"")</f>
        <v/>
      </c>
      <c r="I6" s="14" t="str">
        <f>IF($A6&gt;0,VLOOKUP($A6,[1]Cartes!$A$4:$V$399,20, ),"")</f>
        <v/>
      </c>
      <c r="J6" s="14" t="str">
        <f>IF($A6&gt;0,VLOOKUP($A6,[1]Cartes!$A$4:$AF$399,32, ),"")</f>
        <v/>
      </c>
      <c r="K6" s="15" t="str">
        <f>IF($A6&gt;0,VLOOKUP($A6,[1]Cartes!$A$4:$AG$399,33, ),"")</f>
        <v/>
      </c>
      <c r="L6" s="14" t="str">
        <f>IF($A6&gt;0,VLOOKUP($A6,[1]Cartes!$A$4:$AG$399,27, ),"")</f>
        <v/>
      </c>
      <c r="M6" s="16" t="str">
        <f>IF($A6&gt;0,VLOOKUP($A6,[1]Cartes!$A$4:$S$399,18, ),"")</f>
        <v/>
      </c>
      <c r="N6" s="17" t="e">
        <f t="shared" si="0"/>
        <v>#VALUE!</v>
      </c>
      <c r="O6" s="16" t="e">
        <f>M6/12*12</f>
        <v>#VALUE!</v>
      </c>
      <c r="P6" s="16" t="e">
        <f>M6/12*5</f>
        <v>#VALUE!</v>
      </c>
      <c r="Q6" s="18" t="e">
        <f t="shared" si="1"/>
        <v>#N/A</v>
      </c>
      <c r="R6" s="19" t="e">
        <f t="shared" si="2"/>
        <v>#N/A</v>
      </c>
      <c r="S6" s="18" t="e">
        <f t="shared" si="3"/>
        <v>#N/A</v>
      </c>
      <c r="T6" s="20"/>
      <c r="U6" s="21" t="str">
        <f t="shared" si="4"/>
        <v/>
      </c>
      <c r="V6" s="22"/>
      <c r="W6" s="22"/>
      <c r="X6" s="23"/>
      <c r="Y6" s="24"/>
      <c r="Z6" s="25">
        <f t="shared" si="5"/>
        <v>7</v>
      </c>
      <c r="AA6" s="25">
        <f t="shared" si="6"/>
        <v>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</row>
    <row r="7" spans="1:1023" ht="30" customHeight="1">
      <c r="A7" s="12"/>
      <c r="B7" s="13" t="str">
        <f>IF($A7&gt;0,VLOOKUP($A7,[1]Cartes!$A$4:$Q$399,2, ),"")</f>
        <v/>
      </c>
      <c r="C7" s="13" t="str">
        <f>IF($A7&gt;0,VLOOKUP($A7,[1]Cartes!$A$4:$Q$399,3, ),"")</f>
        <v/>
      </c>
      <c r="D7" s="13" t="str">
        <f>IF($A7&gt;0,VLOOKUP($A7,[1]Cartes!$A$4:$Q$399,4, ),"")</f>
        <v/>
      </c>
      <c r="E7" s="13" t="str">
        <f>IF($A7&gt;0,VLOOKUP($A7,[1]Cartes!$A$4:$Q$399,11, ),"")</f>
        <v/>
      </c>
      <c r="F7" s="13" t="str">
        <f>IF($A7&gt;0,VLOOKUP($A7,[1]Cartes!$A$4:$Q$399,12, ),"")</f>
        <v/>
      </c>
      <c r="G7" s="13" t="str">
        <f>IF($A7&gt;0,VLOOKUP($A7,[1]Cartes!$A$4:$Q$399,17, ),"")</f>
        <v/>
      </c>
      <c r="H7" s="13" t="str">
        <f>IF($A7&gt;0,VLOOKUP($A7,[1]Cartes!$A$4:$Q$399,7, ),"")</f>
        <v/>
      </c>
      <c r="I7" s="14" t="str">
        <f>IF($A7&gt;0,VLOOKUP($A7,[1]Cartes!$A$4:$V$399,20, ),"")</f>
        <v/>
      </c>
      <c r="J7" s="14" t="str">
        <f>IF($A7&gt;0,VLOOKUP($A7,[1]Cartes!$A$4:$AF$399,32, ),"")</f>
        <v/>
      </c>
      <c r="K7" s="15" t="str">
        <f>IF($A7&gt;0,VLOOKUP($A7,[1]Cartes!$A$4:$AG$399,33, ),"")</f>
        <v/>
      </c>
      <c r="L7" s="14" t="str">
        <f>IF($A7&gt;0,VLOOKUP($A7,[1]Cartes!$A$4:$AG$399,27, ),"")</f>
        <v/>
      </c>
      <c r="M7" s="16" t="str">
        <f>IF($A7&gt;0,VLOOKUP($A7,[1]Cartes!$A$4:$S$399,18, ),"")</f>
        <v/>
      </c>
      <c r="N7" s="17" t="e">
        <f t="shared" si="0"/>
        <v>#VALUE!</v>
      </c>
      <c r="O7" s="16" t="e">
        <f>M7/12*12</f>
        <v>#VALUE!</v>
      </c>
      <c r="P7" s="16" t="e">
        <f>M7/12*5</f>
        <v>#VALUE!</v>
      </c>
      <c r="Q7" s="18" t="e">
        <f t="shared" si="1"/>
        <v>#N/A</v>
      </c>
      <c r="R7" s="19" t="e">
        <f t="shared" si="2"/>
        <v>#N/A</v>
      </c>
      <c r="S7" s="18" t="e">
        <f t="shared" si="3"/>
        <v>#N/A</v>
      </c>
      <c r="T7" s="20"/>
      <c r="U7" s="21" t="str">
        <f t="shared" si="4"/>
        <v/>
      </c>
      <c r="V7" s="22"/>
      <c r="W7" s="22"/>
      <c r="X7" s="23"/>
      <c r="Y7" s="24"/>
      <c r="Z7" s="25">
        <f t="shared" si="5"/>
        <v>7</v>
      </c>
      <c r="AA7" s="25">
        <f t="shared" si="6"/>
        <v>5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</row>
    <row r="8" spans="1:1023" ht="30" customHeight="1">
      <c r="A8" s="26"/>
      <c r="B8" s="13" t="str">
        <f>IF($A8&gt;0,VLOOKUP($A8,[1]Cartes!$A$4:$Q$399,2, ),"")</f>
        <v/>
      </c>
      <c r="C8" s="13" t="str">
        <f>IF($A8&gt;0,VLOOKUP($A8,[1]Cartes!$A$4:$Q$399,3, ),"")</f>
        <v/>
      </c>
      <c r="D8" s="13" t="str">
        <f>IF($A8&gt;0,VLOOKUP($A8,[1]Cartes!$A$4:$Q$399,4, ),"")</f>
        <v/>
      </c>
      <c r="E8" s="13" t="str">
        <f>IF($A8&gt;0,VLOOKUP($A8,[1]Cartes!$A$4:$Q$399,11, ),"")</f>
        <v/>
      </c>
      <c r="F8" s="13" t="str">
        <f>IF($A8&gt;0,VLOOKUP($A8,[1]Cartes!$A$4:$Q$399,12, ),"")</f>
        <v/>
      </c>
      <c r="G8" s="13" t="str">
        <f>IF($A8&gt;0,VLOOKUP($A8,[1]Cartes!$A$4:$Q$399,17, ),"")</f>
        <v/>
      </c>
      <c r="H8" s="13" t="str">
        <f>IF($A8&gt;0,VLOOKUP($A8,[1]Cartes!$A$4:$Q$399,7, ),"")</f>
        <v/>
      </c>
      <c r="I8" s="14" t="str">
        <f>IF($A8&gt;0,VLOOKUP($A8,[1]Cartes!$A$4:$V$399,20, ),"")</f>
        <v/>
      </c>
      <c r="J8" s="14" t="str">
        <f>IF($A8&gt;0,VLOOKUP($A8,[1]Cartes!$A$4:$AF$399,32, ),"")</f>
        <v/>
      </c>
      <c r="K8" s="15" t="str">
        <f>IF($A8&gt;0,VLOOKUP($A8,[1]Cartes!$A$4:$AG$399,33, ),"")</f>
        <v/>
      </c>
      <c r="L8" s="14" t="str">
        <f>IF($A8&gt;0,VLOOKUP($A8,[1]Cartes!$A$4:$AG$399,27, ),"")</f>
        <v/>
      </c>
      <c r="M8" s="16" t="str">
        <f>IF($A8&gt;0,VLOOKUP($A8,[1]Cartes!$A$4:$S$399,18, ),"")</f>
        <v/>
      </c>
      <c r="N8" s="17" t="e">
        <f t="shared" si="0"/>
        <v>#VALUE!</v>
      </c>
      <c r="O8" s="16" t="e">
        <f>M8/12*7</f>
        <v>#VALUE!</v>
      </c>
      <c r="P8" s="16" t="s">
        <v>24</v>
      </c>
      <c r="Q8" s="18" t="e">
        <f t="shared" si="1"/>
        <v>#N/A</v>
      </c>
      <c r="R8" s="19" t="e">
        <f t="shared" si="2"/>
        <v>#N/A</v>
      </c>
      <c r="S8" s="18" t="e">
        <f t="shared" si="3"/>
        <v>#N/A</v>
      </c>
      <c r="T8" s="20"/>
      <c r="U8" s="21" t="str">
        <f t="shared" si="4"/>
        <v/>
      </c>
      <c r="V8" s="22"/>
      <c r="W8" s="22"/>
      <c r="X8" s="23"/>
      <c r="Y8" s="24"/>
      <c r="Z8" s="25">
        <f t="shared" si="5"/>
        <v>7</v>
      </c>
      <c r="AA8" s="25">
        <f t="shared" si="6"/>
        <v>5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</row>
    <row r="9" spans="1:1023" ht="30" customHeight="1">
      <c r="A9" s="27"/>
      <c r="B9" s="13" t="str">
        <f>IF($A9&gt;0,VLOOKUP($A9,[1]Cartes!$A$4:$Q$399,2, ),"")</f>
        <v/>
      </c>
      <c r="C9" s="13" t="str">
        <f>IF($A9&gt;0,VLOOKUP($A9,[1]Cartes!$A$4:$Q$399,3, ),"")</f>
        <v/>
      </c>
      <c r="D9" s="13" t="str">
        <f>IF($A9&gt;0,VLOOKUP($A9,[1]Cartes!$A$4:$Q$399,4, ),"")</f>
        <v/>
      </c>
      <c r="E9" s="13" t="str">
        <f>IF($A9&gt;0,VLOOKUP($A9,[1]Cartes!$A$4:$Q$399,11, ),"")</f>
        <v/>
      </c>
      <c r="F9" s="13" t="str">
        <f>IF($A9&gt;0,VLOOKUP($A9,[1]Cartes!$A$4:$Q$399,12, ),"")</f>
        <v/>
      </c>
      <c r="G9" s="13" t="str">
        <f>IF($A9&gt;0,VLOOKUP($A9,[1]Cartes!$A$4:$Q$399,17, ),"")</f>
        <v/>
      </c>
      <c r="H9" s="13" t="str">
        <f>IF($A9&gt;0,VLOOKUP($A9,[1]Cartes!$A$4:$Q$399,7, ),"")</f>
        <v/>
      </c>
      <c r="I9" s="14" t="str">
        <f>IF($A9&gt;0,VLOOKUP($A9,[1]Cartes!$A$4:$V$399,20, ),"")</f>
        <v/>
      </c>
      <c r="J9" s="14" t="str">
        <f>IF($A9&gt;0,VLOOKUP($A9,[1]Cartes!$A$4:$AF$399,32, ),"")</f>
        <v/>
      </c>
      <c r="K9" s="15" t="str">
        <f>IF($A9&gt;0,VLOOKUP($A9,[1]Cartes!$A$4:$AG$399,33, ),"")</f>
        <v/>
      </c>
      <c r="L9" s="14" t="str">
        <f>IF($A9&gt;0,VLOOKUP($A9,[1]Cartes!$A$4:$AG$399,27, ),"")</f>
        <v/>
      </c>
      <c r="M9" s="16" t="str">
        <f>IF($A9&gt;0,VLOOKUP($A9,[1]Cartes!$A$4:$S$399,18, ),"")</f>
        <v/>
      </c>
      <c r="N9" s="17" t="e">
        <f t="shared" si="0"/>
        <v>#VALUE!</v>
      </c>
      <c r="O9" s="16" t="e">
        <f>M9/12*12</f>
        <v>#VALUE!</v>
      </c>
      <c r="P9" s="16" t="e">
        <f>M9/12*5</f>
        <v>#VALUE!</v>
      </c>
      <c r="Q9" s="18" t="e">
        <f t="shared" si="1"/>
        <v>#N/A</v>
      </c>
      <c r="R9" s="19" t="e">
        <f t="shared" si="2"/>
        <v>#N/A</v>
      </c>
      <c r="S9" s="18" t="e">
        <f t="shared" si="3"/>
        <v>#N/A</v>
      </c>
      <c r="T9" s="20"/>
      <c r="U9" s="21" t="str">
        <f t="shared" si="4"/>
        <v/>
      </c>
      <c r="V9" s="22"/>
      <c r="W9" s="22"/>
      <c r="X9" s="23"/>
      <c r="Y9" s="24"/>
      <c r="Z9" s="25">
        <f t="shared" si="5"/>
        <v>7</v>
      </c>
      <c r="AA9" s="25">
        <f t="shared" si="6"/>
        <v>5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</row>
    <row r="10" spans="1:1023" ht="30" customHeight="1">
      <c r="A10" s="12"/>
      <c r="B10" s="13" t="str">
        <f>IF($A10&gt;0,VLOOKUP($A10,[1]Cartes!$A$4:$Q$399,2, ),"")</f>
        <v/>
      </c>
      <c r="C10" s="13" t="str">
        <f>IF($A10&gt;0,VLOOKUP($A10,[1]Cartes!$A$4:$Q$399,3, ),"")</f>
        <v/>
      </c>
      <c r="D10" s="13" t="str">
        <f>IF($A10&gt;0,VLOOKUP($A10,[1]Cartes!$A$4:$Q$399,4, ),"")</f>
        <v/>
      </c>
      <c r="E10" s="13" t="str">
        <f>IF($A10&gt;0,VLOOKUP($A10,[1]Cartes!$A$4:$Q$399,11, ),"")</f>
        <v/>
      </c>
      <c r="F10" s="13" t="str">
        <f>IF($A10&gt;0,VLOOKUP($A10,[1]Cartes!$A$4:$Q$399,12, ),"")</f>
        <v/>
      </c>
      <c r="G10" s="13" t="str">
        <f>IF($A10&gt;0,VLOOKUP($A10,[1]Cartes!$A$4:$Q$399,17, ),"")</f>
        <v/>
      </c>
      <c r="H10" s="13" t="str">
        <f>IF($A10&gt;0,VLOOKUP($A10,[1]Cartes!$A$4:$Q$399,7, ),"")</f>
        <v/>
      </c>
      <c r="I10" s="14" t="str">
        <f>IF($A10&gt;0,VLOOKUP($A10,[1]Cartes!$A$4:$V$399,20, ),"")</f>
        <v/>
      </c>
      <c r="J10" s="14" t="str">
        <f>IF($A10&gt;0,VLOOKUP($A10,[1]Cartes!$A$4:$AF$399,32, ),"")</f>
        <v/>
      </c>
      <c r="K10" s="15" t="str">
        <f>IF($A10&gt;0,VLOOKUP($A10,[1]Cartes!$A$4:$AG$399,33, ),"")</f>
        <v/>
      </c>
      <c r="L10" s="14" t="str">
        <f>IF($A10&gt;0,VLOOKUP($A10,[1]Cartes!$A$4:$AG$399,27, ),"")</f>
        <v/>
      </c>
      <c r="M10" s="16" t="str">
        <f>IF($A10&gt;0,VLOOKUP($A10,[1]Cartes!$A$4:$S$399,18, ),"")</f>
        <v/>
      </c>
      <c r="N10" s="17" t="e">
        <f t="shared" si="0"/>
        <v>#VALUE!</v>
      </c>
      <c r="O10" s="16" t="e">
        <f>M10/12*12</f>
        <v>#VALUE!</v>
      </c>
      <c r="P10" s="16" t="e">
        <f>M10/12*5</f>
        <v>#VALUE!</v>
      </c>
      <c r="Q10" s="18" t="e">
        <f t="shared" si="1"/>
        <v>#N/A</v>
      </c>
      <c r="R10" s="19" t="e">
        <f t="shared" si="2"/>
        <v>#N/A</v>
      </c>
      <c r="S10" s="18" t="e">
        <f t="shared" si="3"/>
        <v>#N/A</v>
      </c>
      <c r="T10" s="20"/>
      <c r="U10" s="21" t="str">
        <f t="shared" si="4"/>
        <v/>
      </c>
      <c r="V10" s="22"/>
      <c r="W10" s="22"/>
      <c r="X10" s="23"/>
      <c r="Y10" s="24"/>
      <c r="Z10" s="25">
        <f t="shared" si="5"/>
        <v>7</v>
      </c>
      <c r="AA10" s="25">
        <f t="shared" si="6"/>
        <v>5</v>
      </c>
    </row>
    <row r="11" spans="1:1023" ht="30" customHeight="1">
      <c r="A11" s="28"/>
      <c r="B11" s="13" t="str">
        <f>IF($A11&gt;0,VLOOKUP($A11,[1]Cartes!$A$4:$Q$399,2, ),"")</f>
        <v/>
      </c>
      <c r="C11" s="13" t="str">
        <f>IF($A11&gt;0,VLOOKUP($A11,[1]Cartes!$A$4:$Q$399,3, ),"")</f>
        <v/>
      </c>
      <c r="D11" s="13" t="str">
        <f>IF($A11&gt;0,VLOOKUP($A11,[1]Cartes!$A$4:$Q$399,4, ),"")</f>
        <v/>
      </c>
      <c r="E11" s="13" t="str">
        <f>IF($A11&gt;0,VLOOKUP($A11,[1]Cartes!$A$4:$Q$399,11, ),"")</f>
        <v/>
      </c>
      <c r="F11" s="13" t="str">
        <f>IF($A11&gt;0,VLOOKUP($A11,[1]Cartes!$A$4:$Q$399,12, ),"")</f>
        <v/>
      </c>
      <c r="G11" s="13" t="str">
        <f>IF($A11&gt;0,VLOOKUP($A11,[1]Cartes!$A$4:$Q$399,17, ),"")</f>
        <v/>
      </c>
      <c r="H11" s="13" t="str">
        <f>IF($A11&gt;0,VLOOKUP($A11,[1]Cartes!$A$4:$Q$399,7, ),"")</f>
        <v/>
      </c>
      <c r="I11" s="14" t="str">
        <f>IF($A11&gt;0,VLOOKUP($A11,[1]Cartes!$A$4:$V$399,20, ),"")</f>
        <v/>
      </c>
      <c r="J11" s="14" t="str">
        <f>IF($A11&gt;0,VLOOKUP($A11,[1]Cartes!$A$4:$AF$399,32, ),"")</f>
        <v/>
      </c>
      <c r="K11" s="15" t="str">
        <f>IF($A11&gt;0,VLOOKUP($A11,[1]Cartes!$A$4:$AG$399,33, ),"")</f>
        <v/>
      </c>
      <c r="L11" s="14" t="str">
        <f>IF($A11&gt;0,VLOOKUP($A11,[1]Cartes!$A$4:$AG$399,27, ),"")</f>
        <v/>
      </c>
      <c r="M11" s="16" t="str">
        <f>IF($A11&gt;0,VLOOKUP($A11,[1]Cartes!$A$4:$S$399,18, ),"")</f>
        <v/>
      </c>
      <c r="N11" s="17" t="e">
        <f t="shared" si="0"/>
        <v>#VALUE!</v>
      </c>
      <c r="O11" s="16" t="s">
        <v>24</v>
      </c>
      <c r="P11" s="16" t="e">
        <f>M11/12*3</f>
        <v>#VALUE!</v>
      </c>
      <c r="Q11" s="18" t="e">
        <f t="shared" si="1"/>
        <v>#N/A</v>
      </c>
      <c r="R11" s="19" t="e">
        <f t="shared" si="2"/>
        <v>#N/A</v>
      </c>
      <c r="S11" s="18" t="e">
        <f t="shared" si="3"/>
        <v>#N/A</v>
      </c>
      <c r="T11" s="20"/>
      <c r="U11" s="21" t="str">
        <f t="shared" si="4"/>
        <v/>
      </c>
      <c r="V11" s="22"/>
      <c r="W11" s="22"/>
      <c r="X11" s="23"/>
      <c r="Y11" s="24"/>
      <c r="Z11" s="25">
        <f t="shared" si="5"/>
        <v>7</v>
      </c>
      <c r="AA11" s="25">
        <f t="shared" si="6"/>
        <v>5</v>
      </c>
    </row>
    <row r="12" spans="1:1023" ht="30" customHeight="1">
      <c r="A12" s="27"/>
      <c r="B12" s="13" t="str">
        <f>IF($A12&gt;0,VLOOKUP($A12,[1]Cartes!$A$4:$Q$399,2, ),"")</f>
        <v/>
      </c>
      <c r="C12" s="13" t="str">
        <f>IF($A12&gt;0,VLOOKUP($A12,[1]Cartes!$A$4:$Q$399,3, ),"")</f>
        <v/>
      </c>
      <c r="D12" s="13" t="str">
        <f>IF($A12&gt;0,VLOOKUP($A12,[1]Cartes!$A$4:$Q$399,4, ),"")</f>
        <v/>
      </c>
      <c r="E12" s="13" t="str">
        <f>IF($A12&gt;0,VLOOKUP($A12,[1]Cartes!$A$4:$Q$399,11, ),"")</f>
        <v/>
      </c>
      <c r="F12" s="13" t="str">
        <f>IF($A12&gt;0,VLOOKUP($A12,[1]Cartes!$A$4:$Q$399,12, ),"")</f>
        <v/>
      </c>
      <c r="G12" s="13" t="str">
        <f>IF($A12&gt;0,VLOOKUP($A12,[1]Cartes!$A$4:$Q$399,17, ),"")</f>
        <v/>
      </c>
      <c r="H12" s="13" t="str">
        <f>IF($A12&gt;0,VLOOKUP($A12,[1]Cartes!$A$4:$Q$399,7, ),"")</f>
        <v/>
      </c>
      <c r="I12" s="14" t="str">
        <f>IF($A12&gt;0,VLOOKUP($A12,[1]Cartes!$A$4:$V$399,20, ),"")</f>
        <v/>
      </c>
      <c r="J12" s="14" t="str">
        <f>IF($A12&gt;0,VLOOKUP($A12,[1]Cartes!$A$4:$AF$399,32, ),"")</f>
        <v/>
      </c>
      <c r="K12" s="15" t="str">
        <f>IF($A12&gt;0,VLOOKUP($A12,[1]Cartes!$A$4:$AG$399,33, ),"")</f>
        <v/>
      </c>
      <c r="L12" s="14" t="str">
        <f>IF($A12&gt;0,VLOOKUP($A12,[1]Cartes!$A$4:$AG$399,27, ),"")</f>
        <v/>
      </c>
      <c r="M12" s="16" t="str">
        <f>IF($A12&gt;0,VLOOKUP($A12,[1]Cartes!$A$4:$S$399,18, ),"")</f>
        <v/>
      </c>
      <c r="N12" s="17" t="e">
        <f t="shared" si="0"/>
        <v>#VALUE!</v>
      </c>
      <c r="O12" s="16" t="e">
        <f>M12/12*12</f>
        <v>#VALUE!</v>
      </c>
      <c r="P12" s="16" t="e">
        <f>M12/12*5</f>
        <v>#VALUE!</v>
      </c>
      <c r="Q12" s="18" t="e">
        <f t="shared" si="1"/>
        <v>#N/A</v>
      </c>
      <c r="R12" s="19" t="e">
        <f t="shared" si="2"/>
        <v>#N/A</v>
      </c>
      <c r="S12" s="18" t="e">
        <f t="shared" si="3"/>
        <v>#N/A</v>
      </c>
      <c r="T12" s="20"/>
      <c r="U12" s="21" t="str">
        <f t="shared" si="4"/>
        <v/>
      </c>
      <c r="V12" s="22"/>
      <c r="W12" s="22"/>
      <c r="X12" s="23"/>
      <c r="Y12" s="24"/>
      <c r="Z12" s="25">
        <f t="shared" si="5"/>
        <v>7</v>
      </c>
      <c r="AA12" s="25">
        <f t="shared" si="6"/>
        <v>5</v>
      </c>
    </row>
    <row r="13" spans="1:1023" ht="30" customHeight="1">
      <c r="A13" s="12"/>
      <c r="B13" s="13"/>
      <c r="C13" s="13"/>
      <c r="D13" s="13"/>
      <c r="E13" s="13"/>
      <c r="F13" s="13"/>
      <c r="G13" s="13"/>
      <c r="H13" s="13"/>
      <c r="I13" s="14"/>
      <c r="J13" s="14"/>
      <c r="K13" t="str">
        <f>IF($A13&gt;0,VLOOKUP($A13,[1]Cartes!$A$4:$AG$399,33, ),"")</f>
        <v/>
      </c>
      <c r="L13" t="str">
        <f>IF($A13&gt;0,VLOOKUP($A13,[1]Cartes!$A$4:$AG$399,27, ),"")</f>
        <v/>
      </c>
      <c r="M13" s="16"/>
      <c r="N13" s="17"/>
      <c r="O13" s="16"/>
      <c r="P13" s="16"/>
      <c r="Q13" s="18" t="str">
        <f t="shared" si="1"/>
        <v/>
      </c>
      <c r="R13" s="19"/>
      <c r="S13" s="18" t="str">
        <f t="shared" si="3"/>
        <v/>
      </c>
      <c r="T13" s="20"/>
      <c r="U13" s="21" t="str">
        <f t="shared" si="4"/>
        <v/>
      </c>
      <c r="V13" s="22"/>
      <c r="W13" s="22"/>
      <c r="X13" s="23"/>
      <c r="Y13" s="24"/>
      <c r="Z13" s="25">
        <f t="shared" si="5"/>
        <v>7</v>
      </c>
      <c r="AA13" s="25">
        <f t="shared" si="6"/>
        <v>5</v>
      </c>
    </row>
    <row r="14" spans="1:1023" ht="30" customHeight="1">
      <c r="A14" s="40" t="s">
        <v>25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24"/>
    </row>
    <row r="15" spans="1:1023" ht="30" customHeight="1">
      <c r="A15" s="12"/>
      <c r="B15" s="13" t="str">
        <f>IF($A15&gt;0,VLOOKUP($A15,'[1]Carte clôturée année antérieur'!$A$6:$AI$1000,2, ),"")</f>
        <v/>
      </c>
      <c r="C15" s="13" t="str">
        <f>IF($A15&gt;0,VLOOKUP($A15,'[1]Carte clôturée année antérieur'!$A$6:$AI$1000,3, ),"")</f>
        <v/>
      </c>
      <c r="D15" s="13" t="str">
        <f>IF($A15&gt;0,VLOOKUP($A15,'[1]Carte clôturée année antérieur'!$A$6:$AI$1000,4, ),"")</f>
        <v/>
      </c>
      <c r="E15" s="13" t="str">
        <f>IF($A15&gt;0,VLOOKUP($A15,'[1]Carte clôturée année antérieur'!$A$6:$AI$1000,11, ),"")</f>
        <v/>
      </c>
      <c r="F15" s="13" t="str">
        <f>IF($A15&gt;0,VLOOKUP($A15,'[1]Carte clôturée année antérieur'!$A$6:$AI$1000,12, ),"")</f>
        <v/>
      </c>
      <c r="G15" s="13" t="str">
        <f>IF($A15&gt;0,VLOOKUP($A15,'[1]Carte clôturée année antérieur'!$A$6:$AI$1000,17, ),"")</f>
        <v/>
      </c>
      <c r="H15" s="13" t="str">
        <f>IF($A15&gt;0,VLOOKUP($A15,'[1]Carte clôturée année antérieur'!$A$6:$AI$1000,7, ),"")</f>
        <v/>
      </c>
      <c r="I15" s="13" t="str">
        <f>IF($A15&gt;0,VLOOKUP($A15,'[1]Carte clôturée année antérieur'!$A$6:$AI$1000,20, ),"")</f>
        <v/>
      </c>
      <c r="J15" s="14" t="str">
        <f>IF($A15&gt;0,VLOOKUP($A15,'[1]Carte clôturée année antérieur'!$A$6:$AI$1000,29, ),"")</f>
        <v/>
      </c>
      <c r="K15" s="14" t="str">
        <f>IF($A15&gt;0,VLOOKUP($A15,'[1]Carte clôturée année antérieur'!$A$6:$AI$1000,30, ),"")</f>
        <v/>
      </c>
      <c r="L15" s="13"/>
      <c r="M15" s="16"/>
      <c r="N15" s="17"/>
      <c r="O15" s="16"/>
      <c r="P15" s="16"/>
      <c r="Q15" s="18" t="e">
        <f>IF(H15&lt;1,"",VLOOKUP(H15,PRIXNMOINS1,2,0))</f>
        <v>#N/A</v>
      </c>
      <c r="R15" s="21" t="e">
        <f>U15+V15</f>
        <v>#N/A</v>
      </c>
      <c r="S15" s="18" t="e">
        <f>IF(H15&lt;1,"",VLOOKUP(H15,PRIX_ANNEE_EN_COURS,2,0))</f>
        <v>#N/A</v>
      </c>
      <c r="T15" s="21"/>
      <c r="U15" s="19" t="e">
        <f>Q15/12*5</f>
        <v>#N/A</v>
      </c>
      <c r="V15" s="20" t="e">
        <f>Q15/12*$Z15</f>
        <v>#N/A</v>
      </c>
      <c r="W15" s="22">
        <f>$Q$4/12*$AA15</f>
        <v>0</v>
      </c>
      <c r="X15" s="23"/>
      <c r="Y15" s="24"/>
    </row>
    <row r="16" spans="1:1023" ht="30" customHeight="1">
      <c r="A16" s="12"/>
      <c r="B16" s="13" t="str">
        <f>IF($A16&gt;0,VLOOKUP($A16,'[1]Carte clôturée année antérieur'!$A$6:$AI$1000,2, ),"")</f>
        <v/>
      </c>
      <c r="C16" s="13" t="str">
        <f>IF($A16&gt;0,VLOOKUP($A16,'[1]Carte clôturée année antérieur'!$A$6:$AI$1000,3, ),"")</f>
        <v/>
      </c>
      <c r="D16" s="13" t="str">
        <f>IF($A16&gt;0,VLOOKUP($A16,'[1]Carte clôturée année antérieur'!$A$6:$AI$1000,4, ),"")</f>
        <v/>
      </c>
      <c r="E16" s="13" t="str">
        <f>IF($A16&gt;0,VLOOKUP($A16,'[1]Carte clôturée année antérieur'!$A$6:$AI$1000,11, ),"")</f>
        <v/>
      </c>
      <c r="F16" s="13" t="str">
        <f>IF($A16&gt;0,VLOOKUP($A16,'[1]Carte clôturée année antérieur'!$A$6:$AI$1000,12, ),"")</f>
        <v/>
      </c>
      <c r="G16" s="13" t="str">
        <f>IF($A16&gt;0,VLOOKUP($A16,'[1]Carte clôturée année antérieur'!$A$6:$AI$1000,17, ),"")</f>
        <v/>
      </c>
      <c r="H16" s="13" t="str">
        <f>IF($A16&gt;0,VLOOKUP($A16,'[1]Carte clôturée année antérieur'!$A$6:$AI$1000,7, ),"")</f>
        <v/>
      </c>
      <c r="I16" s="13" t="str">
        <f>IF($A16&gt;0,VLOOKUP($A16,'[1]Carte clôturée année antérieur'!$A$6:$AI$1000,20, ),"")</f>
        <v/>
      </c>
      <c r="J16" s="14" t="str">
        <f>IF($A16&gt;0,VLOOKUP($A16,'[1]Carte clôturée année antérieur'!$A$6:$AI$1000,29, ),"")</f>
        <v/>
      </c>
      <c r="K16" s="14" t="str">
        <f>IF($A16&gt;0,VLOOKUP($A16,'[1]Carte clôturée année antérieur'!$A$6:$AI$1000,30, ),"")</f>
        <v/>
      </c>
      <c r="L16" s="13"/>
      <c r="M16" s="16"/>
      <c r="N16" s="17"/>
      <c r="O16" s="16"/>
      <c r="P16" s="16"/>
      <c r="Q16" s="18" t="e">
        <f>IF(H16&lt;1,"",VLOOKUP(H16,PRIXNMOINS1,2,0))</f>
        <v>#N/A</v>
      </c>
      <c r="R16" s="21" t="e">
        <f>U16+V16</f>
        <v>#N/A</v>
      </c>
      <c r="S16" s="18" t="e">
        <f>IF(H16&lt;1,"",VLOOKUP(H16,PRIX_ANNEE_EN_COURS,2,0))</f>
        <v>#N/A</v>
      </c>
      <c r="T16" s="21"/>
      <c r="U16" s="19" t="e">
        <f>Q16/12*1</f>
        <v>#N/A</v>
      </c>
      <c r="V16" s="20" t="e">
        <f>Q16/12*$Z16</f>
        <v>#N/A</v>
      </c>
      <c r="W16" s="22">
        <f>$Q$4/12*$AA16</f>
        <v>0</v>
      </c>
      <c r="X16" s="23"/>
      <c r="Y16" s="24"/>
    </row>
    <row r="17" spans="1:25" ht="30" customHeight="1">
      <c r="A17" s="12"/>
      <c r="B17" t="str">
        <f>IF($A17&gt;0,VLOOKUP($A17,'[1]Carte clôturée année antérieur'!$A$6:$AI$1000,2, ),"")</f>
        <v/>
      </c>
      <c r="C17" t="str">
        <f>IF($A17&gt;0,VLOOKUP($A17,'[1]Carte clôturée année antérieur'!$A$6:$AI$1000,3, ),"")</f>
        <v/>
      </c>
      <c r="D17" t="str">
        <f>IF($A17&gt;0,VLOOKUP($A17,'[1]Carte clôturée année antérieur'!$A$6:$AI$1000,4, ),"")</f>
        <v/>
      </c>
      <c r="E17" t="str">
        <f>IF($A17&gt;0,VLOOKUP($A17,'[1]Carte clôturée année antérieur'!$A$6:$AI$1000,11, ),"")</f>
        <v/>
      </c>
      <c r="F17" t="str">
        <f>IF($A17&gt;0,VLOOKUP($A17,'[1]Carte clôturée année antérieur'!$A$6:$AI$1000,12, ),"")</f>
        <v/>
      </c>
      <c r="G17" t="str">
        <f>IF($A17&gt;0,VLOOKUP($A17,'[1]Carte clôturée année antérieur'!$A$6:$AI$1000,17, ),"")</f>
        <v/>
      </c>
      <c r="H17" t="str">
        <f>IF($A17&gt;0,VLOOKUP($A17,'[1]Carte clôturée année antérieur'!$A$6:$AI$1000,7, ),"")</f>
        <v/>
      </c>
      <c r="I17" t="str">
        <f>IF($A17&gt;0,VLOOKUP($A17,'[1]Carte clôturée année antérieur'!$A$6:$AI$1000,20, ),"")</f>
        <v/>
      </c>
      <c r="J17" t="str">
        <f>IF($A17&gt;0,VLOOKUP($A17,'[1]Carte clôturée année antérieur'!$A$6:$AI$1000,29, ),"")</f>
        <v/>
      </c>
      <c r="K17" t="str">
        <f>IF($A17&gt;0,VLOOKUP($A17,'[1]Carte clôturée année antérieur'!$A$6:$AI$1000,30, ),"")</f>
        <v/>
      </c>
      <c r="L17" t="str">
        <f>IF($A17&gt;0,VLOOKUP($A17,'[1]Carte clôturée année antérieur'!$A$6:$AI$1000,26, ),"")</f>
        <v/>
      </c>
      <c r="M17" s="16"/>
      <c r="N17" s="17"/>
      <c r="O17" s="16"/>
      <c r="P17" s="16"/>
      <c r="Q17" s="18" t="e">
        <f>IF(H17&lt;1,"",VLOOKUP(H17,PRIXNMOINS1,2,0))</f>
        <v>#N/A</v>
      </c>
      <c r="R17" s="21"/>
      <c r="S17" s="18" t="e">
        <f>IF(H17&lt;1,"",VLOOKUP(H17,PRIX_ANNEE_EN_COURS,2,0))</f>
        <v>#N/A</v>
      </c>
      <c r="T17" s="21"/>
      <c r="U17" s="19"/>
      <c r="V17" s="20"/>
      <c r="W17" s="22"/>
      <c r="X17" s="23"/>
      <c r="Y17" s="24"/>
    </row>
    <row r="18" spans="1:25" ht="30" customHeight="1">
      <c r="A18" s="12"/>
      <c r="B18" t="str">
        <f>IF($A18&gt;0,VLOOKUP($A18,'[1]Carte clôturée année antérieur'!$A$6:$AI$1000,2, ),"")</f>
        <v/>
      </c>
      <c r="C18" t="str">
        <f>IF($A18&gt;0,VLOOKUP($A18,'[1]Carte clôturée année antérieur'!$A$6:$AI$1000,3, ),"")</f>
        <v/>
      </c>
      <c r="D18" t="str">
        <f>IF($A18&gt;0,VLOOKUP($A18,'[1]Carte clôturée année antérieur'!$A$6:$AI$1000,4, ),"")</f>
        <v/>
      </c>
      <c r="E18" t="str">
        <f>IF($A18&gt;0,VLOOKUP($A18,'[1]Carte clôturée année antérieur'!$A$6:$AI$1000,11, ),"")</f>
        <v/>
      </c>
      <c r="F18" t="str">
        <f>IF($A18&gt;0,VLOOKUP($A18,'[1]Carte clôturée année antérieur'!$A$6:$AI$1000,12, ),"")</f>
        <v/>
      </c>
      <c r="G18" t="str">
        <f>IF($A18&gt;0,VLOOKUP($A18,'[1]Carte clôturée année antérieur'!$A$6:$AI$1000,17, ),"")</f>
        <v/>
      </c>
      <c r="H18" t="str">
        <f>IF($A18&gt;0,VLOOKUP($A18,'[1]Carte clôturée année antérieur'!$A$6:$AI$1000,7, ),"")</f>
        <v/>
      </c>
      <c r="I18" t="str">
        <f>IF($A18&gt;0,VLOOKUP($A18,'[1]Carte clôturée année antérieur'!$A$6:$AI$1000,20, ),"")</f>
        <v/>
      </c>
      <c r="J18" t="str">
        <f>IF($A18&gt;0,VLOOKUP($A18,'[1]Carte clôturée année antérieur'!$A$6:$AI$1000,29, ),"")</f>
        <v/>
      </c>
      <c r="K18" t="str">
        <f>IF($A18&gt;0,VLOOKUP($A18,'[1]Carte clôturée année antérieur'!$A$6:$AI$1000,30, ),"")</f>
        <v/>
      </c>
      <c r="L18" t="str">
        <f>IF($A18&gt;0,VLOOKUP($A18,'[1]Carte clôturée année antérieur'!$A$6:$AI$1000,26, ),"")</f>
        <v/>
      </c>
      <c r="M18" t="str">
        <f>IF($A18&gt;0,VLOOKUP($A18,[1]Cartes!$A$4:$S$399,18, ),"")</f>
        <v/>
      </c>
      <c r="N18" s="17" t="e">
        <f>SUM(O18:P18)</f>
        <v>#VALUE!</v>
      </c>
      <c r="O18" s="16" t="e">
        <f>M18/12*12</f>
        <v>#VALUE!</v>
      </c>
      <c r="P18" s="16" t="e">
        <f>M18/12*5</f>
        <v>#VALUE!</v>
      </c>
      <c r="Q18" s="18" t="e">
        <f>IF(H18&lt;1,"",VLOOKUP(H18,PRIXNMOINS1,2,0))</f>
        <v>#N/A</v>
      </c>
      <c r="R18" s="21"/>
      <c r="S18" s="18" t="e">
        <f>IF(H18&lt;1,"",VLOOKUP(H18,PRIX_ANNEE_EN_COURS,2,0))</f>
        <v>#N/A</v>
      </c>
      <c r="T18" s="21"/>
      <c r="U18" s="19"/>
      <c r="V18" s="20"/>
      <c r="W18" s="22"/>
      <c r="X18" s="23"/>
    </row>
    <row r="19" spans="1:25" ht="30" customHeight="1">
      <c r="A19" s="29"/>
      <c r="B19" s="29"/>
      <c r="C19" t="str">
        <f>IF($A19&gt;0,VLOOKUP($A19,[1]Cartes!$A$4:$Q$399,3, ),"")</f>
        <v/>
      </c>
      <c r="D19" t="str">
        <f>IF($A19&gt;0,VLOOKUP($A19,[1]Cartes!$A$4:$Q$399,4, ),"")</f>
        <v/>
      </c>
      <c r="E19" s="30"/>
      <c r="F19" s="30"/>
      <c r="G19" t="str">
        <f>IF($A19&gt;0,VLOOKUP($A19,[1]Cartes!$A$4:$Q$399,16, ),"")</f>
        <v/>
      </c>
      <c r="N19" s="31" t="e">
        <f>SUM(N4:N18)</f>
        <v>#VALUE!</v>
      </c>
      <c r="O19" s="32" t="e">
        <f>SUM(O4:O18)</f>
        <v>#VALUE!</v>
      </c>
      <c r="P19" s="32" t="e">
        <f>SUM(P4:P18)</f>
        <v>#VALUE!</v>
      </c>
      <c r="Q19" s="32" t="e">
        <f>SUM(Q4:Q18)</f>
        <v>#N/A</v>
      </c>
      <c r="R19" s="33" t="e">
        <f>SUM(V19+U19)</f>
        <v>#N/A</v>
      </c>
      <c r="S19" s="33"/>
      <c r="T19" s="33"/>
      <c r="U19" s="34" t="e">
        <f>SUM(U4:U18)</f>
        <v>#N/A</v>
      </c>
      <c r="V19" s="35" t="e">
        <f>SUM(V4:V18)</f>
        <v>#N/A</v>
      </c>
      <c r="W19" s="36">
        <f>SUM(W4:W18)</f>
        <v>0</v>
      </c>
      <c r="X19" s="37">
        <f>SUM(X4:X18)</f>
        <v>0</v>
      </c>
    </row>
    <row r="20" spans="1:25" ht="15">
      <c r="A20" s="29"/>
      <c r="B20" s="29"/>
      <c r="C20" t="str">
        <f>IF($A20&gt;0,VLOOKUP($A20,[1]Cartes!$A$4:$Q$399,3, ),"")</f>
        <v/>
      </c>
      <c r="D20" t="str">
        <f>IF($A20&gt;0,VLOOKUP($A20,[1]Cartes!$A$4:$Q$399,4, ),"")</f>
        <v/>
      </c>
      <c r="E20" s="30"/>
      <c r="F20" s="30"/>
      <c r="G20" t="str">
        <f>IF($A20&gt;0,VLOOKUP($A20,[1]Cartes!$A$4:$Q$399,16, ),"")</f>
        <v/>
      </c>
    </row>
    <row r="21" spans="1:25" ht="15">
      <c r="A21" s="29"/>
      <c r="B21" s="29"/>
      <c r="C21" t="str">
        <f>IF($A21&gt;0,VLOOKUP($A21,[1]Cartes!$A$4:$Q$399,3, ),"")</f>
        <v/>
      </c>
      <c r="D21" t="str">
        <f>IF($A21&gt;0,VLOOKUP($A21,[1]Cartes!$A$4:$Q$399,4, ),"")</f>
        <v/>
      </c>
      <c r="E21" s="30"/>
      <c r="F21" s="30"/>
      <c r="G21" t="str">
        <f>IF($A21&gt;0,VLOOKUP($A21,[1]Cartes!$A$4:$Q$399,16, ),"")</f>
        <v/>
      </c>
    </row>
    <row r="22" spans="1:25" ht="15">
      <c r="A22" s="38"/>
      <c r="B22" s="38"/>
      <c r="C22" t="str">
        <f>IF($A22&gt;0,VLOOKUP($A22,[1]Cartes!$A$4:$Q$399,3, ),"")</f>
        <v/>
      </c>
      <c r="D22" t="str">
        <f>IF($A22&gt;0,VLOOKUP($A22,[1]Cartes!$A$4:$Q$399,4, ),"")</f>
        <v/>
      </c>
      <c r="E22" s="30"/>
      <c r="F22" s="30"/>
      <c r="G22" t="str">
        <f>IF($A22&gt;0,VLOOKUP($A22,[1]Cartes!$A$4:$Q$399,16, ),"")</f>
        <v/>
      </c>
    </row>
    <row r="23" spans="1:25" ht="15">
      <c r="A23" s="29"/>
      <c r="B23" s="29"/>
      <c r="C23" t="str">
        <f>IF($A23&gt;0,VLOOKUP($A23,[1]Cartes!$A$4:$Q$399,3, ),"")</f>
        <v/>
      </c>
      <c r="D23" t="str">
        <f>IF($A23&gt;0,VLOOKUP($A23,[1]Cartes!$A$4:$Q$399,4, ),"")</f>
        <v/>
      </c>
      <c r="E23" s="30"/>
      <c r="F23" s="30"/>
      <c r="G23" s="30"/>
    </row>
    <row r="24" spans="1:25" ht="15">
      <c r="A24" s="38"/>
      <c r="B24" s="38"/>
      <c r="C24" t="str">
        <f>IF($A24&gt;0,VLOOKUP($A24,[1]Cartes!$A$4:$Q$399,3, ),"")</f>
        <v/>
      </c>
      <c r="D24" t="str">
        <f>IF($A24&gt;0,VLOOKUP($A24,[1]Cartes!$A$4:$Q$399,4, ),"")</f>
        <v/>
      </c>
      <c r="E24" s="30"/>
      <c r="F24" s="30"/>
      <c r="G24" s="30"/>
    </row>
    <row r="25" spans="1:25" ht="15">
      <c r="A25" s="29"/>
      <c r="B25" s="29"/>
      <c r="C25" t="str">
        <f>IF($A25&gt;0,VLOOKUP($A25,[1]Cartes!$A$4:$Q$399,3, ),"")</f>
        <v/>
      </c>
      <c r="D25" t="str">
        <f>IF($A25&gt;0,VLOOKUP($A25,[1]Cartes!$A$4:$Q$399,4, ),"")</f>
        <v/>
      </c>
      <c r="E25" s="30"/>
      <c r="F25" s="30"/>
      <c r="G25" s="30"/>
    </row>
    <row r="26" spans="1:25">
      <c r="A26" s="39"/>
      <c r="B26" s="39"/>
      <c r="C26" t="str">
        <f>IF($A26&gt;0,VLOOKUP($A26,[1]Cartes!$A$4:$Q$399,3, ),"")</f>
        <v/>
      </c>
      <c r="D26" t="str">
        <f>IF($A26&gt;0,VLOOKUP($A26,[1]Cartes!$A$4:$Q$399,4, ),"")</f>
        <v/>
      </c>
      <c r="E26" s="30"/>
      <c r="F26" s="30"/>
      <c r="G26" s="30"/>
    </row>
    <row r="27" spans="1:25">
      <c r="C27" t="str">
        <f>IF($A27&gt;0,VLOOKUP($A27,[1]Cartes!$A$4:$Q$399,3, ),"")</f>
        <v/>
      </c>
      <c r="D27" t="str">
        <f>IF($A27&gt;0,VLOOKUP($A27,[1]Cartes!$A$4:$Q$399,4, ),"")</f>
        <v/>
      </c>
      <c r="E27" s="30"/>
      <c r="F27" s="30"/>
      <c r="G27" s="30"/>
    </row>
    <row r="28" spans="1:25">
      <c r="C28" t="str">
        <f>IF($A28&gt;0,VLOOKUP($A28,[1]Cartes!$A$4:$Q$399,3, ),"")</f>
        <v/>
      </c>
      <c r="D28" t="str">
        <f>IF($A28&gt;0,VLOOKUP($A28,[1]Cartes!$A$4:$Q$399,4, ),"")</f>
        <v/>
      </c>
      <c r="E28" s="30"/>
      <c r="F28" s="30"/>
      <c r="G28" s="30"/>
    </row>
    <row r="29" spans="1:25">
      <c r="C29" t="str">
        <f>IF($A29&gt;0,VLOOKUP($A29,[1]Cartes!$A$4:$Q$399,3, ),"")</f>
        <v/>
      </c>
      <c r="D29" t="str">
        <f>IF($A29&gt;0,VLOOKUP($A29,[1]Cartes!$A$4:$Q$399,4, ),"")</f>
        <v/>
      </c>
      <c r="E29" s="30"/>
      <c r="F29" s="30"/>
      <c r="G29" s="30"/>
    </row>
    <row r="30" spans="1:25">
      <c r="C30" t="str">
        <f>IF($A30&gt;0,VLOOKUP($A30,[1]Cartes!$A$4:$Q$399,3, ),"")</f>
        <v/>
      </c>
      <c r="D30" t="str">
        <f>IF($A30&gt;0,VLOOKUP($A30,[1]Cartes!$A$4:$Q$399,4, ),"")</f>
        <v/>
      </c>
      <c r="E30" s="30"/>
      <c r="F30" s="30"/>
      <c r="G30" s="30"/>
    </row>
    <row r="31" spans="1:25">
      <c r="C31" t="str">
        <f>IF($A31&gt;0,VLOOKUP($A31,[1]Cartes!$A$4:$Q$399,3, ),"")</f>
        <v/>
      </c>
      <c r="D31" t="str">
        <f>IF($A31&gt;0,VLOOKUP($A31,[1]Cartes!$A$4:$Q$399,4, ),"")</f>
        <v/>
      </c>
      <c r="E31" s="30"/>
      <c r="F31" s="30"/>
      <c r="G31" s="30"/>
    </row>
    <row r="32" spans="1:25">
      <c r="C32" t="str">
        <f>IF($A32&gt;0,VLOOKUP($A32,[1]Cartes!$A$4:$Q$399,3, ),"")</f>
        <v/>
      </c>
      <c r="D32" t="str">
        <f>IF($A32&gt;0,VLOOKUP($A32,[1]Cartes!$A$4:$Q$399,4, ),"")</f>
        <v/>
      </c>
      <c r="E32" s="30"/>
      <c r="F32" s="30"/>
      <c r="G32" s="30"/>
    </row>
    <row r="33" spans="3:7">
      <c r="C33" t="str">
        <f>IF($A33&gt;0,VLOOKUP($A33,[1]Cartes!$A$4:$Q$399,3, ),"")</f>
        <v/>
      </c>
      <c r="D33" t="str">
        <f>IF($A33&gt;0,VLOOKUP($A33,[1]Cartes!$A$4:$Q$399,4, ),"")</f>
        <v/>
      </c>
      <c r="E33" s="30"/>
      <c r="F33" s="30"/>
      <c r="G33" s="30"/>
    </row>
    <row r="34" spans="3:7">
      <c r="C34" t="str">
        <f>IF($A34&gt;0,VLOOKUP($A34,[1]Cartes!$A$4:$Q$399,3, ),"")</f>
        <v/>
      </c>
      <c r="D34" t="str">
        <f>IF($A34&gt;0,VLOOKUP($A34,[1]Cartes!$A$4:$Q$399,4, ),"")</f>
        <v/>
      </c>
      <c r="E34" s="30"/>
      <c r="F34" s="30"/>
      <c r="G34" s="30"/>
    </row>
    <row r="35" spans="3:7">
      <c r="C35" t="str">
        <f>IF($A35&gt;0,VLOOKUP($A35,[1]Cartes!$A$4:$Q$399,3, ),"")</f>
        <v/>
      </c>
      <c r="D35" t="str">
        <f>IF($A35&gt;0,VLOOKUP($A35,[1]Cartes!$A$4:$Q$399,4, ),"")</f>
        <v/>
      </c>
      <c r="E35" s="30"/>
      <c r="F35" s="30"/>
      <c r="G35" s="30"/>
    </row>
    <row r="36" spans="3:7">
      <c r="C36" t="str">
        <f>IF($A36&gt;0,VLOOKUP($A36,[1]Cartes!$A$4:$Q$399,3, ),"")</f>
        <v/>
      </c>
      <c r="D36" t="str">
        <f>IF($A36&gt;0,VLOOKUP($A36,[1]Cartes!$A$4:$Q$399,4, ),"")</f>
        <v/>
      </c>
      <c r="E36" s="30"/>
      <c r="F36" s="30"/>
      <c r="G36" s="30"/>
    </row>
    <row r="37" spans="3:7">
      <c r="C37" t="str">
        <f>IF($A37&gt;0,VLOOKUP($A37,[1]Cartes!$A$4:$Q$399,3, ),"")</f>
        <v/>
      </c>
      <c r="D37" t="str">
        <f>IF($A37&gt;0,VLOOKUP($A37,[1]Cartes!$A$4:$Q$399,4, ),"")</f>
        <v/>
      </c>
      <c r="E37" s="30"/>
      <c r="F37" s="30"/>
      <c r="G37" s="30"/>
    </row>
    <row r="38" spans="3:7">
      <c r="C38" t="str">
        <f>IF($A38&gt;0,VLOOKUP($A38,[1]Cartes!$A$4:$Q$399,3, ),"")</f>
        <v/>
      </c>
      <c r="D38" t="str">
        <f>IF($A38&gt;0,VLOOKUP($A38,[1]Cartes!$A$4:$Q$399,4, ),"")</f>
        <v/>
      </c>
      <c r="E38" s="30"/>
      <c r="F38" s="30"/>
      <c r="G38" s="30"/>
    </row>
    <row r="39" spans="3:7">
      <c r="C39" t="str">
        <f>IF($A39&gt;0,VLOOKUP($A39,[1]Cartes!$A$4:$Q$399,3, ),"")</f>
        <v/>
      </c>
      <c r="D39" t="str">
        <f>IF($A39&gt;0,VLOOKUP($A39,[1]Cartes!$A$4:$Q$399,4, ),"")</f>
        <v/>
      </c>
      <c r="E39" s="30"/>
      <c r="F39" s="30"/>
      <c r="G39" s="30"/>
    </row>
    <row r="40" spans="3:7">
      <c r="C40" t="str">
        <f>IF($A40&gt;0,VLOOKUP($A40,[1]Cartes!$A$4:$Q$399,3, ),"")</f>
        <v/>
      </c>
      <c r="D40" t="str">
        <f>IF($A40&gt;0,VLOOKUP($A40,[1]Cartes!$A$4:$Q$399,4, ),"")</f>
        <v/>
      </c>
      <c r="E40" s="30"/>
      <c r="F40" s="30"/>
      <c r="G40" s="30"/>
    </row>
    <row r="41" spans="3:7">
      <c r="C41" t="str">
        <f>IF($A41&gt;0,VLOOKUP($A41,[1]Cartes!$A$4:$Q$399,3, ),"")</f>
        <v/>
      </c>
      <c r="D41" t="str">
        <f>IF($A41&gt;0,VLOOKUP($A41,[1]Cartes!$A$4:$Q$399,4, ),"")</f>
        <v/>
      </c>
      <c r="E41" s="30"/>
      <c r="F41" s="30"/>
      <c r="G41" s="30"/>
    </row>
  </sheetData>
  <mergeCells count="1">
    <mergeCell ref="A14:X14"/>
  </mergeCells>
  <conditionalFormatting sqref="A13:A14 A17:A18">
    <cfRule type="expression" dxfId="8" priority="2" stopIfTrue="1">
      <formula>#REF!="A transférer"</formula>
    </cfRule>
  </conditionalFormatting>
  <conditionalFormatting sqref="A15:A16">
    <cfRule type="expression" dxfId="7" priority="5" stopIfTrue="1">
      <formula>#REF!="A transférer"</formula>
    </cfRule>
  </conditionalFormatting>
  <conditionalFormatting sqref="A13:A14 A17:A18">
    <cfRule type="expression" dxfId="6" priority="3" stopIfTrue="1">
      <formula>#REF!="En Cours"</formula>
    </cfRule>
  </conditionalFormatting>
  <conditionalFormatting sqref="A15:A16">
    <cfRule type="expression" dxfId="5" priority="6" stopIfTrue="1">
      <formula>#REF!="En Cours"</formula>
    </cfRule>
  </conditionalFormatting>
  <conditionalFormatting sqref="A13:A14 A17:A18">
    <cfRule type="expression" dxfId="4" priority="1" stopIfTrue="1">
      <formula>#REF!="T"</formula>
    </cfRule>
  </conditionalFormatting>
  <conditionalFormatting sqref="A15:A16">
    <cfRule type="expression" dxfId="3" priority="4" stopIfTrue="1">
      <formula>#REF!="T"</formula>
    </cfRule>
  </conditionalFormatting>
  <conditionalFormatting sqref="A12">
    <cfRule type="expression" dxfId="2" priority="8" stopIfTrue="1">
      <formula>$AK18="A transférer"</formula>
    </cfRule>
  </conditionalFormatting>
  <conditionalFormatting sqref="A12">
    <cfRule type="expression" dxfId="1" priority="9" stopIfTrue="1">
      <formula>$AK18="En Cours"</formula>
    </cfRule>
  </conditionalFormatting>
  <conditionalFormatting sqref="A12">
    <cfRule type="expression" dxfId="0" priority="7" stopIfTrue="1">
      <formula>$AK18="T"</formula>
    </cfRule>
  </conditionalFormatting>
  <dataValidations count="1">
    <dataValidation allowBlank="1" showErrorMessage="1" sqref="N19:X19"/>
  </dataValidations>
  <printOptions horizontalCentered="1"/>
  <pageMargins left="0.19645669291338583" right="0.19645669291338583" top="0.39291338582677166" bottom="0.39291338582677166" header="0.19645669291338583" footer="0.19645669291338583"/>
  <pageSetup paperSize="9" fitToWidth="0" fitToHeight="0" pageOrder="overThenDown" orientation="landscape" useFirstPageNumber="1" r:id="rId1"/>
  <headerFooter alignWithMargins="0">
    <oddHeader>&amp;C&amp;A</oddHeader>
    <oddFooter>&amp;L&amp;A&amp;CPage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Navigo</vt:lpstr>
      <vt:lpstr>Navigo!Zone_d_impression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</dc:creator>
  <cp:lastModifiedBy>heng</cp:lastModifiedBy>
  <cp:lastPrinted>2020-05-14T13:08:34Z</cp:lastPrinted>
  <dcterms:created xsi:type="dcterms:W3CDTF">2020-05-14T12:43:35Z</dcterms:created>
  <dcterms:modified xsi:type="dcterms:W3CDTF">2020-05-14T13:11:05Z</dcterms:modified>
</cp:coreProperties>
</file>