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va_Modelo" sheetId="1" state="visible" r:id="rId2"/>
    <sheet name="Planilha1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<sst xmlns="http://schemas.openxmlformats.org/spreadsheetml/2006/main" count="23" uniqueCount="13">
  <si>
    <t xml:space="preserve">Sem preenchimento de valor quando texto</t>
  </si>
  <si>
    <t xml:space="preserve">Acrécimo de uma coluna para multiplicação</t>
  </si>
  <si>
    <t xml:space="preserve">(R$/100 mil)</t>
  </si>
  <si>
    <t xml:space="preserve">Saldo “A”</t>
  </si>
  <si>
    <t xml:space="preserve">Saldo “B”</t>
  </si>
  <si>
    <t xml:space="preserve">Rend./mês</t>
  </si>
  <si>
    <t xml:space="preserve">Cálculo</t>
  </si>
  <si>
    <t xml:space="preserve">P/100 mil</t>
  </si>
  <si>
    <t xml:space="preserve">SAQUE</t>
  </si>
  <si>
    <t xml:space="preserve">Saques</t>
  </si>
  <si>
    <t xml:space="preserve">Como obter a média ponderada em “C8”? </t>
  </si>
  <si>
    <t xml:space="preserve">Critérios: no resultado deixar de utilizar as células que possivelmente possam  vir com o texto “Saques”, entre C3 até C6.</t>
  </si>
  <si>
    <t xml:space="preserve">Considerando os valores acima a fórmula deve retornar o resultado 404,97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</si>
</sst>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;@"/>
    <numFmt numFmtId="166" formatCode="0.00"/>
    <numFmt numFmtId="167" formatCode="DD/MM/YY"/>
    <numFmt numFmtId="168" formatCode="* #,##0.00\ ;\-* #,##0.00\ ;* \-#\ ;@\ "/>
    <numFmt numFmtId="169" formatCode="#,##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200"/>
        <bgColor rgb="FFFFFF00"/>
      </patternFill>
    </fill>
    <fill>
      <patternFill patternType="solid">
        <fgColor rgb="FFCD6600"/>
        <bgColor rgb="FFFF4040"/>
      </patternFill>
    </fill>
    <fill>
      <patternFill patternType="solid">
        <fgColor rgb="FFFFD700"/>
        <bgColor rgb="FFFFF200"/>
      </patternFill>
    </fill>
    <fill>
      <patternFill patternType="solid">
        <fgColor rgb="FF00008B"/>
        <bgColor rgb="FF000080"/>
      </patternFill>
    </fill>
    <fill>
      <patternFill patternType="solid">
        <fgColor rgb="FF7FFF00"/>
        <bgColor rgb="FF00FF00"/>
      </patternFill>
    </fill>
    <fill>
      <patternFill patternType="solid">
        <fgColor rgb="FFFF4040"/>
        <bgColor rgb="FFCD6600"/>
      </patternFill>
    </fill>
    <fill>
      <patternFill patternType="solid">
        <fgColor rgb="FF98F5FF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7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5" fontId="0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4" fillId="3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5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5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6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7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" fillId="5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5" fillId="6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5" fillId="5" borderId="3" xfId="15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5" fillId="6" borderId="3" xfId="15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2" borderId="3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9" fontId="5" fillId="8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5" fillId="5" borderId="3" xfId="15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5" fillId="6" borderId="3" xfId="15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4040"/>
      <rgbColor rgb="FF00FF00"/>
      <rgbColor rgb="FF0000FF"/>
      <rgbColor rgb="FFFFF200"/>
      <rgbColor rgb="FFFF00FF"/>
      <rgbColor rgb="FF00FFFF"/>
      <rgbColor rgb="FF800000"/>
      <rgbColor rgb="FF008000"/>
      <rgbColor rgb="FF00008B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8F5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FFF00"/>
      <rgbColor rgb="FFFFD700"/>
      <rgbColor rgb="FFFF9900"/>
      <rgbColor rgb="FFCD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24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I3" activeCellId="0" sqref="I3"/>
    </sheetView>
  </sheetViews>
  <sheetFormatPr defaultRowHeight="12.8" zeroHeight="false" outlineLevelRow="0" outlineLevelCol="0"/>
  <cols>
    <col collapsed="false" customWidth="true" hidden="false" outlineLevel="0" max="1" min="1" style="0" width="13.58"/>
    <col collapsed="false" customWidth="true" hidden="false" outlineLevel="0" max="2" min="2" style="1" width="13.58"/>
    <col collapsed="false" customWidth="true" hidden="false" outlineLevel="0" max="3" min="3" style="1" width="12.96"/>
    <col collapsed="false" customWidth="true" hidden="false" outlineLevel="0" max="4" min="4" style="1" width="17.24"/>
    <col collapsed="false" customWidth="true" hidden="false" outlineLevel="0" max="6" min="5" style="1" width="9.13"/>
    <col collapsed="false" customWidth="true" hidden="false" outlineLevel="0" max="7" min="7" style="1" width="13.58"/>
    <col collapsed="false" customWidth="true" hidden="false" outlineLevel="0" max="8" min="8" style="1" width="12.96"/>
    <col collapsed="false" customWidth="true" hidden="false" outlineLevel="0" max="9" min="9" style="1" width="17.24"/>
    <col collapsed="false" customWidth="true" hidden="false" outlineLevel="0" max="1004" min="10" style="1" width="9.13"/>
    <col collapsed="false" customWidth="true" hidden="false" outlineLevel="0" max="1005" min="1005" style="0" width="9.13"/>
    <col collapsed="false" customWidth="false" hidden="false" outlineLevel="0" max="1025" min="1006" style="0" width="11.52"/>
  </cols>
  <sheetData>
    <row r="1" customFormat="false" ht="12.8" hidden="false" customHeight="false" outlineLevel="0" collapsed="false">
      <c r="B1" s="2" t="s">
        <v>0</v>
      </c>
      <c r="C1" s="2"/>
      <c r="D1" s="2"/>
      <c r="G1" s="2" t="s">
        <v>1</v>
      </c>
      <c r="H1" s="2"/>
      <c r="I1" s="2"/>
    </row>
    <row r="3" customFormat="false" ht="13.8" hidden="false" customHeight="false" outlineLevel="0" collapsed="false">
      <c r="B3" s="3" t="n">
        <f aca="false">C6</f>
        <v>43420</v>
      </c>
      <c r="C3" s="4" t="s">
        <v>2</v>
      </c>
      <c r="D3" s="5" t="n">
        <f aca="false">SUMPRODUCT(C7:C24,D7:D24)/SUM(C7:C24)</f>
        <v>255.417111597333</v>
      </c>
      <c r="G3" s="3" t="n">
        <f aca="false">H6</f>
        <v>43420</v>
      </c>
      <c r="H3" s="4" t="s">
        <v>2</v>
      </c>
      <c r="I3" s="5" t="n">
        <f aca="false">SUM(J7:J24)/SUM(H7:H24)</f>
        <v>255.417111597333</v>
      </c>
    </row>
    <row r="5" customFormat="false" ht="13.8" hidden="false" customHeight="false" outlineLevel="0" collapsed="false">
      <c r="B5" s="6" t="s">
        <v>3</v>
      </c>
      <c r="C5" s="7" t="s">
        <v>4</v>
      </c>
      <c r="D5" s="8" t="s">
        <v>5</v>
      </c>
      <c r="G5" s="6" t="s">
        <v>3</v>
      </c>
      <c r="H5" s="7" t="s">
        <v>4</v>
      </c>
      <c r="I5" s="8" t="s">
        <v>5</v>
      </c>
      <c r="J5" s="9" t="s">
        <v>6</v>
      </c>
    </row>
    <row r="6" customFormat="false" ht="13.8" hidden="false" customHeight="false" outlineLevel="0" collapsed="false">
      <c r="B6" s="10" t="n">
        <v>42850</v>
      </c>
      <c r="C6" s="11" t="n">
        <v>43420</v>
      </c>
      <c r="D6" s="8" t="s">
        <v>7</v>
      </c>
      <c r="G6" s="10" t="n">
        <v>42850</v>
      </c>
      <c r="H6" s="11" t="n">
        <v>43420</v>
      </c>
      <c r="I6" s="8" t="s">
        <v>7</v>
      </c>
      <c r="J6" s="9"/>
    </row>
    <row r="7" customFormat="false" ht="13.8" hidden="false" customHeight="false" outlineLevel="0" collapsed="false">
      <c r="B7" s="12" t="n">
        <v>11</v>
      </c>
      <c r="C7" s="13" t="n">
        <v>12</v>
      </c>
      <c r="D7" s="14"/>
      <c r="G7" s="12" t="n">
        <v>11</v>
      </c>
      <c r="H7" s="13" t="n">
        <v>12</v>
      </c>
      <c r="I7" s="14" t="s">
        <v>8</v>
      </c>
      <c r="J7" s="15" t="n">
        <f aca="false">IF(ISTEXT(I7),0,H7*I7)</f>
        <v>0</v>
      </c>
    </row>
    <row r="8" customFormat="false" ht="13.8" hidden="false" customHeight="false" outlineLevel="0" collapsed="false">
      <c r="B8" s="12" t="n">
        <v>12</v>
      </c>
      <c r="C8" s="13" t="n">
        <v>13</v>
      </c>
      <c r="D8" s="16" t="n">
        <f aca="false">IF(C8&lt;B8,"Saques",IF(C8&gt;B8,(((C8-B8)*30)/(IF($B$6&lt;$C$6,ABS($C$6-$B$6)))*100000)/B8))</f>
        <v>438.59649122807</v>
      </c>
      <c r="G8" s="12" t="n">
        <v>12</v>
      </c>
      <c r="H8" s="13" t="n">
        <v>13</v>
      </c>
      <c r="I8" s="16" t="n">
        <f aca="false">IF(H8&lt;G8,"Saques",IF(H8&gt;G8,(((H8-G8)*30)/(IF($B$6&lt;$C$6,ABS($C$6-$B$6)))*100000)/G8))</f>
        <v>438.59649122807</v>
      </c>
      <c r="J8" s="15" t="n">
        <f aca="false">IF(ISTEXT(I8),0,H8*I8)</f>
        <v>5701.75438596491</v>
      </c>
    </row>
    <row r="9" customFormat="false" ht="13.8" hidden="false" customHeight="false" outlineLevel="0" collapsed="false">
      <c r="B9" s="17" t="n">
        <v>13</v>
      </c>
      <c r="C9" s="18" t="n">
        <v>14</v>
      </c>
      <c r="D9" s="16" t="n">
        <f aca="false">IF(C9&lt;B9,"Saques",IF(C9&gt;B9,(((C9-B9)*30)/(IF($B$6&lt;$C$6,ABS($C$6-$B$6)))*100000)/B9))</f>
        <v>404.858299595142</v>
      </c>
      <c r="F9" s="0"/>
      <c r="G9" s="17" t="n">
        <v>13</v>
      </c>
      <c r="H9" s="18" t="n">
        <v>14</v>
      </c>
      <c r="I9" s="16" t="n">
        <f aca="false">IF(H9&lt;G9,"Saques",IF(H9&gt;G9,(((H9-G9)*30)/(IF($B$6&lt;$C$6,ABS($C$6-$B$6)))*100000)/G9))</f>
        <v>404.858299595142</v>
      </c>
      <c r="J9" s="15" t="n">
        <f aca="false">IF(ISTEXT(I9),0,H9*I9)</f>
        <v>5668.01619433198</v>
      </c>
    </row>
    <row r="10" customFormat="false" ht="13.8" hidden="false" customHeight="false" outlineLevel="0" collapsed="false">
      <c r="B10" s="17" t="n">
        <v>14</v>
      </c>
      <c r="C10" s="18" t="n">
        <v>15</v>
      </c>
      <c r="D10" s="16" t="n">
        <f aca="false">IF(C10&lt;B10,"Saques",IF(C10&gt;B10,(((C10-B10)*30)/(IF($B$6&lt;$C$6,ABS($C$6-$B$6)))*100000)/B10))</f>
        <v>375.93984962406</v>
      </c>
      <c r="F10" s="0"/>
      <c r="G10" s="17" t="n">
        <v>14</v>
      </c>
      <c r="H10" s="18" t="n">
        <v>15</v>
      </c>
      <c r="I10" s="16" t="n">
        <f aca="false">IF(H10&lt;G10,"Saques",IF(H10&gt;G10,(((H10-G10)*30)/(IF($B$6&lt;$C$6,ABS($C$6-$B$6)))*100000)/G10))</f>
        <v>375.93984962406</v>
      </c>
      <c r="J10" s="15" t="n">
        <f aca="false">IF(ISTEXT(I10),0,H10*I10)</f>
        <v>5639.0977443609</v>
      </c>
    </row>
    <row r="11" customFormat="false" ht="13.8" hidden="false" customHeight="false" outlineLevel="0" collapsed="false">
      <c r="B11" s="17" t="n">
        <v>15</v>
      </c>
      <c r="C11" s="18" t="n">
        <v>16</v>
      </c>
      <c r="D11" s="16" t="n">
        <f aca="false">IF(C11&lt;B11,"Saques",IF(C11&gt;B11,(((C11-B11)*30)/(IF($B$6&lt;$C$6,ABS($C$6-$B$6)))*100000)/B11))</f>
        <v>350.877192982456</v>
      </c>
      <c r="G11" s="17" t="n">
        <v>15</v>
      </c>
      <c r="H11" s="18" t="n">
        <v>16</v>
      </c>
      <c r="I11" s="16" t="n">
        <f aca="false">IF(H11&lt;G11,"Saques",IF(H11&gt;G11,(((H11-G11)*30)/(IF($B$6&lt;$C$6,ABS($C$6-$B$6)))*100000)/G11))</f>
        <v>350.877192982456</v>
      </c>
      <c r="J11" s="15" t="n">
        <f aca="false">IF(ISTEXT(I11),0,H11*I11)</f>
        <v>5614.0350877193</v>
      </c>
    </row>
    <row r="12" customFormat="false" ht="13.8" hidden="false" customHeight="false" outlineLevel="0" collapsed="false">
      <c r="B12" s="17" t="n">
        <v>16</v>
      </c>
      <c r="C12" s="18" t="n">
        <v>17</v>
      </c>
      <c r="D12" s="16" t="n">
        <f aca="false">IF(C12&lt;B12,"Saques",IF(C12&gt;B12,(((C12-B12)*30)/(IF($B$6&lt;$C$6,ABS($C$6-$B$6)))*100000)/B12))</f>
        <v>328.947368421053</v>
      </c>
      <c r="G12" s="17" t="n">
        <v>16</v>
      </c>
      <c r="H12" s="18" t="n">
        <v>17</v>
      </c>
      <c r="I12" s="16" t="n">
        <f aca="false">IF(H12&lt;G12,"Saques",IF(H12&gt;G12,(((H12-G12)*30)/(IF($B$6&lt;$C$6,ABS($C$6-$B$6)))*100000)/G12))</f>
        <v>328.947368421053</v>
      </c>
      <c r="J12" s="15" t="n">
        <f aca="false">IF(ISTEXT(I12),0,H12*I12)</f>
        <v>5592.10526315789</v>
      </c>
    </row>
    <row r="13" customFormat="false" ht="13.8" hidden="false" customHeight="false" outlineLevel="0" collapsed="false">
      <c r="B13" s="17" t="n">
        <v>17</v>
      </c>
      <c r="C13" s="18" t="n">
        <v>18</v>
      </c>
      <c r="D13" s="16" t="n">
        <f aca="false">IF(C13&lt;B13,"Saques",IF(C13&gt;B13,(((C13-B13)*30)/(IF($B$6&lt;$C$6,ABS($C$6-$B$6)))*100000)/B13))</f>
        <v>309.597523219814</v>
      </c>
      <c r="G13" s="17" t="n">
        <v>17</v>
      </c>
      <c r="H13" s="18" t="n">
        <v>18</v>
      </c>
      <c r="I13" s="16" t="n">
        <f aca="false">IF(H13&lt;G13,"Saques",IF(H13&gt;G13,(((H13-G13)*30)/(IF($B$6&lt;$C$6,ABS($C$6-$B$6)))*100000)/G13))</f>
        <v>309.597523219814</v>
      </c>
      <c r="J13" s="15" t="n">
        <f aca="false">IF(ISTEXT(I13),0,H13*I13)</f>
        <v>5572.75541795666</v>
      </c>
    </row>
    <row r="14" customFormat="false" ht="13.8" hidden="false" customHeight="false" outlineLevel="0" collapsed="false">
      <c r="B14" s="17" t="n">
        <v>18</v>
      </c>
      <c r="C14" s="18" t="n">
        <v>19</v>
      </c>
      <c r="D14" s="16" t="n">
        <f aca="false">IF(C14&lt;B14,"Saques",IF(C14&gt;B14,(((C14-B14)*30)/(IF($B$6&lt;$C$6,ABS($C$6-$B$6)))*100000)/B14))</f>
        <v>292.397660818713</v>
      </c>
      <c r="G14" s="17" t="n">
        <v>18</v>
      </c>
      <c r="H14" s="18" t="n">
        <v>19</v>
      </c>
      <c r="I14" s="16" t="n">
        <f aca="false">IF(H14&lt;G14,"Saques",IF(H14&gt;G14,(((H14-G14)*30)/(IF($B$6&lt;$C$6,ABS($C$6-$B$6)))*100000)/G14))</f>
        <v>292.397660818713</v>
      </c>
      <c r="J14" s="15" t="n">
        <f aca="false">IF(ISTEXT(I14),0,H14*I14)</f>
        <v>5555.55555555555</v>
      </c>
    </row>
    <row r="15" customFormat="false" ht="13.8" hidden="false" customHeight="false" outlineLevel="0" collapsed="false">
      <c r="B15" s="17" t="n">
        <v>19</v>
      </c>
      <c r="C15" s="18" t="n">
        <v>20</v>
      </c>
      <c r="D15" s="16" t="n">
        <f aca="false">IF(C15&lt;B15,"Saques",IF(C15&gt;B15,(((C15-B15)*30)/(IF($B$6&lt;$C$6,ABS($C$6-$B$6)))*100000)/B15))</f>
        <v>277.008310249307</v>
      </c>
      <c r="G15" s="17" t="n">
        <v>19</v>
      </c>
      <c r="H15" s="18" t="n">
        <v>20</v>
      </c>
      <c r="I15" s="16" t="n">
        <f aca="false">IF(H15&lt;G15,"Saques",IF(H15&gt;G15,(((H15-G15)*30)/(IF($B$6&lt;$C$6,ABS($C$6-$B$6)))*100000)/G15))</f>
        <v>277.008310249307</v>
      </c>
      <c r="J15" s="15" t="n">
        <f aca="false">IF(ISTEXT(I15),0,H15*I15)</f>
        <v>5540.16620498615</v>
      </c>
    </row>
    <row r="16" customFormat="false" ht="13.8" hidden="false" customHeight="false" outlineLevel="0" collapsed="false">
      <c r="B16" s="17" t="n">
        <v>20</v>
      </c>
      <c r="C16" s="18" t="n">
        <v>21</v>
      </c>
      <c r="D16" s="16" t="n">
        <f aca="false">IF(C16&lt;B16,"Saques",IF(C16&gt;B16,(((C16-B16)*30)/(IF($B$6&lt;$C$6,ABS($C$6-$B$6)))*100000)/B16))</f>
        <v>263.157894736842</v>
      </c>
      <c r="G16" s="17" t="n">
        <v>20</v>
      </c>
      <c r="H16" s="18" t="n">
        <v>21</v>
      </c>
      <c r="I16" s="16" t="n">
        <f aca="false">IF(H16&lt;G16,"Saques",IF(H16&gt;G16,(((H16-G16)*30)/(IF($B$6&lt;$C$6,ABS($C$6-$B$6)))*100000)/G16))</f>
        <v>263.157894736842</v>
      </c>
      <c r="J16" s="15" t="n">
        <f aca="false">IF(ISTEXT(I16),0,H16*I16)</f>
        <v>5526.31578947368</v>
      </c>
    </row>
    <row r="17" customFormat="false" ht="13.8" hidden="false" customHeight="false" outlineLevel="0" collapsed="false">
      <c r="B17" s="17" t="n">
        <v>21</v>
      </c>
      <c r="C17" s="18" t="n">
        <v>22</v>
      </c>
      <c r="D17" s="16" t="n">
        <f aca="false">IF(C17&lt;B17,"Saques",IF(C17&gt;B17,(((C17-B17)*30)/(IF($B$6&lt;$C$6,ABS($C$6-$B$6)))*100000)/B17))</f>
        <v>250.62656641604</v>
      </c>
      <c r="G17" s="17" t="n">
        <v>21</v>
      </c>
      <c r="H17" s="18" t="n">
        <v>22</v>
      </c>
      <c r="I17" s="16" t="n">
        <f aca="false">IF(H17&lt;G17,"Saques",IF(H17&gt;G17,(((H17-G17)*30)/(IF($B$6&lt;$C$6,ABS($C$6-$B$6)))*100000)/G17))</f>
        <v>250.62656641604</v>
      </c>
      <c r="J17" s="15" t="n">
        <f aca="false">IF(ISTEXT(I17),0,H17*I17)</f>
        <v>5513.78446115288</v>
      </c>
    </row>
    <row r="18" customFormat="false" ht="13.8" hidden="false" customHeight="false" outlineLevel="0" collapsed="false">
      <c r="B18" s="17" t="n">
        <v>22</v>
      </c>
      <c r="C18" s="18" t="n">
        <v>23</v>
      </c>
      <c r="D18" s="16" t="n">
        <f aca="false">IF(C18&lt;B18,"Saques",IF(C18&gt;B18,(((C18-B18)*30)/(IF($B$6&lt;$C$6,ABS($C$6-$B$6)))*100000)/B18))</f>
        <v>239.234449760765</v>
      </c>
      <c r="G18" s="17" t="n">
        <v>22</v>
      </c>
      <c r="H18" s="18" t="n">
        <v>23</v>
      </c>
      <c r="I18" s="16" t="n">
        <f aca="false">IF(H18&lt;G18,"Saques",IF(H18&gt;G18,(((H18-G18)*30)/(IF($B$6&lt;$C$6,ABS($C$6-$B$6)))*100000)/G18))</f>
        <v>239.234449760765</v>
      </c>
      <c r="J18" s="15" t="n">
        <f aca="false">IF(ISTEXT(I18),0,H18*I18)</f>
        <v>5502.39234449761</v>
      </c>
    </row>
    <row r="19" customFormat="false" ht="13.8" hidden="false" customHeight="false" outlineLevel="0" collapsed="false">
      <c r="B19" s="17" t="n">
        <v>23</v>
      </c>
      <c r="C19" s="18" t="n">
        <v>24</v>
      </c>
      <c r="D19" s="16" t="n">
        <f aca="false">IF(C19&lt;B19,"Saques",IF(C19&gt;B19,(((C19-B19)*30)/(IF($B$6&lt;$C$6,ABS($C$6-$B$6)))*100000)/B19))</f>
        <v>228.83295194508</v>
      </c>
      <c r="G19" s="17" t="n">
        <v>23</v>
      </c>
      <c r="H19" s="18" t="n">
        <v>24</v>
      </c>
      <c r="I19" s="16" t="n">
        <f aca="false">IF(H19&lt;G19,"Saques",IF(H19&gt;G19,(((H19-G19)*30)/(IF($B$6&lt;$C$6,ABS($C$6-$B$6)))*100000)/G19))</f>
        <v>228.83295194508</v>
      </c>
      <c r="J19" s="15" t="n">
        <f aca="false">IF(ISTEXT(I19),0,H19*I19)</f>
        <v>5491.99084668192</v>
      </c>
    </row>
    <row r="20" customFormat="false" ht="13.8" hidden="false" customHeight="false" outlineLevel="0" collapsed="false">
      <c r="B20" s="17" t="n">
        <v>24</v>
      </c>
      <c r="C20" s="18" t="n">
        <v>25</v>
      </c>
      <c r="D20" s="16" t="n">
        <f aca="false">IF(C20&lt;B20,"Saques",IF(C20&gt;B20,(((C20-B20)*30)/(IF($B$6&lt;$C$6,ABS($C$6-$B$6)))*100000)/B20))</f>
        <v>219.298245614035</v>
      </c>
      <c r="G20" s="17" t="n">
        <v>24</v>
      </c>
      <c r="H20" s="18" t="n">
        <v>25</v>
      </c>
      <c r="I20" s="16" t="n">
        <f aca="false">IF(H20&lt;G20,"Saques",IF(H20&gt;G20,(((H20-G20)*30)/(IF($B$6&lt;$C$6,ABS($C$6-$B$6)))*100000)/G20))</f>
        <v>219.298245614035</v>
      </c>
      <c r="J20" s="15" t="n">
        <f aca="false">IF(ISTEXT(I20),0,H20*I20)</f>
        <v>5482.45614035088</v>
      </c>
    </row>
    <row r="21" customFormat="false" ht="13.8" hidden="false" customHeight="false" outlineLevel="0" collapsed="false">
      <c r="B21" s="17" t="n">
        <v>25</v>
      </c>
      <c r="C21" s="18" t="n">
        <v>26</v>
      </c>
      <c r="D21" s="16" t="n">
        <f aca="false">IF(C21&lt;B21,"Saques",IF(C21&gt;B21,(((C21-B21)*30)/(IF($B$6&lt;$C$6,ABS($C$6-$B$6)))*100000)/B21))</f>
        <v>210.526315789474</v>
      </c>
      <c r="G21" s="17" t="n">
        <v>25</v>
      </c>
      <c r="H21" s="18" t="n">
        <v>26</v>
      </c>
      <c r="I21" s="16" t="n">
        <f aca="false">IF(H21&lt;G21,"Saques",IF(H21&gt;G21,(((H21-G21)*30)/(IF($B$6&lt;$C$6,ABS($C$6-$B$6)))*100000)/G21))</f>
        <v>210.526315789474</v>
      </c>
      <c r="J21" s="15" t="n">
        <f aca="false">IF(ISTEXT(I21),0,H21*I21)</f>
        <v>5473.68421052632</v>
      </c>
    </row>
    <row r="22" customFormat="false" ht="13.8" hidden="false" customHeight="false" outlineLevel="0" collapsed="false">
      <c r="B22" s="17" t="n">
        <v>26</v>
      </c>
      <c r="C22" s="18" t="n">
        <v>27</v>
      </c>
      <c r="D22" s="16" t="n">
        <f aca="false">IF(C22&lt;B22,"Saques",IF(C22&gt;B22,(((C22-B22)*30)/(IF($B$6&lt;$C$6,ABS($C$6-$B$6)))*100000)/B22))</f>
        <v>202.429149797571</v>
      </c>
      <c r="G22" s="17" t="n">
        <v>26</v>
      </c>
      <c r="H22" s="18" t="n">
        <v>27</v>
      </c>
      <c r="I22" s="16" t="n">
        <f aca="false">IF(H22&lt;G22,"Saques",IF(H22&gt;G22,(((H22-G22)*30)/(IF($B$6&lt;$C$6,ABS($C$6-$B$6)))*100000)/G22))</f>
        <v>202.429149797571</v>
      </c>
      <c r="J22" s="15" t="n">
        <f aca="false">IF(ISTEXT(I22),0,H22*I22)</f>
        <v>5465.58704453441</v>
      </c>
    </row>
    <row r="23" customFormat="false" ht="13.8" hidden="false" customHeight="false" outlineLevel="0" collapsed="false">
      <c r="B23" s="17" t="n">
        <v>27</v>
      </c>
      <c r="C23" s="18" t="n">
        <v>28</v>
      </c>
      <c r="D23" s="16" t="n">
        <f aca="false">IF(C23&lt;B23,"Saques",IF(C23&gt;B23,(((C23-B23)*30)/(IF($B$6&lt;$C$6,ABS($C$6-$B$6)))*100000)/B23))</f>
        <v>194.931773879142</v>
      </c>
      <c r="G23" s="17" t="n">
        <v>27</v>
      </c>
      <c r="H23" s="18" t="n">
        <v>28</v>
      </c>
      <c r="I23" s="16" t="n">
        <f aca="false">IF(H23&lt;G23,"Saques",IF(H23&gt;G23,(((H23-G23)*30)/(IF($B$6&lt;$C$6,ABS($C$6-$B$6)))*100000)/G23))</f>
        <v>194.931773879142</v>
      </c>
      <c r="J23" s="15" t="n">
        <f aca="false">IF(ISTEXT(I23),0,H23*I23)</f>
        <v>5458.08966861598</v>
      </c>
    </row>
    <row r="24" customFormat="false" ht="13.8" hidden="false" customHeight="false" outlineLevel="0" collapsed="false">
      <c r="B24" s="17" t="n">
        <v>28</v>
      </c>
      <c r="C24" s="18" t="n">
        <v>29</v>
      </c>
      <c r="D24" s="16" t="n">
        <f aca="false">IF(C24&lt;B24,"Saques",IF(C24&gt;B24,(((C24-B24)*30)/(IF($B$6&lt;$C$6,ABS($C$6-$B$6)))*100000)/B24))</f>
        <v>187.96992481203</v>
      </c>
      <c r="G24" s="17" t="n">
        <v>28</v>
      </c>
      <c r="H24" s="18" t="n">
        <v>29</v>
      </c>
      <c r="I24" s="16" t="n">
        <f aca="false">IF(H24&lt;G24,"Saques",IF(H24&gt;G24,(((H24-G24)*30)/(IF($B$6&lt;$C$6,ABS($C$6-$B$6)))*100000)/G24))</f>
        <v>187.96992481203</v>
      </c>
      <c r="J24" s="15" t="n">
        <f aca="false">IF(ISTEXT(I24),0,H24*I24)</f>
        <v>5451.12781954887</v>
      </c>
    </row>
  </sheetData>
  <mergeCells count="3">
    <mergeCell ref="B1:D1"/>
    <mergeCell ref="G1:I1"/>
    <mergeCell ref="J5:J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8" activeCellId="0" sqref="C8"/>
    </sheetView>
  </sheetViews>
  <sheetFormatPr defaultRowHeight="12.8" zeroHeight="false" outlineLevelRow="0" outlineLevelCol="0"/>
  <cols>
    <col collapsed="false" customWidth="true" hidden="false" outlineLevel="0" max="1" min="1" style="1" width="13.58"/>
    <col collapsed="false" customWidth="true" hidden="false" outlineLevel="0" max="2" min="2" style="1" width="12.96"/>
    <col collapsed="false" customWidth="true" hidden="false" outlineLevel="0" max="3" min="3" style="1" width="17.24"/>
    <col collapsed="false" customWidth="false" hidden="false" outlineLevel="0" max="4" min="4" style="1" width="11.57"/>
    <col collapsed="false" customWidth="true" hidden="false" outlineLevel="0" max="1004" min="5" style="1" width="9.13"/>
    <col collapsed="false" customWidth="true" hidden="false" outlineLevel="0" max="1005" min="1005" style="0" width="9.13"/>
    <col collapsed="false" customWidth="false" hidden="false" outlineLevel="0" max="1025" min="1006" style="0" width="11.52"/>
  </cols>
  <sheetData>
    <row r="1" customFormat="false" ht="13.8" hidden="false" customHeight="false" outlineLevel="0" collapsed="false">
      <c r="A1" s="6" t="s">
        <v>3</v>
      </c>
      <c r="B1" s="7" t="s">
        <v>4</v>
      </c>
      <c r="C1" s="8" t="s">
        <v>5</v>
      </c>
    </row>
    <row r="2" customFormat="false" ht="13.8" hidden="false" customHeight="false" outlineLevel="0" collapsed="false">
      <c r="A2" s="10" t="n">
        <v>42850</v>
      </c>
      <c r="B2" s="11" t="n">
        <v>43420</v>
      </c>
      <c r="C2" s="8" t="s">
        <v>7</v>
      </c>
    </row>
    <row r="3" customFormat="false" ht="13.8" hidden="false" customHeight="false" outlineLevel="0" collapsed="false">
      <c r="A3" s="12" t="n">
        <v>11</v>
      </c>
      <c r="B3" s="13" t="n">
        <v>12</v>
      </c>
      <c r="C3" s="16" t="s">
        <v>9</v>
      </c>
    </row>
    <row r="4" customFormat="false" ht="13.8" hidden="false" customHeight="false" outlineLevel="0" collapsed="false">
      <c r="A4" s="12" t="n">
        <v>12</v>
      </c>
      <c r="B4" s="13" t="n">
        <v>13</v>
      </c>
      <c r="C4" s="16" t="n">
        <f aca="false">IF(B4&lt;A4,"Saques",IF(B4&gt;A4,(((B4-A4)*30)/(IF($A$2&lt;$B$2,ABS($B$2-$A$2)))*100000)/A4))</f>
        <v>438.59649122807</v>
      </c>
    </row>
    <row r="5" customFormat="false" ht="13.8" hidden="false" customHeight="false" outlineLevel="0" collapsed="false">
      <c r="A5" s="17" t="n">
        <v>13</v>
      </c>
      <c r="B5" s="18" t="n">
        <v>14</v>
      </c>
      <c r="C5" s="16" t="n">
        <f aca="false">IF(B5&lt;A5,"Saques",IF(B5&gt;A5,(((B5-A5)*30)/(IF($A$2&lt;$B$2,ABS($B$2-$A$2)))*100000)/A5))</f>
        <v>404.858299595142</v>
      </c>
      <c r="F5" s="0"/>
    </row>
    <row r="6" customFormat="false" ht="13.8" hidden="false" customHeight="false" outlineLevel="0" collapsed="false">
      <c r="A6" s="17" t="n">
        <v>14</v>
      </c>
      <c r="B6" s="18" t="n">
        <v>15</v>
      </c>
      <c r="C6" s="16" t="n">
        <f aca="false">IF(B6&lt;A6,"Saques",IF(B6&gt;A6,(((B6-A6)*30)/(IF($A$2&lt;$B$2,ABS($B$2-$A$2)))*100000)/A6))</f>
        <v>375.93984962406</v>
      </c>
      <c r="D6" s="19"/>
      <c r="F6" s="0"/>
    </row>
    <row r="7" customFormat="false" ht="12.8" hidden="false" customHeight="false" outlineLevel="0" collapsed="false">
      <c r="A7" s="20"/>
      <c r="B7" s="20"/>
      <c r="C7" s="21"/>
    </row>
    <row r="8" customFormat="false" ht="13.8" hidden="false" customHeight="false" outlineLevel="0" collapsed="false">
      <c r="A8" s="3" t="n">
        <f aca="false">B2</f>
        <v>43420</v>
      </c>
      <c r="B8" s="4" t="s">
        <v>2</v>
      </c>
      <c r="C8" s="5" t="n">
        <f aca="false">((B3*IF(ISNUMBER(C3),C3,0))+(B4*IF(ISNUMBER(C4),C4,0))+(B5*IF(ISNUMBER(C5),C5,0))+(B6*IF(ISNUMBER(C6),C6,0)))/(B3+B4+B6+B5)</f>
        <v>314.979043049218</v>
      </c>
    </row>
    <row r="11" customFormat="false" ht="12.8" hidden="false" customHeight="false" outlineLevel="0" collapsed="false">
      <c r="A11" s="22" t="s">
        <v>10</v>
      </c>
      <c r="B11" s="22"/>
      <c r="C11" s="22"/>
      <c r="D11" s="22"/>
      <c r="E11" s="22"/>
      <c r="F11" s="22"/>
      <c r="G11" s="22"/>
      <c r="H11" s="22"/>
      <c r="I11" s="22"/>
      <c r="J11" s="22"/>
    </row>
    <row r="12" customFormat="false" ht="12.8" hidden="false" customHeight="false" outlineLevel="0" collapsed="false">
      <c r="A12" s="22" t="s">
        <v>11</v>
      </c>
      <c r="B12" s="22"/>
      <c r="C12" s="22"/>
      <c r="D12" s="22"/>
      <c r="E12" s="22"/>
      <c r="F12" s="22"/>
      <c r="G12" s="22"/>
      <c r="H12" s="22"/>
      <c r="I12" s="22"/>
      <c r="J12" s="22"/>
    </row>
    <row r="13" customFormat="false" ht="12.8" hidden="false" customHeight="false" outlineLevel="0" collapsed="false">
      <c r="A13" s="23" t="s">
        <v>12</v>
      </c>
      <c r="B13" s="22"/>
      <c r="C13" s="22"/>
      <c r="D13" s="22"/>
      <c r="E13" s="22"/>
      <c r="F13" s="22"/>
      <c r="G13" s="22"/>
      <c r="H13" s="22"/>
      <c r="I13" s="22"/>
      <c r="J13" s="2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2018-11-20T14:09:07Z</dcterms:created>
  <dc:creator/>
  <dc:description/>
  <dc:language>pt-BR</dc:language>
  <cp:lastModifiedBy/>
  <dcterms:modified xsi:type="dcterms:W3CDTF">2018-11-22T11:44:50Z</dcterms:modified>
  <cp:revision>5</cp:revision>
  <dc:subject/>
  <dc:title/>
</cp:coreProperties>
</file>