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pivotTables/_rels/pivotTable3.xml.rels" ContentType="application/vnd.openxmlformats-package.relationships+xml"/>
  <Override PartName="/xl/pivotTables/_rels/pivotTable2.xml.rels" ContentType="application/vnd.openxmlformats-package.relationships+xml"/>
  <Override PartName="/xl/pivotTables/_rels/pivotTable1.xml.rels" ContentType="application/vnd.openxmlformats-package.relationship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tyles.xml" ContentType="application/vnd.openxmlformats-officedocument.spreadsheetml.style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pivotCache/pivotCacheDefinition1.xml" ContentType="application/vnd.openxmlformats-officedocument.spreadsheetml.pivotCacheDefinition+xml"/>
  <Override PartName="/xl/pivotCache/pivotCacheRecords2.xml" ContentType="application/vnd.openxmlformats-officedocument.spreadsheetml.pivotCacheRecords+xml"/>
  <Override PartName="/xl/pivotCache/_rels/pivotCacheDefinition3.xml.rels" ContentType="application/vnd.openxmlformats-package.relationships+xml"/>
  <Override PartName="/xl/pivotCache/_rels/pivotCacheDefinition2.xml.rels" ContentType="application/vnd.openxmlformats-package.relationships+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3.xml" ContentType="application/vnd.openxmlformats-officedocument.spreadsheetml.pivotCacheDefinition+xml"/>
  <Override PartName="/xl/comments6.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structions" sheetId="1" state="visible" r:id="rId3"/>
    <sheet name="MIS-BUY" sheetId="2" state="visible" r:id="rId4"/>
    <sheet name="MIS-BUY Summary" sheetId="3" state="visible" r:id="rId5"/>
    <sheet name="MIS-SELL" sheetId="4" state="visible" r:id="rId6"/>
    <sheet name="MIS-SELL Summary" sheetId="5" state="visible" r:id="rId7"/>
    <sheet name="CNC-BUY" sheetId="6" state="visible" r:id="rId8"/>
    <sheet name="CNC-BUY Summary" sheetId="7" state="visible" r:id="rId9"/>
  </sheets>
  <calcPr iterateCount="100" refMode="A1" iterate="false" iterateDelta="0.001"/>
  <pivotCaches>
    <pivotCache cacheId="1" r:id="rId11"/>
    <pivotCache cacheId="2" r:id="rId12"/>
    <pivotCache cacheId="3" r:id="rId13"/>
  </pivotCaches>
  <extLst>
    <ext xmlns:loext="http://schemas.libreoffice.org/" uri="{7626C862-2A13-11E5-B345-FEFF819CDC9F}">
      <loext:extCalcPr stringRefSyntax="CalcA1"/>
    </ext>
  </extLst>
</workbook>
</file>

<file path=xl/comments6.xml><?xml version="1.0" encoding="utf-8"?>
<comments xmlns="http://schemas.openxmlformats.org/spreadsheetml/2006/main" xmlns:xdr="http://schemas.openxmlformats.org/drawingml/2006/spreadsheetDrawing">
  <authors>
    <author>Unknown Author</author>
  </authors>
  <commentList>
    <comment ref="K1" authorId="0">
      <text>
        <r>
          <rPr>
            <sz val="10"/>
            <rFont val="Arial"/>
            <family val="2"/>
          </rPr>
          <t xml:space="preserve">Ignore for now since Zerodha charges 0 brokerage for CNC orders
</t>
        </r>
      </text>
    </comment>
  </commentList>
</comments>
</file>

<file path=xl/sharedStrings.xml><?xml version="1.0" encoding="utf-8"?>
<sst xmlns="http://schemas.openxmlformats.org/spreadsheetml/2006/main" count="155" uniqueCount="58">
  <si>
    <r>
      <rPr>
        <b val="true"/>
        <sz val="16"/>
        <rFont val="Arial"/>
        <family val="2"/>
        <charset val="1"/>
      </rPr>
      <t xml:space="preserve">Updated: 27</t>
    </r>
    <r>
      <rPr>
        <b val="true"/>
        <vertAlign val="superscript"/>
        <sz val="16"/>
        <rFont val="Arial"/>
        <family val="2"/>
        <charset val="1"/>
      </rPr>
      <t xml:space="preserve">th</t>
    </r>
    <r>
      <rPr>
        <b val="true"/>
        <sz val="16"/>
        <rFont val="Arial"/>
        <family val="2"/>
        <charset val="1"/>
      </rPr>
      <t xml:space="preserve"> July 2024, Ver. 2.2</t>
    </r>
  </si>
  <si>
    <t xml:space="preserve">INSTRUCTIONS &amp; NOTES</t>
  </si>
  <si>
    <t xml:space="preserve">DISCLAIMER: This sample trade tracker was built for my own personal needs. It is to be used just as a tracker and NOT for any regulatory and/or tax purposes. To be used at your own discretion only. </t>
  </si>
  <si>
    <t xml:space="preserve">CAVEAT: There seems to be some minor discrepancies in the calculated amounts for some charges between my sheet and Zerodha Brokerage Calculator. This is only a few paisa or lesser but am checking with Zerodha why that is – if trade volumes are large these small discrepancies can add up very fast.</t>
  </si>
  <si>
    <t xml:space="preserve">Note: The BUY and SELL sheets where you enter data currently are set for 500 rows of data or basically 500 trades each. If you need more, you can copy the formulas down to more rows. You will need to update the pivot table range to make sure the summary data is updated.</t>
  </si>
  <si>
    <t xml:space="preserve">If you find any errors, please do let me know so I can fix it.</t>
  </si>
  <si>
    <t xml:space="preserve">This sheet should be read first. All entries in it right now are for example only and are dummy entries.</t>
  </si>
  <si>
    <t xml:space="preserve">This sheet is currently for CASH market EQUITY trades only. Does not work for FnO</t>
  </si>
  <si>
    <t xml:space="preserve">All data entry to be done in the GREEN Tab sheets ONLY – MIS-BUY, MIS-SELL and CNC-BUY</t>
  </si>
  <si>
    <r>
      <rPr>
        <b val="true"/>
        <sz val="12"/>
        <rFont val="Arial"/>
        <family val="2"/>
        <charset val="1"/>
      </rPr>
      <t xml:space="preserve">MIS-BUY</t>
    </r>
    <r>
      <rPr>
        <sz val="12"/>
        <rFont val="Arial"/>
        <family val="2"/>
        <charset val="1"/>
      </rPr>
      <t xml:space="preserve"> – Date of purchase to be entered ONLY, date of sale will automatically be the same since this sheet is for INTRADAY trading only. Either you will sell the trade or it will auto-square off at 3.15pm. If you convert it to a CNC you can clear the data and add the trade to the CNC-BUY sheet.</t>
    </r>
  </si>
  <si>
    <r>
      <rPr>
        <b val="true"/>
        <sz val="12"/>
        <rFont val="Arial"/>
        <family val="2"/>
        <charset val="1"/>
      </rPr>
      <t xml:space="preserve">MIS-SELL</t>
    </r>
    <r>
      <rPr>
        <sz val="12"/>
        <rFont val="Arial"/>
        <family val="2"/>
        <charset val="1"/>
      </rPr>
      <t xml:space="preserve"> – Date of Sell to be entered only, date of purchase will be automatically be the same since this sheet is for INTRADAY trading only. Either you buy the trade or it will auto square off at 3.15pm. This type of trade obviously cannot be converted to a CNC trade.</t>
    </r>
  </si>
  <si>
    <r>
      <rPr>
        <b val="true"/>
        <sz val="12"/>
        <rFont val="Arial"/>
        <family val="2"/>
        <charset val="1"/>
      </rPr>
      <t xml:space="preserve">CNC-BUY</t>
    </r>
    <r>
      <rPr>
        <sz val="12"/>
        <rFont val="Arial"/>
        <family val="2"/>
        <charset val="1"/>
      </rPr>
      <t xml:space="preserve"> – You will need to enter both buy and sell dates. The sell date cells will provided a red background colour change alert of buy and sell date are the same.</t>
    </r>
  </si>
  <si>
    <r>
      <rPr>
        <sz val="12"/>
        <rFont val="Arial"/>
        <family val="2"/>
        <charset val="1"/>
      </rPr>
      <t xml:space="preserve">All columns in </t>
    </r>
    <r>
      <rPr>
        <b val="true"/>
        <sz val="12"/>
        <rFont val="Arial"/>
        <family val="2"/>
        <charset val="1"/>
      </rPr>
      <t xml:space="preserve">GREY</t>
    </r>
    <r>
      <rPr>
        <sz val="12"/>
        <rFont val="Arial"/>
        <family val="2"/>
        <charset val="1"/>
      </rPr>
      <t xml:space="preserve"> background are calculated columns and should </t>
    </r>
    <r>
      <rPr>
        <b val="true"/>
        <sz val="12"/>
        <rFont val="Arial"/>
        <family val="2"/>
        <charset val="1"/>
      </rPr>
      <t xml:space="preserve">NOT</t>
    </r>
    <r>
      <rPr>
        <sz val="12"/>
        <rFont val="Arial"/>
        <family val="2"/>
        <charset val="1"/>
      </rPr>
      <t xml:space="preserve"> be modified in anyway.</t>
    </r>
  </si>
  <si>
    <t xml:space="preserve">The summary sheets will auto-populate as data is entered in the green tabs</t>
  </si>
  <si>
    <t xml:space="preserve">The summary sheets are currently set to show weekly summaries. Week is set to start on Mondays. This will get updated to also show monthly summaries soon.</t>
  </si>
  <si>
    <t xml:space="preserve">Please be careful entering dates – stored in DD/MM/YYYY format.</t>
  </si>
  <si>
    <t xml:space="preserve">The summary sheets are pivot tables, so please make changes ONLY if you are comfortable working with PIVOT tables.</t>
  </si>
  <si>
    <r>
      <rPr>
        <sz val="12"/>
        <rFont val="Arial"/>
        <family val="2"/>
        <charset val="1"/>
      </rPr>
      <t xml:space="preserve">In the summary sheet the column </t>
    </r>
    <r>
      <rPr>
        <b val="true"/>
        <sz val="12"/>
        <rFont val="Arial"/>
        <family val="2"/>
        <charset val="1"/>
      </rPr>
      <t xml:space="preserve">Count – Date</t>
    </r>
    <r>
      <rPr>
        <sz val="12"/>
        <rFont val="Arial"/>
        <family val="2"/>
        <charset val="1"/>
      </rPr>
      <t xml:space="preserve"> displays the total number of trades in the respective week, week is set as Monday to Sunday. The column Sum – Total are the </t>
    </r>
    <r>
      <rPr>
        <b val="true"/>
        <sz val="12"/>
        <rFont val="Arial"/>
        <family val="2"/>
        <charset val="1"/>
      </rPr>
      <t xml:space="preserve">TOTAL CHARGES</t>
    </r>
    <r>
      <rPr>
        <sz val="12"/>
        <rFont val="Arial"/>
        <family val="2"/>
        <charset val="1"/>
      </rPr>
      <t xml:space="preserve"> that apply per trade.
 - Brokerage (currently 0% for CNC Trades)
 - STT
 - Exchange Transaction Charges
 - GST
 - SEBI Charges
 - Stamp Duty</t>
    </r>
  </si>
  <si>
    <r>
      <rPr>
        <sz val="12"/>
        <rFont val="Arial"/>
        <family val="2"/>
        <charset val="1"/>
      </rPr>
      <t xml:space="preserve">Right click anywhere within the pivot table of the summary sheets and click on </t>
    </r>
    <r>
      <rPr>
        <b val="true"/>
        <sz val="12"/>
        <rFont val="Arial"/>
        <family val="2"/>
        <charset val="1"/>
      </rPr>
      <t xml:space="preserve">Refresh</t>
    </r>
    <r>
      <rPr>
        <sz val="12"/>
        <rFont val="Arial"/>
        <family val="2"/>
        <charset val="1"/>
      </rPr>
      <t xml:space="preserve"> to update the summary data. This sheet was made in Libreoffice Calc (Linux) which currently does not have an auto-refresh feature for pivot tables.</t>
    </r>
  </si>
  <si>
    <r>
      <rPr>
        <sz val="12"/>
        <rFont val="Arial"/>
        <family val="2"/>
        <charset val="1"/>
      </rPr>
      <t xml:space="preserve">The summary pivot tables are set for date to be displayed for FY 2024-2025 i.e. 1</t>
    </r>
    <r>
      <rPr>
        <vertAlign val="superscript"/>
        <sz val="12"/>
        <rFont val="Arial"/>
        <family val="2"/>
        <charset val="1"/>
      </rPr>
      <t xml:space="preserve">st</t>
    </r>
    <r>
      <rPr>
        <sz val="12"/>
        <rFont val="Arial"/>
        <family val="2"/>
        <charset val="1"/>
      </rPr>
      <t xml:space="preserve"> April 2024 to 31</t>
    </r>
    <r>
      <rPr>
        <vertAlign val="superscript"/>
        <sz val="12"/>
        <rFont val="Arial"/>
        <family val="2"/>
        <charset val="1"/>
      </rPr>
      <t xml:space="preserve">st</t>
    </r>
    <r>
      <rPr>
        <sz val="12"/>
        <rFont val="Arial"/>
        <family val="2"/>
        <charset val="1"/>
      </rPr>
      <t xml:space="preserve"> March 2025</t>
    </r>
  </si>
  <si>
    <t xml:space="preserve">I can provide some help but not a lot, feel free to message me on WhatsApp or ask on the TMP group so others might be help too if they can.</t>
  </si>
  <si>
    <t xml:space="preserve">Reiterating again, this is only a tracker for post trade summaries and NOT to be used for any regulatory or tax purposes.</t>
  </si>
  <si>
    <t xml:space="preserve">Date</t>
  </si>
  <si>
    <t xml:space="preserve">Scrip</t>
  </si>
  <si>
    <t xml:space="preserve">Exch</t>
  </si>
  <si>
    <t xml:space="preserve">Qty</t>
  </si>
  <si>
    <t xml:space="preserve">Buy</t>
  </si>
  <si>
    <t xml:space="preserve">Amt</t>
  </si>
  <si>
    <t xml:space="preserve">Sell</t>
  </si>
  <si>
    <t xml:space="preserve">Turnover</t>
  </si>
  <si>
    <t xml:space="preserve">Brokerage</t>
  </si>
  <si>
    <t xml:space="preserve">STT Total</t>
  </si>
  <si>
    <t xml:space="preserve">Exch Trns Chg</t>
  </si>
  <si>
    <t xml:space="preserve">GST</t>
  </si>
  <si>
    <t xml:space="preserve">Sebi</t>
  </si>
  <si>
    <t xml:space="preserve">Stamp</t>
  </si>
  <si>
    <t xml:space="preserve">Total</t>
  </si>
  <si>
    <t xml:space="preserve">Gross</t>
  </si>
  <si>
    <t xml:space="preserve">Net</t>
  </si>
  <si>
    <t xml:space="preserve">Gross Abs Return</t>
  </si>
  <si>
    <t xml:space="preserve">Net Abs Return</t>
  </si>
  <si>
    <t xml:space="preserve">Biocon</t>
  </si>
  <si>
    <t xml:space="preserve">NSE</t>
  </si>
  <si>
    <t xml:space="preserve">Suzlon</t>
  </si>
  <si>
    <t xml:space="preserve">Data</t>
  </si>
  <si>
    <t xml:space="preserve">Count - Date</t>
  </si>
  <si>
    <t xml:space="preserve">Sum - Turnover</t>
  </si>
  <si>
    <t xml:space="preserve">Sum - Total</t>
  </si>
  <si>
    <t xml:space="preserve">Sum - Gross</t>
  </si>
  <si>
    <t xml:space="preserve">Sum - Net</t>
  </si>
  <si>
    <t xml:space="preserve">03/06/2024 - 09/06/2024</t>
  </si>
  <si>
    <t xml:space="preserve">10/06/2024 - 16/06/2024</t>
  </si>
  <si>
    <t xml:space="preserve">17/06/2024 - 23/06/2024</t>
  </si>
  <si>
    <t xml:space="preserve">24/06/2024 - 30/06/2024</t>
  </si>
  <si>
    <t xml:space="preserve">Total Result</t>
  </si>
  <si>
    <t xml:space="preserve">27/05/2024 - 02/06/2024</t>
  </si>
  <si>
    <t xml:space="preserve">DP Charges</t>
  </si>
  <si>
    <t xml:space="preserve">Aging</t>
  </si>
</sst>
</file>

<file path=xl/styles.xml><?xml version="1.0" encoding="utf-8"?>
<styleSheet xmlns="http://schemas.openxmlformats.org/spreadsheetml/2006/main">
  <numFmts count="6">
    <numFmt numFmtId="164" formatCode="General"/>
    <numFmt numFmtId="165" formatCode="dd/mm/yyyy"/>
    <numFmt numFmtId="166" formatCode="#,##0.00"/>
    <numFmt numFmtId="167" formatCode="0.00%"/>
    <numFmt numFmtId="168" formatCode="d\ mmm\ yy"/>
    <numFmt numFmtId="169" formatCode="#,##0"/>
  </numFmts>
  <fonts count="16">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6"/>
      <name val="Arial"/>
      <family val="2"/>
      <charset val="1"/>
    </font>
    <font>
      <b val="true"/>
      <vertAlign val="superscript"/>
      <sz val="16"/>
      <name val="Arial"/>
      <family val="2"/>
      <charset val="1"/>
    </font>
    <font>
      <b val="true"/>
      <i val="true"/>
      <sz val="12"/>
      <color rgb="FFC9211E"/>
      <name val="Arial"/>
      <family val="2"/>
      <charset val="1"/>
    </font>
    <font>
      <b val="true"/>
      <i val="true"/>
      <sz val="12"/>
      <color rgb="FFC9211E"/>
      <name val="Arial"/>
      <family val="2"/>
    </font>
    <font>
      <b val="true"/>
      <i val="true"/>
      <sz val="12"/>
      <color rgb="FF0000FF"/>
      <name val="Arial"/>
      <family val="2"/>
      <charset val="1"/>
    </font>
    <font>
      <b val="true"/>
      <sz val="12"/>
      <name val="Arial"/>
      <family val="2"/>
      <charset val="1"/>
    </font>
    <font>
      <sz val="12"/>
      <name val="Arial"/>
      <family val="2"/>
      <charset val="1"/>
    </font>
    <font>
      <b val="true"/>
      <sz val="12"/>
      <color rgb="FFC9211E"/>
      <name val="Arial"/>
      <family val="2"/>
      <charset val="1"/>
    </font>
    <font>
      <vertAlign val="superscript"/>
      <sz val="12"/>
      <name val="Arial"/>
      <family val="2"/>
      <charset val="1"/>
    </font>
    <font>
      <b val="true"/>
      <sz val="10"/>
      <color rgb="FFC9211E"/>
      <name val="Arial"/>
      <family val="2"/>
      <charset val="1"/>
    </font>
    <font>
      <sz val="10"/>
      <name val="Arial"/>
      <family val="2"/>
    </font>
  </fonts>
  <fills count="4">
    <fill>
      <patternFill patternType="none"/>
    </fill>
    <fill>
      <patternFill patternType="gray125"/>
    </fill>
    <fill>
      <patternFill patternType="solid">
        <fgColor rgb="FFFFFF00"/>
        <bgColor rgb="FFFFFF00"/>
      </patternFill>
    </fill>
    <fill>
      <patternFill patternType="solid">
        <fgColor rgb="FFEEEEEE"/>
        <bgColor rgb="FFFFFFCC"/>
      </patternFill>
    </fill>
  </fills>
  <borders count="20">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bottom/>
      <diagonal/>
    </border>
    <border diagonalUp="false" diagonalDown="false">
      <left style="thin"/>
      <right/>
      <top/>
      <bottom/>
      <diagonal/>
    </border>
    <border diagonalUp="false" diagonalDown="false">
      <left/>
      <right style="medium"/>
      <top/>
      <bottom/>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cellStyleXfs>
  <cellXfs count="6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0" fillId="2" borderId="0" xfId="0" applyFont="true" applyBorder="fals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2" fillId="0" borderId="0" xfId="0" applyFont="true" applyBorder="fals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1" fillId="3"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10" fillId="3" borderId="0" xfId="0" applyFont="true" applyBorder="false" applyAlignment="true" applyProtection="true">
      <alignment horizontal="center" vertical="bottom" textRotation="0" wrapText="false" indent="0" shrinkToFit="false"/>
      <protection locked="true" hidden="false"/>
    </xf>
    <xf numFmtId="165" fontId="10" fillId="0" borderId="0" xfId="0" applyFont="true" applyBorder="false" applyAlignment="true" applyProtection="true">
      <alignment horizontal="center" vertical="bottom" textRotation="0" wrapText="false" indent="0" shrinkToFit="false"/>
      <protection locked="true" hidden="false"/>
    </xf>
    <xf numFmtId="166" fontId="11" fillId="0" borderId="0" xfId="0" applyFont="true" applyBorder="false" applyAlignment="true" applyProtection="true">
      <alignment horizontal="general" vertical="bottom" textRotation="0" wrapText="false" indent="0" shrinkToFit="false"/>
      <protection locked="true" hidden="false"/>
    </xf>
    <xf numFmtId="166" fontId="11" fillId="3" borderId="0" xfId="0" applyFont="true" applyBorder="false" applyAlignment="true" applyProtection="true">
      <alignment horizontal="general" vertical="bottom" textRotation="0" wrapText="false" indent="0" shrinkToFit="false"/>
      <protection locked="true" hidden="false"/>
    </xf>
    <xf numFmtId="165" fontId="10" fillId="3" borderId="0" xfId="0" applyFont="true" applyBorder="false" applyAlignment="true" applyProtection="true">
      <alignment horizontal="center" vertical="bottom" textRotation="0" wrapText="false" indent="0" shrinkToFit="false"/>
      <protection locked="true" hidden="false"/>
    </xf>
    <xf numFmtId="167" fontId="11" fillId="3" borderId="0" xfId="0" applyFont="true" applyBorder="false" applyAlignment="true" applyProtection="true">
      <alignment horizontal="general" vertical="bottom" textRotation="0" wrapText="false" indent="0" shrinkToFit="false"/>
      <protection locked="true" hidden="false"/>
    </xf>
    <xf numFmtId="164" fontId="0" fillId="0" borderId="1" xfId="21" applyFont="false" applyBorder="true" applyAlignment="false" applyProtection="false">
      <alignment horizontal="general" vertical="bottom" textRotation="0" wrapText="false" indent="0" shrinkToFit="false"/>
      <protection locked="true" hidden="false"/>
    </xf>
    <xf numFmtId="164" fontId="0" fillId="0" borderId="2" xfId="22" applyFont="true" applyBorder="true" applyAlignment="false" applyProtection="false">
      <alignment horizontal="general" vertical="bottom" textRotation="0" wrapText="false" indent="0" shrinkToFit="false"/>
      <protection locked="true" hidden="false"/>
    </xf>
    <xf numFmtId="164" fontId="0" fillId="0" borderId="3" xfId="21" applyFont="false" applyBorder="true" applyAlignment="false" applyProtection="false">
      <alignment horizontal="general" vertical="bottom" textRotation="0" wrapText="false" indent="0" shrinkToFit="false"/>
      <protection locked="true" hidden="false"/>
    </xf>
    <xf numFmtId="164" fontId="0" fillId="0" borderId="4" xfId="21" applyFont="false" applyBorder="true" applyAlignment="false" applyProtection="false">
      <alignment horizontal="general" vertical="bottom" textRotation="0" wrapText="false" indent="0" shrinkToFit="false"/>
      <protection locked="true" hidden="false"/>
    </xf>
    <xf numFmtId="164" fontId="0" fillId="0" borderId="5" xfId="22" applyFont="true" applyBorder="true" applyAlignment="false" applyProtection="false">
      <alignment horizontal="general" vertical="bottom" textRotation="0" wrapText="false" indent="0" shrinkToFit="false"/>
      <protection locked="true" hidden="false"/>
    </xf>
    <xf numFmtId="164" fontId="0" fillId="0" borderId="6" xfId="20" applyFont="true" applyBorder="true" applyAlignment="false" applyProtection="false">
      <alignment horizontal="left" vertical="bottom" textRotation="0" wrapText="false" indent="0" shrinkToFit="false"/>
      <protection locked="true" hidden="false"/>
    </xf>
    <xf numFmtId="164" fontId="0" fillId="0" borderId="7" xfId="20" applyFont="true" applyBorder="true" applyAlignment="false" applyProtection="false">
      <alignment horizontal="left" vertical="bottom" textRotation="0" wrapText="false" indent="0" shrinkToFit="false"/>
      <protection locked="true" hidden="false"/>
    </xf>
    <xf numFmtId="164" fontId="0" fillId="0" borderId="8" xfId="20" applyFont="true" applyBorder="true" applyAlignment="false" applyProtection="false">
      <alignment horizontal="left" vertical="bottom" textRotation="0" wrapText="false" indent="0" shrinkToFit="false"/>
      <protection locked="true" hidden="false"/>
    </xf>
    <xf numFmtId="165" fontId="0" fillId="0" borderId="9" xfId="20" applyFont="true" applyBorder="true" applyAlignment="false" applyProtection="false">
      <alignment horizontal="left" vertical="bottom" textRotation="0" wrapText="false" indent="0" shrinkToFit="false"/>
      <protection locked="true" hidden="false"/>
    </xf>
    <xf numFmtId="164" fontId="0" fillId="0" borderId="10" xfId="25" applyFont="false" applyBorder="true" applyAlignment="false" applyProtection="false">
      <alignment horizontal="general" vertical="bottom" textRotation="0" wrapText="false" indent="0" shrinkToFit="false"/>
      <protection locked="true" hidden="false"/>
    </xf>
    <xf numFmtId="166" fontId="0" fillId="0" borderId="11" xfId="25" applyFont="false" applyBorder="true" applyAlignment="false" applyProtection="false">
      <alignment horizontal="general" vertical="bottom" textRotation="0" wrapText="false" indent="0" shrinkToFit="false"/>
      <protection locked="true" hidden="false"/>
    </xf>
    <xf numFmtId="166" fontId="0" fillId="0" borderId="12" xfId="25" applyFont="false" applyBorder="true" applyAlignment="false" applyProtection="false">
      <alignment horizontal="general" vertical="bottom" textRotation="0" wrapText="false" indent="0" shrinkToFit="false"/>
      <protection locked="true" hidden="false"/>
    </xf>
    <xf numFmtId="165" fontId="0" fillId="0" borderId="13" xfId="20" applyFont="true" applyBorder="true" applyAlignment="false" applyProtection="false">
      <alignment horizontal="left" vertical="bottom" textRotation="0" wrapText="false" indent="0" shrinkToFit="false"/>
      <protection locked="true" hidden="false"/>
    </xf>
    <xf numFmtId="164" fontId="0" fillId="0" borderId="14" xfId="25" applyFont="false" applyBorder="true" applyAlignment="false" applyProtection="false">
      <alignment horizontal="general" vertical="bottom" textRotation="0" wrapText="false" indent="0" shrinkToFit="false"/>
      <protection locked="true" hidden="false"/>
    </xf>
    <xf numFmtId="166" fontId="0" fillId="0" borderId="0" xfId="25" applyFont="false" applyBorder="false" applyAlignment="false" applyProtection="false">
      <alignment horizontal="general" vertical="bottom" textRotation="0" wrapText="false" indent="0" shrinkToFit="false"/>
      <protection locked="true" hidden="false"/>
    </xf>
    <xf numFmtId="166" fontId="0" fillId="0" borderId="15" xfId="25" applyFont="false" applyBorder="true" applyAlignment="false" applyProtection="false">
      <alignment horizontal="general" vertical="bottom" textRotation="0" wrapText="false" indent="0" shrinkToFit="false"/>
      <protection locked="true" hidden="false"/>
    </xf>
    <xf numFmtId="164" fontId="0" fillId="0" borderId="6" xfId="25" applyFont="false" applyBorder="true" applyAlignment="false" applyProtection="false">
      <alignment horizontal="general" vertical="bottom" textRotation="0" wrapText="false" indent="0" shrinkToFit="false"/>
      <protection locked="true" hidden="false"/>
    </xf>
    <xf numFmtId="166" fontId="0" fillId="0" borderId="7" xfId="25" applyFont="false" applyBorder="true" applyAlignment="false" applyProtection="false">
      <alignment horizontal="general" vertical="bottom" textRotation="0" wrapText="false" indent="0" shrinkToFit="false"/>
      <protection locked="true" hidden="false"/>
    </xf>
    <xf numFmtId="166" fontId="0" fillId="0" borderId="8" xfId="25" applyFont="false" applyBorder="true" applyAlignment="false" applyProtection="false">
      <alignment horizontal="general" vertical="bottom" textRotation="0" wrapText="false" indent="0" shrinkToFit="false"/>
      <protection locked="true" hidden="false"/>
    </xf>
    <xf numFmtId="165" fontId="4" fillId="0" borderId="16" xfId="24" applyFont="true" applyBorder="true" applyAlignment="false" applyProtection="false">
      <alignment horizontal="left" vertical="bottom" textRotation="0" wrapText="false" indent="0" shrinkToFit="false"/>
      <protection locked="true" hidden="false"/>
    </xf>
    <xf numFmtId="164" fontId="4" fillId="0" borderId="17" xfId="23" applyFont="false" applyBorder="true" applyAlignment="false" applyProtection="false">
      <alignment horizontal="general" vertical="bottom" textRotation="0" wrapText="false" indent="0" shrinkToFit="false"/>
      <protection locked="true" hidden="false"/>
    </xf>
    <xf numFmtId="166" fontId="4" fillId="0" borderId="18" xfId="23" applyFont="false" applyBorder="true" applyAlignment="false" applyProtection="false">
      <alignment horizontal="general" vertical="bottom" textRotation="0" wrapText="false" indent="0" shrinkToFit="false"/>
      <protection locked="true" hidden="false"/>
    </xf>
    <xf numFmtId="166" fontId="4" fillId="0" borderId="19" xfId="23" applyFont="false" applyBorder="tru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false" hidden="false"/>
    </xf>
    <xf numFmtId="164" fontId="11" fillId="3" borderId="0" xfId="0" applyFont="tru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10" fillId="3"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false" hidden="false"/>
    </xf>
    <xf numFmtId="164" fontId="10" fillId="3" borderId="0" xfId="0" applyFont="true" applyBorder="false" applyAlignment="true" applyProtection="true">
      <alignment horizontal="center" vertical="bottom" textRotation="0" wrapText="false" indent="0" shrinkToFit="false"/>
      <protection locked="false" hidden="false"/>
    </xf>
    <xf numFmtId="166" fontId="11" fillId="0" borderId="0" xfId="0" applyFont="true" applyBorder="false" applyAlignment="true" applyProtection="true">
      <alignment horizontal="general" vertical="bottom" textRotation="0" wrapText="false" indent="0" shrinkToFit="false"/>
      <protection locked="false" hidden="false"/>
    </xf>
    <xf numFmtId="166" fontId="11" fillId="3" borderId="0" xfId="0" applyFont="true" applyBorder="false" applyAlignment="true" applyProtection="true">
      <alignment horizontal="general" vertical="bottom" textRotation="0" wrapText="false" indent="0" shrinkToFit="false"/>
      <protection locked="false" hidden="false"/>
    </xf>
    <xf numFmtId="165" fontId="10" fillId="0" borderId="0" xfId="0" applyFont="true" applyBorder="false" applyAlignment="true" applyProtection="true">
      <alignment horizontal="center" vertical="bottom" textRotation="0" wrapText="false" indent="0" shrinkToFit="false"/>
      <protection locked="false" hidden="false"/>
    </xf>
    <xf numFmtId="167" fontId="11" fillId="3" borderId="0" xfId="0" applyFont="true" applyBorder="false" applyAlignment="true" applyProtection="true">
      <alignment horizontal="general" vertical="bottom" textRotation="0" wrapText="false" indent="0" shrinkToFit="false"/>
      <protection locked="false" hidden="false"/>
    </xf>
    <xf numFmtId="168" fontId="10" fillId="0" borderId="0" xfId="0" applyFont="true" applyBorder="false" applyAlignment="true" applyProtection="true">
      <alignment horizontal="center" vertical="bottom" textRotation="0" wrapText="false" indent="0" shrinkToFit="false"/>
      <protection locked="true" hidden="false"/>
    </xf>
    <xf numFmtId="169" fontId="11" fillId="3" borderId="0" xfId="0" applyFont="true" applyBorder="false" applyAlignment="true" applyProtection="true">
      <alignment horizontal="general" vertical="bottom" textRotation="0" wrapText="false" indent="0" shrinkToFit="false"/>
      <protection locked="true" hidden="false"/>
    </xf>
    <xf numFmtId="168" fontId="0" fillId="0" borderId="9" xfId="20" applyFont="true" applyBorder="true" applyAlignment="false" applyProtection="false">
      <alignment horizontal="left" vertical="bottom" textRotation="0" wrapText="false" indent="0" shrinkToFit="false"/>
      <protection locked="true" hidden="false"/>
    </xf>
    <xf numFmtId="168" fontId="0" fillId="0" borderId="13" xfId="20" applyFont="true" applyBorder="true" applyAlignment="false" applyProtection="false">
      <alignment horizontal="left" vertical="bottom" textRotation="0" wrapText="false" indent="0" shrinkToFit="false"/>
      <protection locked="true" hidden="false"/>
    </xf>
    <xf numFmtId="168" fontId="4" fillId="0" borderId="16" xfId="24" applyFont="true" applyBorder="true" applyAlignment="false" applyProtection="false">
      <alignment horizontal="left"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Pivot Table Category" xfId="20"/>
    <cellStyle name="Pivot Table Corner" xfId="21"/>
    <cellStyle name="Pivot Table Field" xfId="22"/>
    <cellStyle name="Pivot Table Result" xfId="23"/>
    <cellStyle name="Pivot Table Title" xfId="24"/>
    <cellStyle name="Pivot Table Value" xfId="25"/>
    <cellStyle name="Untitled1" xfId="26"/>
  </cellStyles>
  <dxfs count="2">
    <dxf>
      <font>
        <name val="Arial"/>
        <charset val="1"/>
        <family val="2"/>
      </font>
      <fill>
        <patternFill>
          <bgColor rgb="FFFFFF00"/>
        </patternFill>
      </fill>
    </dxf>
    <dxf>
      <font>
        <name val="Arial"/>
        <charset val="1"/>
        <family val="2"/>
        <color rgb="FFCC0000"/>
      </font>
      <fill>
        <patternFill>
          <bgColor rgb="FFFFCCCC"/>
        </patternFill>
      </fill>
    </dxf>
  </dxfs>
  <colors>
    <indexedColors>
      <rgbColor rgb="FF000000"/>
      <rgbColor rgb="FFEEEEEE"/>
      <rgbColor rgb="FFFF0000"/>
      <rgbColor rgb="FF00FF00"/>
      <rgbColor rgb="FF0000FF"/>
      <rgbColor rgb="FFFFFF00"/>
      <rgbColor rgb="FFFF00FF"/>
      <rgbColor rgb="FF00FFFF"/>
      <rgbColor rgb="FFCC0000"/>
      <rgbColor rgb="FF008000"/>
      <rgbColor rgb="FF000080"/>
      <rgbColor rgb="FF808000"/>
      <rgbColor rgb="FF800080"/>
      <rgbColor rgb="FF158466"/>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00A933"/>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sharedStrings" Target="sharedStrings.xml"/><Relationship Id="rId11" Type="http://schemas.openxmlformats.org/officeDocument/2006/relationships/pivotCacheDefinition" Target="pivotCache/pivotCacheDefinition1.xml"/><Relationship Id="rId12" Type="http://schemas.openxmlformats.org/officeDocument/2006/relationships/pivotCacheDefinition" Target="pivotCache/pivotCacheDefinition2.xml"/><Relationship Id="rId13" Type="http://schemas.openxmlformats.org/officeDocument/2006/relationships/pivotCacheDefinition" Target="pivotCache/pivotCacheDefinition3.xml"/>
</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_rels/pivotCacheDefinition2.xml.rels><?xml version="1.0" encoding="UTF-8"?>
<Relationships xmlns="http://schemas.openxmlformats.org/package/2006/relationships"><Relationship Id="rId1" Type="http://schemas.openxmlformats.org/officeDocument/2006/relationships/pivotCacheRecords" Target="pivotCacheRecords2.xml"/>
</Relationships>
</file>

<file path=xl/pivotCache/_rels/pivotCacheDefinition3.xml.rels><?xml version="1.0" encoding="UTF-8"?>
<Relationships xmlns="http://schemas.openxmlformats.org/package/2006/relationships"><Relationship Id="rId1" Type="http://schemas.openxmlformats.org/officeDocument/2006/relationships/pivotCacheRecords" Target="pivotCacheRecords3.xml"/>
</Relationships>
</file>

<file path=xl/pivotCache/pivotCacheDefinition1.xml><?xml version="1.0" encoding="utf-8"?>
<pivotCacheDefinition xmlns="http://schemas.openxmlformats.org/spreadsheetml/2006/main" xmlns:r="http://schemas.openxmlformats.org/officeDocument/2006/relationships" r:id="rId1" recordCount="500" createdVersion="3">
  <cacheSource type="worksheet">
    <worksheetSource ref="A1:U501" sheet="MIS-BUY"/>
  </cacheSource>
  <cacheFields count="21">
    <cacheField name="Date" numFmtId="0">
      <sharedItems containsNonDate="0" containsDate="1" containsString="0" containsBlank="1" minDate="2024-06-03T00:00:00" maxDate="2024-06-25T00:00:00" count="6">
        <d v="2024-06-03T00:00:00"/>
        <d v="2024-06-06T00:00:00"/>
        <d v="2024-06-11T00:00:00"/>
        <d v="2024-06-18T00:00:00"/>
        <d v="2024-06-25T00:00:00"/>
        <m/>
      </sharedItems>
    </cacheField>
    <cacheField name="Scrip" numFmtId="0">
      <sharedItems containsBlank="1" count="3">
        <s v="Biocon"/>
        <s v="Suzlon"/>
        <m/>
      </sharedItems>
    </cacheField>
    <cacheField name="Exch" numFmtId="0">
      <sharedItems containsBlank="1" count="2">
        <s v="NSE"/>
        <m/>
      </sharedItems>
    </cacheField>
    <cacheField name="Qty" numFmtId="0">
      <sharedItems containsString="0" containsBlank="1" containsNumber="1" containsInteger="1" minValue="500" maxValue="1000" count="3">
        <n v="500"/>
        <n v="1000"/>
        <m/>
      </sharedItems>
    </cacheField>
    <cacheField name="Buy" numFmtId="0">
      <sharedItems containsString="0" containsBlank="1" containsNumber="1" minValue="61.4" maxValue="369" count="4">
        <n v="61.4"/>
        <n v="354"/>
        <n v="369"/>
        <m/>
      </sharedItems>
    </cacheField>
    <cacheField name="Amt" numFmtId="0">
      <sharedItems containsSemiMixedTypes="0" containsString="0" containsNumber="1" containsInteger="1" minValue="0" maxValue="354000" count="4">
        <n v="0"/>
        <n v="61400"/>
        <n v="184500"/>
        <n v="354000"/>
      </sharedItems>
    </cacheField>
    <cacheField name="Date2" numFmtId="0">
      <sharedItems containsDate="1" containsMixedTypes="1" minDate="2024-06-03T00:00:00" maxDate="2024-06-25T00:00:00" count="6">
        <d v="2024-06-03T00:00:00"/>
        <d v="2024-06-06T00:00:00"/>
        <d v="2024-06-11T00:00:00"/>
        <d v="2024-06-18T00:00:00"/>
        <d v="2024-06-25T00:00:00"/>
        <s v=" "/>
      </sharedItems>
    </cacheField>
    <cacheField name="Sell" numFmtId="0">
      <sharedItems containsString="0" containsBlank="1" containsNumber="1" minValue="62.75" maxValue="370.1" count="4">
        <n v="62.75"/>
        <n v="361"/>
        <n v="370.1"/>
        <m/>
      </sharedItems>
    </cacheField>
    <cacheField name="Amt2" numFmtId="0">
      <sharedItems containsSemiMixedTypes="0" containsString="0" containsNumber="1" containsInteger="1" minValue="0" maxValue="361000" count="4">
        <n v="0"/>
        <n v="62750"/>
        <n v="185050"/>
        <n v="361000"/>
      </sharedItems>
    </cacheField>
    <cacheField name="Turnover" numFmtId="0">
      <sharedItems containsSemiMixedTypes="0" containsString="0" containsNumber="1" containsInteger="1" minValue="0" maxValue="715000" count="4">
        <n v="0"/>
        <n v="124150"/>
        <n v="369550"/>
        <n v="715000"/>
      </sharedItems>
    </cacheField>
    <cacheField name="Brokerage" numFmtId="0">
      <sharedItems containsSemiMixedTypes="0" containsString="0" containsNumber="1" minValue="0" maxValue="40" count="3">
        <n v="0"/>
        <n v="37.25"/>
        <n v="40"/>
      </sharedItems>
    </cacheField>
    <cacheField name="STT Total" numFmtId="0">
      <sharedItems containsSemiMixedTypes="0" containsString="0" containsNumber="1" containsInteger="1" minValue="0" maxValue="90" count="4">
        <n v="0"/>
        <n v="16"/>
        <n v="46"/>
        <n v="90"/>
      </sharedItems>
    </cacheField>
    <cacheField name="Exch Trns Chg" numFmtId="0">
      <sharedItems containsSemiMixedTypes="0" containsString="0" containsNumber="1" containsInteger="1" minValue="0" maxValue="23" count="4">
        <n v="0"/>
        <n v="4"/>
        <n v="12"/>
        <n v="23"/>
      </sharedItems>
    </cacheField>
    <cacheField name="GST" numFmtId="0">
      <sharedItems containsSemiMixedTypes="0" containsString="0" containsNumber="1" minValue="0" maxValue="11.47" count="4">
        <n v="0"/>
        <n v="7.45"/>
        <n v="9.43"/>
        <n v="11.47"/>
      </sharedItems>
    </cacheField>
    <cacheField name="Sebi" numFmtId="0">
      <sharedItems containsSemiMixedTypes="0" containsString="0" containsNumber="1" minValue="0" maxValue="0.715" count="4">
        <n v="0"/>
        <n v="0.12415"/>
        <n v="0.36955"/>
        <n v="0.715"/>
      </sharedItems>
    </cacheField>
    <cacheField name="Stamp" numFmtId="0">
      <sharedItems containsSemiMixedTypes="0" containsString="0" containsNumber="1" containsInteger="1" minValue="0" maxValue="11" count="4">
        <n v="0"/>
        <n v="2"/>
        <n v="6"/>
        <n v="11"/>
      </sharedItems>
    </cacheField>
    <cacheField name="Total" numFmtId="0">
      <sharedItems containsSemiMixedTypes="0" containsString="0" containsNumber="1" minValue="0" maxValue="176.185" count="4">
        <n v="0"/>
        <n v="66.82415"/>
        <n v="113.79955"/>
        <n v="176.185"/>
      </sharedItems>
    </cacheField>
    <cacheField name="Gross" numFmtId="0">
      <sharedItems containsSemiMixedTypes="0" containsString="0" containsNumber="1" containsInteger="1" minValue="0" maxValue="7000" count="4">
        <n v="0"/>
        <n v="550"/>
        <n v="1350"/>
        <n v="7000"/>
      </sharedItems>
    </cacheField>
    <cacheField name="Net" numFmtId="0">
      <sharedItems containsSemiMixedTypes="0" containsString="0" containsNumber="1" minValue="0" maxValue="6823.815" count="4">
        <n v="0"/>
        <n v="436.20045"/>
        <n v="1283.17585"/>
        <n v="6823.815"/>
      </sharedItems>
    </cacheField>
    <cacheField name="Gross Abs Return" numFmtId="0">
      <sharedItems containsSemiMixedTypes="0" containsString="0" containsNumber="1" minValue="0" maxValue="0.0219869706840391" count="4">
        <n v="0"/>
        <n v="0.0029810298102981"/>
        <n v="0.019774011299435"/>
        <n v="0.0219869706840391"/>
      </sharedItems>
    </cacheField>
    <cacheField name="Net Abs Return" numFmtId="0">
      <sharedItems containsSemiMixedTypes="0" containsString="0" containsNumber="1" minValue="0" maxValue="0.0208986294788274" count="4">
        <n v="0"/>
        <n v="0.00236423008130081"/>
        <n v="0.019276313559322"/>
        <n v="0.0208986294788274"/>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cordCount="500" createdVersion="3">
  <cacheSource type="worksheet">
    <worksheetSource ref="A1:U501" sheet="MIS-SELL"/>
  </cacheSource>
  <cacheFields count="21">
    <cacheField name="Date" numFmtId="0">
      <sharedItems containsDate="1" containsMixedTypes="1" minDate="2024-05-30T00:00:00" maxDate="2024-06-26T00:00:00" count="6">
        <d v="2024-05-30T00:00:00"/>
        <d v="2024-06-06T00:00:00"/>
        <d v="2024-06-12T00:00:00"/>
        <d v="2024-06-19T00:00:00"/>
        <d v="2024-06-26T00:00:00"/>
        <s v=" "/>
      </sharedItems>
    </cacheField>
    <cacheField name="Scrip" numFmtId="0">
      <sharedItems containsBlank="1" count="3">
        <s v="Biocon"/>
        <s v="Suzlon"/>
        <m/>
      </sharedItems>
    </cacheField>
    <cacheField name="Exch" numFmtId="0">
      <sharedItems containsBlank="1" count="2">
        <s v="NSE"/>
        <m/>
      </sharedItems>
    </cacheField>
    <cacheField name="Qty" numFmtId="0">
      <sharedItems containsString="0" containsBlank="1" containsNumber="1" containsInteger="1" minValue="1000" maxValue="1000" count="2">
        <n v="1000"/>
        <m/>
      </sharedItems>
    </cacheField>
    <cacheField name="Buy" numFmtId="0">
      <sharedItems containsString="0" containsBlank="1" containsNumber="1" minValue="61.4" maxValue="357.5" count="3">
        <n v="61.4"/>
        <n v="357.5"/>
        <m/>
      </sharedItems>
    </cacheField>
    <cacheField name="Amt" numFmtId="0">
      <sharedItems containsSemiMixedTypes="0" containsString="0" containsNumber="1" containsInteger="1" minValue="0" maxValue="357500" count="3">
        <n v="0"/>
        <n v="61400"/>
        <n v="357500"/>
      </sharedItems>
    </cacheField>
    <cacheField name="Date2" numFmtId="0">
      <sharedItems containsNonDate="0" containsDate="1" containsString="0" containsBlank="1" minDate="2024-05-30T00:00:00" maxDate="2024-06-26T00:00:00" count="6">
        <d v="2024-05-30T00:00:00"/>
        <d v="2024-06-06T00:00:00"/>
        <d v="2024-06-12T00:00:00"/>
        <d v="2024-06-19T00:00:00"/>
        <d v="2024-06-26T00:00:00"/>
        <m/>
      </sharedItems>
    </cacheField>
    <cacheField name="Sell" numFmtId="0">
      <sharedItems containsString="0" containsBlank="1" containsNumber="1" minValue="62.75" maxValue="359.8" count="3">
        <n v="62.75"/>
        <n v="359.8"/>
        <m/>
      </sharedItems>
    </cacheField>
    <cacheField name="Amt2" numFmtId="0">
      <sharedItems containsSemiMixedTypes="0" containsString="0" containsNumber="1" containsInteger="1" minValue="0" maxValue="359800" count="3">
        <n v="0"/>
        <n v="62750"/>
        <n v="359800"/>
      </sharedItems>
    </cacheField>
    <cacheField name="Turnover" numFmtId="0">
      <sharedItems containsSemiMixedTypes="0" containsString="0" containsNumber="1" containsInteger="1" minValue="0" maxValue="717300" count="3">
        <n v="0"/>
        <n v="124150"/>
        <n v="717300"/>
      </sharedItems>
    </cacheField>
    <cacheField name="Brokerage" numFmtId="0">
      <sharedItems containsSemiMixedTypes="0" containsString="0" containsNumber="1" minValue="0" maxValue="40" count="3">
        <n v="0"/>
        <n v="37.245"/>
        <n v="40"/>
      </sharedItems>
    </cacheField>
    <cacheField name="STT Total" numFmtId="0">
      <sharedItems containsSemiMixedTypes="0" containsString="0" containsNumber="1" containsInteger="1" minValue="0" maxValue="90" count="3">
        <n v="0"/>
        <n v="16"/>
        <n v="90"/>
      </sharedItems>
    </cacheField>
    <cacheField name="Exch Trns Chg" numFmtId="0">
      <sharedItems containsSemiMixedTypes="0" containsString="0" containsNumber="1" containsInteger="1" minValue="0" maxValue="23" count="3">
        <n v="0"/>
        <n v="4"/>
        <n v="23"/>
      </sharedItems>
    </cacheField>
    <cacheField name="GST" numFmtId="0">
      <sharedItems containsSemiMixedTypes="0" containsString="0" containsNumber="1" minValue="0" maxValue="11.47" count="3">
        <n v="0"/>
        <n v="7.45"/>
        <n v="11.47"/>
      </sharedItems>
    </cacheField>
    <cacheField name="Sebi" numFmtId="0">
      <sharedItems containsSemiMixedTypes="0" containsString="0" containsNumber="1" minValue="0" maxValue="0.72" count="3">
        <n v="0"/>
        <n v="0.12"/>
        <n v="0.72"/>
      </sharedItems>
    </cacheField>
    <cacheField name="Stamp" numFmtId="0">
      <sharedItems containsSemiMixedTypes="0" containsString="0" containsNumber="1" containsInteger="1" minValue="0" maxValue="11" count="3">
        <n v="0"/>
        <n v="2"/>
        <n v="11"/>
      </sharedItems>
    </cacheField>
    <cacheField name="Total" numFmtId="0">
      <sharedItems containsSemiMixedTypes="0" containsString="0" containsNumber="1" minValue="0" maxValue="176.19" count="3">
        <n v="0"/>
        <n v="66.815"/>
        <n v="176.19"/>
      </sharedItems>
    </cacheField>
    <cacheField name="Gross" numFmtId="0">
      <sharedItems containsSemiMixedTypes="0" containsString="0" containsNumber="1" containsInteger="1" minValue="0" maxValue="2300" count="3">
        <n v="0"/>
        <n v="1350"/>
        <n v="2300"/>
      </sharedItems>
    </cacheField>
    <cacheField name="Net" numFmtId="0">
      <sharedItems containsSemiMixedTypes="0" containsString="0" containsNumber="1" minValue="0" maxValue="2123.81" count="3">
        <n v="0"/>
        <n v="1283.185"/>
        <n v="2123.81"/>
      </sharedItems>
    </cacheField>
    <cacheField name="Gross Abs Return" numFmtId="0">
      <sharedItems containsSemiMixedTypes="0" containsString="0" containsNumber="1" minValue="0" maxValue="0.0219869706840391" count="3">
        <n v="0"/>
        <n v="0.00643356643356643"/>
        <n v="0.0219869706840391"/>
      </sharedItems>
    </cacheField>
    <cacheField name="Net Abs Return" numFmtId="0">
      <sharedItems containsSemiMixedTypes="0" containsString="0" containsNumber="1" minValue="0" maxValue="0.0208987785016287" count="3">
        <n v="0"/>
        <n v="0.00594072727272727"/>
        <n v="0.0208987785016287"/>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recordCount="501" createdVersion="3">
  <cacheSource type="worksheet">
    <worksheetSource ref="A1:W502" sheet="CNC-BUY"/>
  </cacheSource>
  <cacheFields count="23">
    <cacheField name="Date" numFmtId="0">
      <sharedItems containsNonDate="0" containsDate="1" containsString="0" containsBlank="1" minDate="2024-06-13T00:00:00" maxDate="2024-06-27T00:00:00" count="5">
        <d v="2024-06-13T00:00:00"/>
        <d v="2024-06-21T00:00:00"/>
        <d v="2024-06-25T00:00:00"/>
        <d v="2024-06-27T00:00:00"/>
        <m/>
      </sharedItems>
    </cacheField>
    <cacheField name="Scrip" numFmtId="0">
      <sharedItems containsBlank="1" count="2">
        <s v="Suzlon"/>
        <m/>
      </sharedItems>
    </cacheField>
    <cacheField name="Exch" numFmtId="0">
      <sharedItems containsBlank="1" count="2">
        <s v="NSE"/>
        <m/>
      </sharedItems>
    </cacheField>
    <cacheField name="Qty" numFmtId="0">
      <sharedItems containsString="0" containsBlank="1" containsNumber="1" containsInteger="1" minValue="500" maxValue="500" count="2">
        <n v="500"/>
        <m/>
      </sharedItems>
    </cacheField>
    <cacheField name="Buy" numFmtId="0">
      <sharedItems containsString="0" containsBlank="1" containsNumber="1" minValue="50.25" maxValue="53.3" count="5">
        <n v="50.25"/>
        <n v="51.85"/>
        <n v="51.9"/>
        <n v="53.3"/>
        <m/>
      </sharedItems>
    </cacheField>
    <cacheField name="Amt" numFmtId="0">
      <sharedItems containsString="0" containsBlank="1" containsNumber="1" containsInteger="1" minValue="0" maxValue="26650" count="6">
        <n v="0"/>
        <n v="25125"/>
        <n v="25925"/>
        <n v="25950"/>
        <n v="26650"/>
        <m/>
      </sharedItems>
    </cacheField>
    <cacheField name="Date2" numFmtId="0">
      <sharedItems containsNonDate="0" containsDate="1" containsString="0" containsBlank="1" minDate="2024-06-14T00:00:00" maxDate="2024-07-04T00:00:00" count="5">
        <d v="2024-06-14T00:00:00"/>
        <d v="2024-06-21T00:00:00"/>
        <d v="2024-06-26T00:00:00"/>
        <d v="2024-07-04T00:00:00"/>
        <m/>
      </sharedItems>
    </cacheField>
    <cacheField name="Sell" numFmtId="0">
      <sharedItems containsString="0" containsBlank="1" containsNumber="1" minValue="49.7" maxValue="55.5" count="5">
        <n v="49.7"/>
        <n v="54.25"/>
        <n v="54.3"/>
        <n v="55.5"/>
        <m/>
      </sharedItems>
    </cacheField>
    <cacheField name="Amt2" numFmtId="0">
      <sharedItems containsString="0" containsBlank="1" containsNumber="1" containsInteger="1" minValue="0" maxValue="27750" count="6">
        <n v="0"/>
        <n v="24850"/>
        <n v="27125"/>
        <n v="27150"/>
        <n v="27750"/>
        <m/>
      </sharedItems>
    </cacheField>
    <cacheField name="Turnover" numFmtId="0">
      <sharedItems containsString="0" containsBlank="1" containsNumber="1" containsInteger="1" minValue="0" maxValue="53800" count="6">
        <n v="0"/>
        <n v="49975"/>
        <n v="53075"/>
        <n v="53675"/>
        <n v="53800"/>
        <m/>
      </sharedItems>
    </cacheField>
    <cacheField name="Brokerage" numFmtId="0">
      <sharedItems containsString="0" containsBlank="1" containsNumber="1" containsInteger="1" minValue="0" maxValue="0" count="2">
        <n v="0"/>
        <m/>
      </sharedItems>
    </cacheField>
    <cacheField name="STT Total" numFmtId="0">
      <sharedItems containsString="0" containsBlank="1" containsNumber="1" containsInteger="1" minValue="0" maxValue="54" count="5">
        <n v="0"/>
        <n v="50"/>
        <n v="53"/>
        <n v="54"/>
        <m/>
      </sharedItems>
    </cacheField>
    <cacheField name="Exch Trns Chg" numFmtId="0">
      <sharedItems containsString="0" containsBlank="1" containsNumber="1" minValue="0" maxValue="1.73" count="5">
        <n v="0"/>
        <n v="1.61"/>
        <n v="1.71"/>
        <n v="1.73"/>
        <m/>
      </sharedItems>
    </cacheField>
    <cacheField name="GST" numFmtId="0">
      <sharedItems containsString="0" containsBlank="1" containsNumber="1" minValue="0" maxValue="0.32" count="4">
        <n v="0"/>
        <n v="0.3"/>
        <n v="0.32"/>
        <m/>
      </sharedItems>
    </cacheField>
    <cacheField name="DP Charges" numFmtId="0">
      <sharedItems containsString="0" containsBlank="1" containsNumber="1" minValue="15.34" maxValue="15.34" count="2">
        <n v="15.34"/>
        <m/>
      </sharedItems>
    </cacheField>
    <cacheField name="Sebi" numFmtId="0">
      <sharedItems containsString="0" containsBlank="1" containsNumber="1" minValue="0" maxValue="0.05" count="3">
        <n v="0"/>
        <n v="0.05"/>
        <m/>
      </sharedItems>
    </cacheField>
    <cacheField name="Stamp" numFmtId="0">
      <sharedItems containsString="0" containsBlank="1" containsNumber="1" containsInteger="1" minValue="0" maxValue="4" count="3">
        <n v="0"/>
        <n v="4"/>
        <m/>
      </sharedItems>
    </cacheField>
    <cacheField name="Total" numFmtId="0">
      <sharedItems containsString="0" containsBlank="1" containsNumber="1" minValue="15.34" maxValue="75.44" count="5">
        <n v="15.34"/>
        <n v="71.3"/>
        <n v="74.42"/>
        <n v="75.44"/>
        <m/>
      </sharedItems>
    </cacheField>
    <cacheField name="Gross" numFmtId="0">
      <sharedItems containsString="0" containsBlank="1" containsNumber="1" containsInteger="1" minValue="-275" maxValue="1825" count="6">
        <n v="-275"/>
        <n v="0"/>
        <n v="500"/>
        <n v="1175"/>
        <n v="1825"/>
        <m/>
      </sharedItems>
    </cacheField>
    <cacheField name="Net" numFmtId="0">
      <sharedItems containsString="0" containsBlank="1" containsNumber="1" minValue="-346.3" maxValue="1749.56" count="6">
        <n v="-346.3"/>
        <n v="-15.34"/>
        <n v="424.56"/>
        <n v="1100.58"/>
        <n v="1749.56"/>
        <m/>
      </sharedItems>
    </cacheField>
    <cacheField name="Gross Abs Return" numFmtId="0">
      <sharedItems containsString="0" containsBlank="1" containsNumber="1" minValue="-0.0109452736318408" maxValue="0.0703953712632594" count="6">
        <n v="-0.0109452736318408"/>
        <n v="0"/>
        <n v="0.0187617260787993"/>
        <n v="0.0452793834296725"/>
        <n v="0.0703953712632594"/>
        <m/>
      </sharedItems>
    </cacheField>
    <cacheField name="Net Abs Return" numFmtId="0">
      <sharedItems containsString="0" containsBlank="1" containsNumber="1" minValue="-0.0137830845771144" maxValue="0.0674854387656702" count="6">
        <n v="-0.0137830845771144"/>
        <n v="0"/>
        <n v="0.01593095684803"/>
        <n v="0.0424115606936416"/>
        <n v="0.0674854387656702"/>
        <m/>
      </sharedItems>
    </cacheField>
    <cacheField name="Aging" numFmtId="0">
      <sharedItems containsMixedTypes="1" containsNumber="1" containsInteger="1" minValue="0" maxValue="7" count="4">
        <n v="0"/>
        <n v="1"/>
        <n v="7"/>
        <s v=" "/>
      </sharedItems>
    </cacheField>
  </cacheFields>
</pivotCacheDefinition>
</file>

<file path=xl/pivotCache/pivotCacheRecords1.xml><?xml version="1.0" encoding="utf-8"?>
<pivotCacheRecords xmlns="http://schemas.openxmlformats.org/spreadsheetml/2006/main" xmlns:r="http://schemas.openxmlformats.org/officeDocument/2006/relationships" count="500">
  <r>
    <x v="0"/>
    <x v="0"/>
    <x v="0"/>
    <x v="1"/>
    <x v="1"/>
    <x v="3"/>
    <x v="0"/>
    <x v="1"/>
    <x v="3"/>
    <x v="3"/>
    <x v="2"/>
    <x v="3"/>
    <x v="3"/>
    <x v="3"/>
    <x v="3"/>
    <x v="3"/>
    <x v="3"/>
    <x v="3"/>
    <x v="3"/>
    <x v="2"/>
    <x v="2"/>
  </r>
  <r>
    <x v="0"/>
    <x v="0"/>
    <x v="0"/>
    <x v="0"/>
    <x v="2"/>
    <x v="2"/>
    <x v="0"/>
    <x v="2"/>
    <x v="2"/>
    <x v="2"/>
    <x v="2"/>
    <x v="2"/>
    <x v="2"/>
    <x v="2"/>
    <x v="2"/>
    <x v="2"/>
    <x v="2"/>
    <x v="1"/>
    <x v="1"/>
    <x v="1"/>
    <x v="1"/>
  </r>
  <r>
    <x v="1"/>
    <x v="1"/>
    <x v="0"/>
    <x v="1"/>
    <x v="0"/>
    <x v="1"/>
    <x v="1"/>
    <x v="0"/>
    <x v="1"/>
    <x v="1"/>
    <x v="1"/>
    <x v="1"/>
    <x v="1"/>
    <x v="1"/>
    <x v="1"/>
    <x v="1"/>
    <x v="1"/>
    <x v="2"/>
    <x v="2"/>
    <x v="3"/>
    <x v="3"/>
  </r>
  <r>
    <x v="2"/>
    <x v="1"/>
    <x v="0"/>
    <x v="1"/>
    <x v="0"/>
    <x v="1"/>
    <x v="2"/>
    <x v="0"/>
    <x v="1"/>
    <x v="1"/>
    <x v="1"/>
    <x v="1"/>
    <x v="1"/>
    <x v="1"/>
    <x v="1"/>
    <x v="1"/>
    <x v="1"/>
    <x v="2"/>
    <x v="2"/>
    <x v="3"/>
    <x v="3"/>
  </r>
  <r>
    <x v="3"/>
    <x v="1"/>
    <x v="0"/>
    <x v="1"/>
    <x v="0"/>
    <x v="1"/>
    <x v="3"/>
    <x v="0"/>
    <x v="1"/>
    <x v="1"/>
    <x v="1"/>
    <x v="1"/>
    <x v="1"/>
    <x v="1"/>
    <x v="1"/>
    <x v="1"/>
    <x v="1"/>
    <x v="2"/>
    <x v="2"/>
    <x v="3"/>
    <x v="3"/>
  </r>
  <r>
    <x v="4"/>
    <x v="1"/>
    <x v="0"/>
    <x v="1"/>
    <x v="0"/>
    <x v="1"/>
    <x v="4"/>
    <x v="0"/>
    <x v="1"/>
    <x v="1"/>
    <x v="1"/>
    <x v="1"/>
    <x v="1"/>
    <x v="1"/>
    <x v="1"/>
    <x v="1"/>
    <x v="1"/>
    <x v="2"/>
    <x v="2"/>
    <x v="3"/>
    <x v="3"/>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r>
    <x v="5"/>
    <x v="2"/>
    <x v="1"/>
    <x v="2"/>
    <x v="3"/>
    <x v="0"/>
    <x v="5"/>
    <x v="3"/>
    <x v="0"/>
    <x v="0"/>
    <x v="0"/>
    <x v="0"/>
    <x v="0"/>
    <x v="0"/>
    <x v="0"/>
    <x v="0"/>
    <x v="0"/>
    <x v="0"/>
    <x v="0"/>
    <x v="0"/>
    <x v="0"/>
  </r>
</pivotCacheRecords>
</file>

<file path=xl/pivotCache/pivotCacheRecords2.xml><?xml version="1.0" encoding="utf-8"?>
<pivotCacheRecords xmlns="http://schemas.openxmlformats.org/spreadsheetml/2006/main" xmlns:r="http://schemas.openxmlformats.org/officeDocument/2006/relationships" count="500">
  <r>
    <x v="1"/>
    <x v="0"/>
    <x v="0"/>
    <x v="0"/>
    <x v="1"/>
    <x v="2"/>
    <x v="1"/>
    <x v="1"/>
    <x v="2"/>
    <x v="2"/>
    <x v="2"/>
    <x v="2"/>
    <x v="2"/>
    <x v="2"/>
    <x v="2"/>
    <x v="2"/>
    <x v="2"/>
    <x v="2"/>
    <x v="2"/>
    <x v="1"/>
    <x v="1"/>
  </r>
  <r>
    <x v="1"/>
    <x v="1"/>
    <x v="0"/>
    <x v="0"/>
    <x v="0"/>
    <x v="1"/>
    <x v="1"/>
    <x v="0"/>
    <x v="1"/>
    <x v="1"/>
    <x v="1"/>
    <x v="1"/>
    <x v="1"/>
    <x v="1"/>
    <x v="1"/>
    <x v="1"/>
    <x v="1"/>
    <x v="1"/>
    <x v="1"/>
    <x v="2"/>
    <x v="2"/>
  </r>
  <r>
    <x v="2"/>
    <x v="1"/>
    <x v="0"/>
    <x v="0"/>
    <x v="0"/>
    <x v="1"/>
    <x v="2"/>
    <x v="0"/>
    <x v="1"/>
    <x v="1"/>
    <x v="1"/>
    <x v="1"/>
    <x v="1"/>
    <x v="1"/>
    <x v="1"/>
    <x v="1"/>
    <x v="1"/>
    <x v="1"/>
    <x v="1"/>
    <x v="2"/>
    <x v="2"/>
  </r>
  <r>
    <x v="3"/>
    <x v="1"/>
    <x v="0"/>
    <x v="0"/>
    <x v="0"/>
    <x v="1"/>
    <x v="3"/>
    <x v="0"/>
    <x v="1"/>
    <x v="1"/>
    <x v="1"/>
    <x v="1"/>
    <x v="1"/>
    <x v="1"/>
    <x v="1"/>
    <x v="1"/>
    <x v="1"/>
    <x v="1"/>
    <x v="1"/>
    <x v="2"/>
    <x v="2"/>
  </r>
  <r>
    <x v="4"/>
    <x v="1"/>
    <x v="0"/>
    <x v="0"/>
    <x v="0"/>
    <x v="1"/>
    <x v="4"/>
    <x v="0"/>
    <x v="1"/>
    <x v="1"/>
    <x v="1"/>
    <x v="1"/>
    <x v="1"/>
    <x v="1"/>
    <x v="1"/>
    <x v="1"/>
    <x v="1"/>
    <x v="1"/>
    <x v="1"/>
    <x v="2"/>
    <x v="2"/>
  </r>
  <r>
    <x v="0"/>
    <x v="1"/>
    <x v="0"/>
    <x v="0"/>
    <x v="0"/>
    <x v="1"/>
    <x v="0"/>
    <x v="0"/>
    <x v="1"/>
    <x v="1"/>
    <x v="1"/>
    <x v="1"/>
    <x v="1"/>
    <x v="1"/>
    <x v="1"/>
    <x v="1"/>
    <x v="1"/>
    <x v="1"/>
    <x v="1"/>
    <x v="2"/>
    <x v="2"/>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r>
    <x v="5"/>
    <x v="2"/>
    <x v="1"/>
    <x v="1"/>
    <x v="2"/>
    <x v="0"/>
    <x v="5"/>
    <x v="2"/>
    <x v="0"/>
    <x v="0"/>
    <x v="0"/>
    <x v="0"/>
    <x v="0"/>
    <x v="0"/>
    <x v="0"/>
    <x v="0"/>
    <x v="0"/>
    <x v="0"/>
    <x v="0"/>
    <x v="0"/>
    <x v="0"/>
  </r>
</pivotCacheRecords>
</file>

<file path=xl/pivotCache/pivotCacheRecords3.xml><?xml version="1.0" encoding="utf-8"?>
<pivotCacheRecords xmlns="http://schemas.openxmlformats.org/spreadsheetml/2006/main" xmlns:r="http://schemas.openxmlformats.org/officeDocument/2006/relationships" count="501">
  <r>
    <x v="0"/>
    <x v="0"/>
    <x v="0"/>
    <x v="0"/>
    <x v="0"/>
    <x v="1"/>
    <x v="0"/>
    <x v="0"/>
    <x v="1"/>
    <x v="1"/>
    <x v="0"/>
    <x v="1"/>
    <x v="1"/>
    <x v="1"/>
    <x v="0"/>
    <x v="1"/>
    <x v="1"/>
    <x v="1"/>
    <x v="0"/>
    <x v="0"/>
    <x v="0"/>
    <x v="0"/>
    <x v="1"/>
  </r>
  <r>
    <x v="1"/>
    <x v="0"/>
    <x v="0"/>
    <x v="0"/>
    <x v="2"/>
    <x v="3"/>
    <x v="1"/>
    <x v="1"/>
    <x v="2"/>
    <x v="2"/>
    <x v="0"/>
    <x v="2"/>
    <x v="2"/>
    <x v="2"/>
    <x v="0"/>
    <x v="1"/>
    <x v="1"/>
    <x v="2"/>
    <x v="3"/>
    <x v="3"/>
    <x v="3"/>
    <x v="3"/>
    <x v="0"/>
  </r>
  <r>
    <x v="2"/>
    <x v="0"/>
    <x v="0"/>
    <x v="0"/>
    <x v="3"/>
    <x v="4"/>
    <x v="2"/>
    <x v="2"/>
    <x v="3"/>
    <x v="4"/>
    <x v="0"/>
    <x v="3"/>
    <x v="3"/>
    <x v="2"/>
    <x v="0"/>
    <x v="1"/>
    <x v="1"/>
    <x v="3"/>
    <x v="2"/>
    <x v="2"/>
    <x v="2"/>
    <x v="2"/>
    <x v="1"/>
  </r>
  <r>
    <x v="3"/>
    <x v="0"/>
    <x v="0"/>
    <x v="0"/>
    <x v="1"/>
    <x v="2"/>
    <x v="3"/>
    <x v="3"/>
    <x v="4"/>
    <x v="3"/>
    <x v="0"/>
    <x v="3"/>
    <x v="3"/>
    <x v="2"/>
    <x v="0"/>
    <x v="1"/>
    <x v="1"/>
    <x v="3"/>
    <x v="4"/>
    <x v="4"/>
    <x v="4"/>
    <x v="4"/>
    <x v="2"/>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0"/>
    <x v="1"/>
    <x v="1"/>
    <x v="1"/>
    <x v="1"/>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0"/>
    <x v="4"/>
    <x v="4"/>
    <x v="0"/>
    <x v="0"/>
    <x v="0"/>
    <x v="0"/>
    <x v="0"/>
    <x v="0"/>
    <x v="0"/>
    <x v="0"/>
    <x v="0"/>
    <x v="4"/>
    <x v="5"/>
    <x v="5"/>
    <x v="5"/>
    <x v="5"/>
    <x v="3"/>
  </r>
  <r>
    <x v="4"/>
    <x v="1"/>
    <x v="1"/>
    <x v="1"/>
    <x v="4"/>
    <x v="5"/>
    <x v="4"/>
    <x v="4"/>
    <x v="5"/>
    <x v="5"/>
    <x v="1"/>
    <x v="4"/>
    <x v="4"/>
    <x v="3"/>
    <x v="1"/>
    <x v="2"/>
    <x v="2"/>
    <x v="4"/>
    <x v="5"/>
    <x v="5"/>
    <x v="5"/>
    <x v="5"/>
    <x v="3"/>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_rels/pivotTable2.xml.rels><?xml version="1.0" encoding="UTF-8"?>
<Relationships xmlns="http://schemas.openxmlformats.org/package/2006/relationships"><Relationship Id="rId1" Type="http://schemas.openxmlformats.org/officeDocument/2006/relationships/pivotCacheDefinition" Target="../pivotCache/pivotCacheDefinition2.xml"/>
</Relationships>
</file>

<file path=xl/pivotTables/_rels/pivotTable3.xml.rels><?xml version="1.0" encoding="UTF-8"?>
<Relationships xmlns="http://schemas.openxmlformats.org/package/2006/relationships"><Relationship Id="rId1" Type="http://schemas.openxmlformats.org/officeDocument/2006/relationships/pivotCacheDefinition" Target="../pivotCache/pivotCacheDefinition3.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showDrill="0" useAutoFormatting="0" itemPrintTitles="1" indent="0" outline="0" outlineData="0" compact="0" compactData="0">
  <location ref="A1:F7" firstHeaderRow="1" firstDataRow="2" firstDataCol="1"/>
  <pivotFields count="21">
    <pivotField axis="axisRow" dataField="1" compact="0" showAll="0" defaultSubtotal="0" outline="0">
      <items count="6">
        <item h="1" x="0"/>
        <item h="1" x="1"/>
        <item h="1" x="2"/>
        <item h="1" x="3"/>
        <item h="1" x="4"/>
        <item h="1" x="5"/>
      </items>
    </pivotField>
    <pivotField compact="0" showAll="0"/>
    <pivotField compact="0" showAll="0"/>
    <pivotField compact="0" showAll="0"/>
    <pivotField compact="0" showAll="0"/>
    <pivotField compact="0" showAll="0"/>
    <pivotField compact="0" showAll="0"/>
    <pivotField compact="0" showAll="0"/>
    <pivotField compact="0" showAll="0"/>
    <pivotField dataField="1" compact="0" showAll="0" outline="0"/>
    <pivotField compact="0" showAll="0"/>
    <pivotField compact="0" showAll="0"/>
    <pivotField compact="0" showAll="0"/>
    <pivotField compact="0" showAll="0"/>
    <pivotField compact="0" showAll="0"/>
    <pivotField compact="0" showAll="0"/>
    <pivotField dataField="1" compact="0" showAll="0" outline="0"/>
    <pivotField dataField="1" compact="0" showAll="0" outline="0"/>
    <pivotField dataField="1" compact="0" showAll="0" outline="0"/>
    <pivotField compact="0" showAll="0"/>
    <pivotField compact="0" showAll="0"/>
  </pivotFields>
  <rowFields count="1">
    <field x="0"/>
  </rowFields>
  <colFields count="1">
    <field x="-2"/>
  </colFields>
  <dataFields count="5">
    <dataField name="Count - Date*" fld="0" subtotal="count" numFmtId="164"/>
    <dataField name="Sum - Turnover" fld="9" subtotal="sum" numFmtId="166"/>
    <dataField name="Sum - Total" fld="16" subtotal="sum" numFmtId="166"/>
    <dataField name="Sum - Gross" fld="17" subtotal="sum" numFmtId="166"/>
    <dataField name="Sum - Net" fld="18" subtotal="sum" numFmtId="166"/>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DataPilot2" cacheId="2" applyNumberFormats="0" applyBorderFormats="0" applyFontFormats="0" applyPatternFormats="0" applyAlignmentFormats="0" applyWidthHeightFormats="0" dataCaption="Values" showDrill="0" useAutoFormatting="0" itemPrintTitles="1" indent="0" outline="0" outlineData="0" compact="0" compactData="0">
  <location ref="A1:F8" firstHeaderRow="1" firstDataRow="2" firstDataCol="1"/>
  <pivotFields count="21">
    <pivotField axis="axisRow" dataField="1" compact="0" showAll="0" defaultSubtotal="0" outline="0">
      <items count="6">
        <item h="1" x="0"/>
        <item h="1" x="1"/>
        <item h="1" x="2"/>
        <item h="1" x="3"/>
        <item h="1" x="4"/>
        <item h="1" x="5"/>
      </items>
    </pivotField>
    <pivotField compact="0" showAll="0"/>
    <pivotField compact="0" showAll="0"/>
    <pivotField compact="0" showAll="0"/>
    <pivotField compact="0" showAll="0"/>
    <pivotField compact="0" showAll="0"/>
    <pivotField compact="0" showAll="0"/>
    <pivotField compact="0" showAll="0"/>
    <pivotField compact="0" showAll="0"/>
    <pivotField dataField="1" compact="0" showAll="0" outline="0"/>
    <pivotField compact="0" showAll="0"/>
    <pivotField compact="0" showAll="0"/>
    <pivotField compact="0" showAll="0"/>
    <pivotField compact="0" showAll="0"/>
    <pivotField compact="0" showAll="0"/>
    <pivotField compact="0" showAll="0"/>
    <pivotField dataField="1" compact="0" showAll="0" outline="0"/>
    <pivotField dataField="1" compact="0" showAll="0" outline="0"/>
    <pivotField dataField="1" compact="0" showAll="0" outline="0"/>
    <pivotField compact="0" showAll="0"/>
    <pivotField compact="0" showAll="0"/>
  </pivotFields>
  <rowFields count="1">
    <field x="0"/>
  </rowFields>
  <colFields count="1">
    <field x="-2"/>
  </colFields>
  <dataFields count="5">
    <dataField name="Count - Date*" fld="0" subtotal="count" numFmtId="164"/>
    <dataField name="Sum - Turnover" fld="9" subtotal="sum" numFmtId="166"/>
    <dataField name="Sum - Total" fld="16" subtotal="sum" numFmtId="166"/>
    <dataField name="Sum - Gross" fld="17" subtotal="sum" numFmtId="166"/>
    <dataField name="Sum - Net" fld="18" subtotal="sum" numFmtId="166"/>
  </data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DataPilot3" cacheId="3" applyNumberFormats="0" applyBorderFormats="0" applyFontFormats="0" applyPatternFormats="0" applyAlignmentFormats="0" applyWidthHeightFormats="0" dataCaption="Values" showDrill="0" useAutoFormatting="0" itemPrintTitles="1" indent="0" outline="0" outlineData="0" compact="0" compactData="0">
  <location ref="A1:F6" firstHeaderRow="1" firstDataRow="2" firstDataCol="1"/>
  <pivotFields count="23">
    <pivotField axis="axisRow" dataField="1" compact="0" showAll="0" defaultSubtotal="0" outline="0">
      <items count="5">
        <item h="1" x="0"/>
        <item h="1" x="1"/>
        <item h="1" x="2"/>
        <item h="1" x="3"/>
        <item h="1" x="4"/>
      </items>
    </pivotField>
    <pivotField compact="0" showAll="0"/>
    <pivotField compact="0" showAll="0"/>
    <pivotField compact="0" showAll="0"/>
    <pivotField compact="0" showAll="0"/>
    <pivotField compact="0" showAll="0"/>
    <pivotField compact="0" showAll="0"/>
    <pivotField compact="0" showAll="0"/>
    <pivotField compact="0" showAll="0"/>
    <pivotField dataField="1" compact="0" showAll="0" outline="0"/>
    <pivotField compact="0" showAll="0"/>
    <pivotField compact="0" showAll="0"/>
    <pivotField compact="0" showAll="0"/>
    <pivotField compact="0" showAll="0"/>
    <pivotField compact="0" showAll="0"/>
    <pivotField compact="0" showAll="0"/>
    <pivotField compact="0" showAll="0"/>
    <pivotField dataField="1" compact="0" showAll="0" outline="0"/>
    <pivotField dataField="1" compact="0" showAll="0" outline="0"/>
    <pivotField dataField="1" compact="0" showAll="0" outline="0"/>
    <pivotField compact="0" showAll="0"/>
    <pivotField compact="0" showAll="0"/>
    <pivotField compact="0" showAll="0"/>
  </pivotFields>
  <rowFields count="1">
    <field x="0"/>
  </rowFields>
  <colFields count="1">
    <field x="-2"/>
  </colFields>
  <dataFields count="5">
    <dataField name="Count - Date*" fld="0" subtotal="count" numFmtId="164"/>
    <dataField name="Sum - Turnover" fld="9" subtotal="sum" numFmtId="166"/>
    <dataField name="Sum - Total" fld="17" subtotal="sum" numFmtId="166"/>
    <dataField name="Sum - Gross" fld="18" subtotal="sum" numFmtId="166"/>
    <dataField name="Sum - Net" fld="19" subtotal="sum" numFmtId="166"/>
  </dataFields>
  <pivotTableStyleInfo name="PivotStyleLight16" showRowHeaders="1" showColHeaders="1" showRowStripes="0" showColStripes="0" showLastColumn="1"/>
</pivotTableDefinition>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5.xml.rels><?xml version="1.0" encoding="UTF-8"?>
<Relationships xmlns="http://schemas.openxmlformats.org/package/2006/relationships"><Relationship Id="rId1" Type="http://schemas.openxmlformats.org/officeDocument/2006/relationships/pivotTable" Target="../pivotTables/pivotTable2.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1.vml"/>
</Relationships>
</file>

<file path=xl/worksheets/_rels/sheet7.xml.rels><?xml version="1.0" encoding="UTF-8"?>
<Relationships xmlns="http://schemas.openxmlformats.org/package/2006/relationships"><Relationship Id="rId1" Type="http://schemas.openxmlformats.org/officeDocument/2006/relationships/pivotTable" Target="../pivotTables/pivotTable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B24"/>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3.51"/>
    <col collapsed="false" customWidth="true" hidden="false" outlineLevel="0" max="2" min="2" style="1" width="113.63"/>
  </cols>
  <sheetData>
    <row r="1" customFormat="false" ht="19.55" hidden="false" customHeight="false" outlineLevel="0" collapsed="false">
      <c r="A1" s="2" t="s">
        <v>0</v>
      </c>
      <c r="B1" s="2"/>
    </row>
    <row r="2" customFormat="false" ht="19.7" hidden="false" customHeight="false" outlineLevel="0" collapsed="false">
      <c r="A2" s="2" t="s">
        <v>1</v>
      </c>
      <c r="B2" s="2"/>
    </row>
    <row r="3" customFormat="false" ht="29.85" hidden="false" customHeight="false" outlineLevel="0" collapsed="false">
      <c r="A3" s="2"/>
      <c r="B3" s="3" t="s">
        <v>2</v>
      </c>
    </row>
    <row r="4" customFormat="false" ht="43.8" hidden="false" customHeight="false" outlineLevel="0" collapsed="false">
      <c r="A4" s="2"/>
      <c r="B4" s="4" t="s">
        <v>3</v>
      </c>
    </row>
    <row r="5" customFormat="false" ht="43.8" hidden="false" customHeight="false" outlineLevel="0" collapsed="false">
      <c r="A5" s="2"/>
      <c r="B5" s="3" t="s">
        <v>4</v>
      </c>
    </row>
    <row r="6" customFormat="false" ht="19.7" hidden="false" customHeight="false" outlineLevel="0" collapsed="false">
      <c r="A6" s="2"/>
      <c r="B6" s="5" t="s">
        <v>5</v>
      </c>
    </row>
    <row r="7" customFormat="false" ht="12.8" hidden="false" customHeight="false" outlineLevel="0" collapsed="false">
      <c r="A7" s="6"/>
      <c r="B7" s="0"/>
    </row>
    <row r="8" customFormat="false" ht="15.85" hidden="false" customHeight="false" outlineLevel="0" collapsed="false">
      <c r="A8" s="6" t="n">
        <v>1</v>
      </c>
      <c r="B8" s="7" t="s">
        <v>6</v>
      </c>
    </row>
    <row r="9" customFormat="false" ht="15.85" hidden="false" customHeight="false" outlineLevel="0" collapsed="false">
      <c r="A9" s="6" t="n">
        <f aca="false">A8+1</f>
        <v>2</v>
      </c>
      <c r="B9" s="7" t="s">
        <v>7</v>
      </c>
    </row>
    <row r="10" customFormat="false" ht="15.85" hidden="false" customHeight="false" outlineLevel="0" collapsed="false">
      <c r="A10" s="6" t="n">
        <f aca="false">A9+1</f>
        <v>3</v>
      </c>
      <c r="B10" s="8" t="s">
        <v>8</v>
      </c>
    </row>
    <row r="11" customFormat="false" ht="43.8" hidden="false" customHeight="false" outlineLevel="0" collapsed="false">
      <c r="A11" s="6" t="n">
        <f aca="false">A10+1</f>
        <v>4</v>
      </c>
      <c r="B11" s="9" t="s">
        <v>9</v>
      </c>
    </row>
    <row r="12" customFormat="false" ht="43.8" hidden="false" customHeight="false" outlineLevel="0" collapsed="false">
      <c r="A12" s="6" t="n">
        <f aca="false">A11+1</f>
        <v>5</v>
      </c>
      <c r="B12" s="9" t="s">
        <v>10</v>
      </c>
    </row>
    <row r="13" customFormat="false" ht="29.85" hidden="false" customHeight="false" outlineLevel="0" collapsed="false">
      <c r="A13" s="6" t="n">
        <f aca="false">A12+1</f>
        <v>6</v>
      </c>
      <c r="B13" s="9" t="s">
        <v>11</v>
      </c>
    </row>
    <row r="14" customFormat="false" ht="15.85" hidden="false" customHeight="false" outlineLevel="0" collapsed="false">
      <c r="A14" s="6" t="n">
        <f aca="false">A13+1</f>
        <v>7</v>
      </c>
      <c r="B14" s="8" t="s">
        <v>12</v>
      </c>
    </row>
    <row r="15" customFormat="false" ht="15.85" hidden="false" customHeight="false" outlineLevel="0" collapsed="false">
      <c r="A15" s="6" t="n">
        <f aca="false">A14+1</f>
        <v>8</v>
      </c>
      <c r="B15" s="8" t="s">
        <v>13</v>
      </c>
    </row>
    <row r="16" customFormat="false" ht="29.85" hidden="false" customHeight="false" outlineLevel="0" collapsed="false">
      <c r="A16" s="6" t="n">
        <f aca="false">A15+1</f>
        <v>9</v>
      </c>
      <c r="B16" s="8" t="s">
        <v>14</v>
      </c>
    </row>
    <row r="17" customFormat="false" ht="15.85" hidden="false" customHeight="false" outlineLevel="0" collapsed="false">
      <c r="A17" s="6" t="n">
        <f aca="false">A16+1</f>
        <v>10</v>
      </c>
      <c r="B17" s="8" t="s">
        <v>15</v>
      </c>
    </row>
    <row r="18" customFormat="false" ht="29.85" hidden="false" customHeight="false" outlineLevel="0" collapsed="false">
      <c r="A18" s="6" t="n">
        <f aca="false">A17+1</f>
        <v>11</v>
      </c>
      <c r="B18" s="10" t="s">
        <v>16</v>
      </c>
    </row>
    <row r="19" customFormat="false" ht="127.75" hidden="false" customHeight="false" outlineLevel="0" collapsed="false">
      <c r="A19" s="6" t="n">
        <f aca="false">A18+1</f>
        <v>12</v>
      </c>
      <c r="B19" s="11" t="s">
        <v>17</v>
      </c>
    </row>
    <row r="20" customFormat="false" ht="43.8" hidden="false" customHeight="false" outlineLevel="0" collapsed="false">
      <c r="A20" s="6" t="n">
        <f aca="false">A19+1</f>
        <v>13</v>
      </c>
      <c r="B20" s="8" t="s">
        <v>18</v>
      </c>
    </row>
    <row r="21" customFormat="false" ht="15.85" hidden="false" customHeight="false" outlineLevel="0" collapsed="false">
      <c r="A21" s="6" t="n">
        <f aca="false">A20+1</f>
        <v>14</v>
      </c>
      <c r="B21" s="8" t="s">
        <v>19</v>
      </c>
    </row>
    <row r="22" customFormat="false" ht="29.85" hidden="false" customHeight="false" outlineLevel="0" collapsed="false">
      <c r="A22" s="6" t="n">
        <f aca="false">A21+1</f>
        <v>15</v>
      </c>
      <c r="B22" s="8" t="s">
        <v>20</v>
      </c>
    </row>
    <row r="23" customFormat="false" ht="12.8" hidden="false" customHeight="false" outlineLevel="0" collapsed="false">
      <c r="A23" s="6"/>
    </row>
    <row r="24" customFormat="false" ht="12.8" hidden="false" customHeight="false" outlineLevel="0" collapsed="false">
      <c r="A24" s="6"/>
      <c r="B24" s="12" t="s">
        <v>21</v>
      </c>
    </row>
  </sheetData>
  <mergeCells count="2">
    <mergeCell ref="A1:B1"/>
    <mergeCell ref="A2:B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A933"/>
    <pageSetUpPr fitToPage="false"/>
  </sheetPr>
  <dimension ref="A1:V1048576"/>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pane xSplit="0" ySplit="1" topLeftCell="A2" activePane="bottomLeft" state="frozen"/>
      <selection pane="topLeft" activeCell="A1" activeCellId="0" sqref="A1"/>
      <selection pane="bottomLeft" activeCell="K1" activeCellId="0" sqref="K1"/>
    </sheetView>
  </sheetViews>
  <sheetFormatPr defaultColWidth="11.53515625" defaultRowHeight="15" zeroHeight="false" outlineLevelRow="0" outlineLevelCol="0"/>
  <cols>
    <col collapsed="false" customWidth="true" hidden="false" outlineLevel="0" max="1" min="1" style="13" width="12.04"/>
    <col collapsed="false" customWidth="true" hidden="false" outlineLevel="0" max="2" min="2" style="13" width="9.65"/>
    <col collapsed="false" customWidth="true" hidden="false" outlineLevel="0" max="4" min="3" style="13" width="7.73"/>
    <col collapsed="false" customWidth="true" hidden="false" outlineLevel="0" max="5" min="5" style="13" width="9.65"/>
    <col collapsed="false" customWidth="true" hidden="false" outlineLevel="0" max="6" min="6" style="14" width="14.92"/>
    <col collapsed="false" customWidth="true" hidden="false" outlineLevel="0" max="7" min="7" style="14" width="12.04"/>
    <col collapsed="false" customWidth="true" hidden="false" outlineLevel="0" max="8" min="8" style="13" width="9.65"/>
    <col collapsed="false" customWidth="true" hidden="false" outlineLevel="0" max="10" min="9" style="14" width="14.92"/>
    <col collapsed="false" customWidth="true" hidden="false" outlineLevel="0" max="11" min="11" style="14" width="14.44"/>
    <col collapsed="false" customWidth="true" hidden="false" outlineLevel="0" max="12" min="12" style="14" width="12.52"/>
    <col collapsed="false" customWidth="true" hidden="false" outlineLevel="0" max="13" min="13" style="14" width="18.75"/>
    <col collapsed="false" customWidth="true" hidden="false" outlineLevel="0" max="14" min="14" style="14" width="12.52"/>
    <col collapsed="false" customWidth="false" hidden="false" outlineLevel="0" max="16" min="15" style="14" width="11.57"/>
    <col collapsed="false" customWidth="true" hidden="false" outlineLevel="0" max="17" min="17" style="14" width="9.65"/>
    <col collapsed="false" customWidth="false" hidden="false" outlineLevel="0" max="19" min="18" style="14" width="11.57"/>
    <col collapsed="false" customWidth="true" hidden="false" outlineLevel="0" max="20" min="20" style="14" width="23.07"/>
    <col collapsed="false" customWidth="true" hidden="false" outlineLevel="0" max="21" min="21" style="14" width="20.2"/>
    <col collapsed="false" customWidth="false" hidden="false" outlineLevel="0" max="16384" min="22" style="13" width="11.53"/>
  </cols>
  <sheetData>
    <row r="1" customFormat="false" ht="15" hidden="false" customHeight="false" outlineLevel="0" collapsed="false">
      <c r="A1" s="15" t="s">
        <v>22</v>
      </c>
      <c r="B1" s="16" t="s">
        <v>23</v>
      </c>
      <c r="C1" s="16" t="s">
        <v>24</v>
      </c>
      <c r="D1" s="16" t="s">
        <v>25</v>
      </c>
      <c r="E1" s="16" t="s">
        <v>26</v>
      </c>
      <c r="F1" s="17" t="s">
        <v>27</v>
      </c>
      <c r="G1" s="17" t="s">
        <v>22</v>
      </c>
      <c r="H1" s="16" t="s">
        <v>28</v>
      </c>
      <c r="I1" s="17" t="s">
        <v>27</v>
      </c>
      <c r="J1" s="17" t="s">
        <v>29</v>
      </c>
      <c r="K1" s="17" t="s">
        <v>30</v>
      </c>
      <c r="L1" s="17" t="s">
        <v>31</v>
      </c>
      <c r="M1" s="17" t="s">
        <v>32</v>
      </c>
      <c r="N1" s="17" t="s">
        <v>33</v>
      </c>
      <c r="O1" s="17" t="s">
        <v>34</v>
      </c>
      <c r="P1" s="17" t="s">
        <v>35</v>
      </c>
      <c r="Q1" s="17" t="s">
        <v>36</v>
      </c>
      <c r="R1" s="17" t="s">
        <v>37</v>
      </c>
      <c r="S1" s="17" t="s">
        <v>38</v>
      </c>
      <c r="T1" s="17" t="s">
        <v>39</v>
      </c>
      <c r="U1" s="17" t="s">
        <v>40</v>
      </c>
      <c r="V1" s="16"/>
    </row>
    <row r="2" customFormat="false" ht="15" hidden="false" customHeight="false" outlineLevel="0" collapsed="false">
      <c r="A2" s="18" t="n">
        <v>45446</v>
      </c>
      <c r="B2" s="13" t="s">
        <v>41</v>
      </c>
      <c r="C2" s="13" t="s">
        <v>42</v>
      </c>
      <c r="D2" s="13" t="n">
        <v>1000</v>
      </c>
      <c r="E2" s="19" t="n">
        <v>354</v>
      </c>
      <c r="F2" s="20" t="n">
        <f aca="false">D2*E2</f>
        <v>354000</v>
      </c>
      <c r="G2" s="21" t="n">
        <f aca="false">IF(A2&gt;0,A2," ")</f>
        <v>45446</v>
      </c>
      <c r="H2" s="19" t="n">
        <v>361</v>
      </c>
      <c r="I2" s="20" t="n">
        <f aca="false">D2*H2</f>
        <v>361000</v>
      </c>
      <c r="J2" s="20" t="n">
        <f aca="false">F2+I2</f>
        <v>715000</v>
      </c>
      <c r="K2" s="20" t="n">
        <f aca="false">ROUND(IF(J2*0.03%&gt;40,40,J2*0.03%),2)</f>
        <v>40</v>
      </c>
      <c r="L2" s="20" t="n">
        <f aca="false">ROUND(I2*0.025%,0)</f>
        <v>90</v>
      </c>
      <c r="M2" s="20" t="n">
        <f aca="false">ROUND(IF(C2="BSE",(J2*0.00375%),(J2*0.00322%)),0)</f>
        <v>23</v>
      </c>
      <c r="N2" s="20" t="n">
        <f aca="false">ROUND((K2+M2+O2)*18%,2)</f>
        <v>11.47</v>
      </c>
      <c r="O2" s="20" t="n">
        <f aca="false">J2*0.0001%</f>
        <v>0.715</v>
      </c>
      <c r="P2" s="20" t="n">
        <f aca="false">ROUND(0.003%*F2,0)</f>
        <v>11</v>
      </c>
      <c r="Q2" s="20" t="n">
        <f aca="false">K2+L2+M2+N2+O2+P2</f>
        <v>176.185</v>
      </c>
      <c r="R2" s="20" t="n">
        <f aca="false">I2-F2</f>
        <v>7000</v>
      </c>
      <c r="S2" s="20" t="n">
        <f aca="false">R2-Q2</f>
        <v>6823.815</v>
      </c>
      <c r="T2" s="22" t="n">
        <f aca="false">IFERROR(R2/F2,0)</f>
        <v>0.019774011299435</v>
      </c>
      <c r="U2" s="22" t="n">
        <f aca="false">IFERROR(S2/F2,0)</f>
        <v>0.019276313559322</v>
      </c>
    </row>
    <row r="3" customFormat="false" ht="15" hidden="false" customHeight="false" outlineLevel="0" collapsed="false">
      <c r="A3" s="18" t="n">
        <v>45446</v>
      </c>
      <c r="B3" s="13" t="s">
        <v>41</v>
      </c>
      <c r="C3" s="13" t="s">
        <v>42</v>
      </c>
      <c r="D3" s="13" t="n">
        <v>500</v>
      </c>
      <c r="E3" s="19" t="n">
        <v>369</v>
      </c>
      <c r="F3" s="20" t="n">
        <f aca="false">D3*E3</f>
        <v>184500</v>
      </c>
      <c r="G3" s="21" t="n">
        <f aca="false">IF(A3&gt;0,A3," ")</f>
        <v>45446</v>
      </c>
      <c r="H3" s="19" t="n">
        <v>370.1</v>
      </c>
      <c r="I3" s="20" t="n">
        <f aca="false">D3*H3</f>
        <v>185050</v>
      </c>
      <c r="J3" s="20" t="n">
        <f aca="false">F3+I3</f>
        <v>369550</v>
      </c>
      <c r="K3" s="20" t="n">
        <f aca="false">ROUND(IF(J3*0.03%&gt;40,40,J3*0.03%),2)</f>
        <v>40</v>
      </c>
      <c r="L3" s="20" t="n">
        <f aca="false">ROUND(I3*0.025%,0)</f>
        <v>46</v>
      </c>
      <c r="M3" s="20" t="n">
        <f aca="false">ROUND(IF(C3="BSE",(J3*0.00375%),(J3*0.00322%)),0)</f>
        <v>12</v>
      </c>
      <c r="N3" s="20" t="n">
        <f aca="false">ROUND((K3+M3+O3)*18%,2)</f>
        <v>9.43</v>
      </c>
      <c r="O3" s="20" t="n">
        <f aca="false">J3*0.0001%</f>
        <v>0.36955</v>
      </c>
      <c r="P3" s="20" t="n">
        <f aca="false">ROUND(0.003%*F3,0)</f>
        <v>6</v>
      </c>
      <c r="Q3" s="20" t="n">
        <f aca="false">K3+L3+M3+N3+O3+P3</f>
        <v>113.79955</v>
      </c>
      <c r="R3" s="20" t="n">
        <f aca="false">I3-F3</f>
        <v>550</v>
      </c>
      <c r="S3" s="20" t="n">
        <f aca="false">R3-Q3</f>
        <v>436.20045</v>
      </c>
      <c r="T3" s="22" t="n">
        <f aca="false">IFERROR(R3/F3,0)</f>
        <v>0.0029810298102981</v>
      </c>
      <c r="U3" s="22" t="n">
        <f aca="false">IFERROR(S3/F3,0)</f>
        <v>0.00236423008130081</v>
      </c>
    </row>
    <row r="4" customFormat="false" ht="15" hidden="false" customHeight="false" outlineLevel="0" collapsed="false">
      <c r="A4" s="18" t="n">
        <v>45449</v>
      </c>
      <c r="B4" s="13" t="s">
        <v>43</v>
      </c>
      <c r="C4" s="13" t="s">
        <v>42</v>
      </c>
      <c r="D4" s="13" t="n">
        <v>1000</v>
      </c>
      <c r="E4" s="13" t="n">
        <v>61.4</v>
      </c>
      <c r="F4" s="20" t="n">
        <f aca="false">D4*E4</f>
        <v>61400</v>
      </c>
      <c r="G4" s="21" t="n">
        <f aca="false">IF(A4&gt;0,A4," ")</f>
        <v>45449</v>
      </c>
      <c r="H4" s="13" t="n">
        <v>62.75</v>
      </c>
      <c r="I4" s="20" t="n">
        <f aca="false">D4*H4</f>
        <v>62750</v>
      </c>
      <c r="J4" s="20" t="n">
        <f aca="false">F4+I4</f>
        <v>124150</v>
      </c>
      <c r="K4" s="20" t="n">
        <f aca="false">ROUND(IF(J4*0.03%&gt;40,40,J4*0.03%),2)</f>
        <v>37.25</v>
      </c>
      <c r="L4" s="20" t="n">
        <f aca="false">ROUND(I4*0.025%,0)</f>
        <v>16</v>
      </c>
      <c r="M4" s="20" t="n">
        <f aca="false">ROUND(IF(C4="BSE",(J4*0.00375%),(J4*0.00322%)),0)</f>
        <v>4</v>
      </c>
      <c r="N4" s="20" t="n">
        <f aca="false">ROUND((K4+M4+O4)*18%,2)</f>
        <v>7.45</v>
      </c>
      <c r="O4" s="20" t="n">
        <f aca="false">J4*0.0001%</f>
        <v>0.12415</v>
      </c>
      <c r="P4" s="20" t="n">
        <f aca="false">ROUND(0.003%*F4,0)</f>
        <v>2</v>
      </c>
      <c r="Q4" s="20" t="n">
        <f aca="false">K4+L4+M4+N4+O4+P4</f>
        <v>66.82415</v>
      </c>
      <c r="R4" s="20" t="n">
        <f aca="false">I4-F4</f>
        <v>1350</v>
      </c>
      <c r="S4" s="20" t="n">
        <f aca="false">R4-Q4</f>
        <v>1283.17585</v>
      </c>
      <c r="T4" s="22" t="n">
        <f aca="false">IFERROR(R4/F4,0)</f>
        <v>0.0219869706840391</v>
      </c>
      <c r="U4" s="22" t="n">
        <f aca="false">IFERROR(S4/F4,0)</f>
        <v>0.0208986294788274</v>
      </c>
    </row>
    <row r="5" customFormat="false" ht="15" hidden="false" customHeight="false" outlineLevel="0" collapsed="false">
      <c r="A5" s="18" t="n">
        <v>45454</v>
      </c>
      <c r="B5" s="13" t="s">
        <v>43</v>
      </c>
      <c r="C5" s="13" t="s">
        <v>42</v>
      </c>
      <c r="D5" s="13" t="n">
        <v>1000</v>
      </c>
      <c r="E5" s="13" t="n">
        <v>61.4</v>
      </c>
      <c r="F5" s="20" t="n">
        <f aca="false">D5*E5</f>
        <v>61400</v>
      </c>
      <c r="G5" s="21" t="n">
        <f aca="false">IF(A5&gt;0,A5," ")</f>
        <v>45454</v>
      </c>
      <c r="H5" s="13" t="n">
        <v>62.75</v>
      </c>
      <c r="I5" s="20" t="n">
        <f aca="false">D5*H5</f>
        <v>62750</v>
      </c>
      <c r="J5" s="20" t="n">
        <f aca="false">F5+I5</f>
        <v>124150</v>
      </c>
      <c r="K5" s="20" t="n">
        <f aca="false">ROUND(IF(J5*0.03%&gt;40,40,J5*0.03%),2)</f>
        <v>37.25</v>
      </c>
      <c r="L5" s="20" t="n">
        <f aca="false">ROUND(I5*0.025%,0)</f>
        <v>16</v>
      </c>
      <c r="M5" s="20" t="n">
        <f aca="false">ROUND(IF(C5="BSE",(J5*0.00375%),(J5*0.00322%)),0)</f>
        <v>4</v>
      </c>
      <c r="N5" s="20" t="n">
        <f aca="false">ROUND((K5+M5+O5)*18%,2)</f>
        <v>7.45</v>
      </c>
      <c r="O5" s="20" t="n">
        <f aca="false">J5*0.0001%</f>
        <v>0.12415</v>
      </c>
      <c r="P5" s="20" t="n">
        <f aca="false">ROUND(0.003%*F5,0)</f>
        <v>2</v>
      </c>
      <c r="Q5" s="20" t="n">
        <f aca="false">K5+L5+M5+N5+O5+P5</f>
        <v>66.82415</v>
      </c>
      <c r="R5" s="20" t="n">
        <f aca="false">I5-F5</f>
        <v>1350</v>
      </c>
      <c r="S5" s="20" t="n">
        <f aca="false">R5-Q5</f>
        <v>1283.17585</v>
      </c>
      <c r="T5" s="22" t="n">
        <f aca="false">IFERROR(R5/F5,0)</f>
        <v>0.0219869706840391</v>
      </c>
      <c r="U5" s="22" t="n">
        <f aca="false">IFERROR(S5/F5,0)</f>
        <v>0.0208986294788274</v>
      </c>
    </row>
    <row r="6" customFormat="false" ht="15" hidden="false" customHeight="false" outlineLevel="0" collapsed="false">
      <c r="A6" s="18" t="n">
        <v>45461</v>
      </c>
      <c r="B6" s="13" t="s">
        <v>43</v>
      </c>
      <c r="C6" s="13" t="s">
        <v>42</v>
      </c>
      <c r="D6" s="13" t="n">
        <v>1000</v>
      </c>
      <c r="E6" s="13" t="n">
        <v>61.4</v>
      </c>
      <c r="F6" s="20" t="n">
        <f aca="false">D6*E6</f>
        <v>61400</v>
      </c>
      <c r="G6" s="21" t="n">
        <f aca="false">IF(A6&gt;0,A6," ")</f>
        <v>45461</v>
      </c>
      <c r="H6" s="13" t="n">
        <v>62.75</v>
      </c>
      <c r="I6" s="20" t="n">
        <f aca="false">D6*H6</f>
        <v>62750</v>
      </c>
      <c r="J6" s="20" t="n">
        <f aca="false">F6+I6</f>
        <v>124150</v>
      </c>
      <c r="K6" s="20" t="n">
        <f aca="false">ROUND(IF(J6*0.03%&gt;40,40,J6*0.03%),2)</f>
        <v>37.25</v>
      </c>
      <c r="L6" s="20" t="n">
        <f aca="false">ROUND(I6*0.025%,0)</f>
        <v>16</v>
      </c>
      <c r="M6" s="20" t="n">
        <f aca="false">ROUND(IF(C6="BSE",(J6*0.00375%),(J6*0.00322%)),0)</f>
        <v>4</v>
      </c>
      <c r="N6" s="20" t="n">
        <f aca="false">ROUND((K6+M6+O6)*18%,2)</f>
        <v>7.45</v>
      </c>
      <c r="O6" s="20" t="n">
        <f aca="false">J6*0.0001%</f>
        <v>0.12415</v>
      </c>
      <c r="P6" s="20" t="n">
        <f aca="false">ROUND(0.003%*F6,0)</f>
        <v>2</v>
      </c>
      <c r="Q6" s="20" t="n">
        <f aca="false">K6+L6+M6+N6+O6+P6</f>
        <v>66.82415</v>
      </c>
      <c r="R6" s="20" t="n">
        <f aca="false">I6-F6</f>
        <v>1350</v>
      </c>
      <c r="S6" s="20" t="n">
        <f aca="false">R6-Q6</f>
        <v>1283.17585</v>
      </c>
      <c r="T6" s="22" t="n">
        <f aca="false">IFERROR(R6/F6,0)</f>
        <v>0.0219869706840391</v>
      </c>
      <c r="U6" s="22" t="n">
        <f aca="false">IFERROR(S6/F6,0)</f>
        <v>0.0208986294788274</v>
      </c>
    </row>
    <row r="7" customFormat="false" ht="15" hidden="false" customHeight="false" outlineLevel="0" collapsed="false">
      <c r="A7" s="18" t="n">
        <v>45468</v>
      </c>
      <c r="B7" s="13" t="s">
        <v>43</v>
      </c>
      <c r="C7" s="13" t="s">
        <v>42</v>
      </c>
      <c r="D7" s="13" t="n">
        <v>1000</v>
      </c>
      <c r="E7" s="13" t="n">
        <v>61.4</v>
      </c>
      <c r="F7" s="20" t="n">
        <f aca="false">D7*E7</f>
        <v>61400</v>
      </c>
      <c r="G7" s="21" t="n">
        <f aca="false">IF(A7&gt;0,A7," ")</f>
        <v>45468</v>
      </c>
      <c r="H7" s="13" t="n">
        <v>62.75</v>
      </c>
      <c r="I7" s="20" t="n">
        <f aca="false">D7*H7</f>
        <v>62750</v>
      </c>
      <c r="J7" s="20" t="n">
        <f aca="false">F7+I7</f>
        <v>124150</v>
      </c>
      <c r="K7" s="20" t="n">
        <f aca="false">ROUND(IF(J7*0.03%&gt;40,40,J7*0.03%),2)</f>
        <v>37.25</v>
      </c>
      <c r="L7" s="20" t="n">
        <f aca="false">ROUND(I7*0.025%,0)</f>
        <v>16</v>
      </c>
      <c r="M7" s="20" t="n">
        <f aca="false">ROUND(IF(C7="BSE",(J7*0.00375%),(J7*0.00322%)),0)</f>
        <v>4</v>
      </c>
      <c r="N7" s="20" t="n">
        <f aca="false">ROUND((K7+M7+O7)*18%,2)</f>
        <v>7.45</v>
      </c>
      <c r="O7" s="20" t="n">
        <f aca="false">J7*0.0001%</f>
        <v>0.12415</v>
      </c>
      <c r="P7" s="20" t="n">
        <f aca="false">ROUND(0.003%*F7,0)</f>
        <v>2</v>
      </c>
      <c r="Q7" s="20" t="n">
        <f aca="false">K7+L7+M7+N7+O7+P7</f>
        <v>66.82415</v>
      </c>
      <c r="R7" s="20" t="n">
        <f aca="false">I7-F7</f>
        <v>1350</v>
      </c>
      <c r="S7" s="20" t="n">
        <f aca="false">R7-Q7</f>
        <v>1283.17585</v>
      </c>
      <c r="T7" s="22" t="n">
        <f aca="false">IFERROR(R7/F7,0)</f>
        <v>0.0219869706840391</v>
      </c>
      <c r="U7" s="22" t="n">
        <f aca="false">IFERROR(S7/F7,0)</f>
        <v>0.0208986294788274</v>
      </c>
    </row>
    <row r="8" customFormat="false" ht="15" hidden="false" customHeight="false" outlineLevel="0" collapsed="false">
      <c r="A8" s="18"/>
      <c r="F8" s="20" t="n">
        <f aca="false">D8*E8</f>
        <v>0</v>
      </c>
      <c r="G8" s="21" t="str">
        <f aca="false">IF(A8&gt;0,A8," ")</f>
        <v> </v>
      </c>
      <c r="I8" s="20" t="n">
        <f aca="false">D8*H8</f>
        <v>0</v>
      </c>
      <c r="J8" s="20" t="n">
        <f aca="false">F8+I8</f>
        <v>0</v>
      </c>
      <c r="K8" s="20" t="n">
        <f aca="false">ROUND(IF(J8*0.03%&gt;40,40,J8*0.03%),2)</f>
        <v>0</v>
      </c>
      <c r="L8" s="20" t="n">
        <f aca="false">ROUND(I8*0.025%,0)</f>
        <v>0</v>
      </c>
      <c r="M8" s="20" t="n">
        <f aca="false">ROUND(IF(C8="BSE",(J8*0.00375%),(J8*0.00322%)),0)</f>
        <v>0</v>
      </c>
      <c r="N8" s="20" t="n">
        <f aca="false">ROUND((K8+M8+O8)*18%,2)</f>
        <v>0</v>
      </c>
      <c r="O8" s="20" t="n">
        <f aca="false">J8*0.0001%</f>
        <v>0</v>
      </c>
      <c r="P8" s="20" t="n">
        <f aca="false">ROUND(0.003%*F8,0)</f>
        <v>0</v>
      </c>
      <c r="Q8" s="20" t="n">
        <f aca="false">K8+L8+M8+N8+O8+P8</f>
        <v>0</v>
      </c>
      <c r="R8" s="20" t="n">
        <f aca="false">I8-F8</f>
        <v>0</v>
      </c>
      <c r="S8" s="20" t="n">
        <f aca="false">R8-Q8</f>
        <v>0</v>
      </c>
      <c r="T8" s="22" t="n">
        <f aca="false">IFERROR(R8/F8,0)</f>
        <v>0</v>
      </c>
      <c r="U8" s="22" t="n">
        <f aca="false">IFERROR(S8/F8,0)</f>
        <v>0</v>
      </c>
    </row>
    <row r="9" customFormat="false" ht="15" hidden="false" customHeight="false" outlineLevel="0" collapsed="false">
      <c r="A9" s="18"/>
      <c r="F9" s="20" t="n">
        <f aca="false">D9*E9</f>
        <v>0</v>
      </c>
      <c r="G9" s="21" t="str">
        <f aca="false">IF(A9&gt;0,A9," ")</f>
        <v> </v>
      </c>
      <c r="I9" s="20" t="n">
        <f aca="false">D9*H9</f>
        <v>0</v>
      </c>
      <c r="J9" s="20" t="n">
        <f aca="false">F9+I9</f>
        <v>0</v>
      </c>
      <c r="K9" s="20" t="n">
        <f aca="false">ROUND(IF(J9*0.03%&gt;40,40,J9*0.03%),2)</f>
        <v>0</v>
      </c>
      <c r="L9" s="20" t="n">
        <f aca="false">ROUND(I9*0.025%,0)</f>
        <v>0</v>
      </c>
      <c r="M9" s="20" t="n">
        <f aca="false">ROUND(IF(C9="BSE",(J9*0.00375%),(J9*0.00322%)),0)</f>
        <v>0</v>
      </c>
      <c r="N9" s="20" t="n">
        <f aca="false">ROUND((K9+M9+O9)*18%,2)</f>
        <v>0</v>
      </c>
      <c r="O9" s="20" t="n">
        <f aca="false">J9*0.0001%</f>
        <v>0</v>
      </c>
      <c r="P9" s="20" t="n">
        <f aca="false">ROUND(0.003%*F9,0)</f>
        <v>0</v>
      </c>
      <c r="Q9" s="20" t="n">
        <f aca="false">K9+L9+M9+N9+O9+P9</f>
        <v>0</v>
      </c>
      <c r="R9" s="20" t="n">
        <f aca="false">I9-F9</f>
        <v>0</v>
      </c>
      <c r="S9" s="20" t="n">
        <f aca="false">R9-Q9</f>
        <v>0</v>
      </c>
      <c r="T9" s="22" t="n">
        <f aca="false">IFERROR(R9/F9,0)</f>
        <v>0</v>
      </c>
      <c r="U9" s="22" t="n">
        <f aca="false">IFERROR(S9/F9,0)</f>
        <v>0</v>
      </c>
    </row>
    <row r="10" customFormat="false" ht="15" hidden="false" customHeight="false" outlineLevel="0" collapsed="false">
      <c r="A10" s="18"/>
      <c r="F10" s="20" t="n">
        <f aca="false">D10*E10</f>
        <v>0</v>
      </c>
      <c r="G10" s="21" t="str">
        <f aca="false">IF(A10&gt;0,A10," ")</f>
        <v> </v>
      </c>
      <c r="I10" s="20" t="n">
        <f aca="false">D10*H10</f>
        <v>0</v>
      </c>
      <c r="J10" s="20" t="n">
        <f aca="false">F10+I10</f>
        <v>0</v>
      </c>
      <c r="K10" s="20" t="n">
        <f aca="false">ROUND(IF(J10*0.03%&gt;40,40,J10*0.03%),2)</f>
        <v>0</v>
      </c>
      <c r="L10" s="20" t="n">
        <f aca="false">ROUND(I10*0.025%,0)</f>
        <v>0</v>
      </c>
      <c r="M10" s="20" t="n">
        <f aca="false">ROUND(IF(C10="BSE",(J10*0.00375%),(J10*0.00322%)),0)</f>
        <v>0</v>
      </c>
      <c r="N10" s="20" t="n">
        <f aca="false">ROUND((K10+M10+O10)*18%,2)</f>
        <v>0</v>
      </c>
      <c r="O10" s="20" t="n">
        <f aca="false">J10*0.0001%</f>
        <v>0</v>
      </c>
      <c r="P10" s="20" t="n">
        <f aca="false">ROUND(0.003%*F10,0)</f>
        <v>0</v>
      </c>
      <c r="Q10" s="20" t="n">
        <f aca="false">K10+L10+M10+N10+O10+P10</f>
        <v>0</v>
      </c>
      <c r="R10" s="20" t="n">
        <f aca="false">I10-F10</f>
        <v>0</v>
      </c>
      <c r="S10" s="20" t="n">
        <f aca="false">R10-Q10</f>
        <v>0</v>
      </c>
      <c r="T10" s="22" t="n">
        <f aca="false">IFERROR(R10/F10,0)</f>
        <v>0</v>
      </c>
      <c r="U10" s="22" t="n">
        <f aca="false">IFERROR(S10/F10,0)</f>
        <v>0</v>
      </c>
    </row>
    <row r="11" customFormat="false" ht="15" hidden="false" customHeight="false" outlineLevel="0" collapsed="false">
      <c r="A11" s="18"/>
      <c r="F11" s="20" t="n">
        <f aca="false">D11*E11</f>
        <v>0</v>
      </c>
      <c r="G11" s="21" t="str">
        <f aca="false">IF(A11&gt;0,A11," ")</f>
        <v> </v>
      </c>
      <c r="I11" s="20" t="n">
        <f aca="false">D11*H11</f>
        <v>0</v>
      </c>
      <c r="J11" s="20" t="n">
        <f aca="false">F11+I11</f>
        <v>0</v>
      </c>
      <c r="K11" s="20" t="n">
        <f aca="false">ROUND(IF(J11*0.03%&gt;40,40,J11*0.03%),2)</f>
        <v>0</v>
      </c>
      <c r="L11" s="20" t="n">
        <f aca="false">ROUND(I11*0.025%,0)</f>
        <v>0</v>
      </c>
      <c r="M11" s="20" t="n">
        <f aca="false">ROUND(IF(C11="BSE",(J11*0.00375%),(J11*0.00322%)),0)</f>
        <v>0</v>
      </c>
      <c r="N11" s="20" t="n">
        <f aca="false">ROUND((K11+M11+O11)*18%,2)</f>
        <v>0</v>
      </c>
      <c r="O11" s="20" t="n">
        <f aca="false">J11*0.0001%</f>
        <v>0</v>
      </c>
      <c r="P11" s="20" t="n">
        <f aca="false">ROUND(0.003%*F11,0)</f>
        <v>0</v>
      </c>
      <c r="Q11" s="20" t="n">
        <f aca="false">K11+L11+M11+N11+O11+P11</f>
        <v>0</v>
      </c>
      <c r="R11" s="20" t="n">
        <f aca="false">I11-F11</f>
        <v>0</v>
      </c>
      <c r="S11" s="20" t="n">
        <f aca="false">R11-Q11</f>
        <v>0</v>
      </c>
      <c r="T11" s="22" t="n">
        <f aca="false">IFERROR(R11/F11,0)</f>
        <v>0</v>
      </c>
      <c r="U11" s="22" t="n">
        <f aca="false">IFERROR(S11/F11,0)</f>
        <v>0</v>
      </c>
    </row>
    <row r="12" customFormat="false" ht="15" hidden="false" customHeight="false" outlineLevel="0" collapsed="false">
      <c r="A12" s="18"/>
      <c r="F12" s="20" t="n">
        <f aca="false">D12*E12</f>
        <v>0</v>
      </c>
      <c r="G12" s="21" t="str">
        <f aca="false">IF(A12&gt;0,A12," ")</f>
        <v> </v>
      </c>
      <c r="I12" s="20" t="n">
        <f aca="false">D12*H12</f>
        <v>0</v>
      </c>
      <c r="J12" s="20" t="n">
        <f aca="false">F12+I12</f>
        <v>0</v>
      </c>
      <c r="K12" s="20" t="n">
        <f aca="false">ROUND(IF(J12*0.03%&gt;40,40,J12*0.03%),2)</f>
        <v>0</v>
      </c>
      <c r="L12" s="20" t="n">
        <f aca="false">ROUND(I12*0.025%,0)</f>
        <v>0</v>
      </c>
      <c r="M12" s="20" t="n">
        <f aca="false">ROUND(IF(C12="BSE",(J12*0.00375%),(J12*0.00322%)),0)</f>
        <v>0</v>
      </c>
      <c r="N12" s="20" t="n">
        <f aca="false">ROUND((K12+M12+O12)*18%,2)</f>
        <v>0</v>
      </c>
      <c r="O12" s="20" t="n">
        <f aca="false">J12*0.0001%</f>
        <v>0</v>
      </c>
      <c r="P12" s="20" t="n">
        <f aca="false">ROUND(0.003%*F12,0)</f>
        <v>0</v>
      </c>
      <c r="Q12" s="20" t="n">
        <f aca="false">K12+L12+M12+N12+O12+P12</f>
        <v>0</v>
      </c>
      <c r="R12" s="20" t="n">
        <f aca="false">I12-F12</f>
        <v>0</v>
      </c>
      <c r="S12" s="20" t="n">
        <f aca="false">R12-Q12</f>
        <v>0</v>
      </c>
      <c r="T12" s="22" t="n">
        <f aca="false">IFERROR(R12/F12,0)</f>
        <v>0</v>
      </c>
      <c r="U12" s="22" t="n">
        <f aca="false">IFERROR(S12/F12,0)</f>
        <v>0</v>
      </c>
    </row>
    <row r="13" customFormat="false" ht="15" hidden="false" customHeight="false" outlineLevel="0" collapsed="false">
      <c r="A13" s="18"/>
      <c r="F13" s="20" t="n">
        <f aca="false">D13*E13</f>
        <v>0</v>
      </c>
      <c r="G13" s="21" t="str">
        <f aca="false">IF(A13&gt;0,A13," ")</f>
        <v> </v>
      </c>
      <c r="I13" s="20" t="n">
        <f aca="false">D13*H13</f>
        <v>0</v>
      </c>
      <c r="J13" s="20" t="n">
        <f aca="false">F13+I13</f>
        <v>0</v>
      </c>
      <c r="K13" s="20" t="n">
        <f aca="false">ROUND(IF(J13*0.03%&gt;40,40,J13*0.03%),2)</f>
        <v>0</v>
      </c>
      <c r="L13" s="20" t="n">
        <f aca="false">ROUND(I13*0.025%,0)</f>
        <v>0</v>
      </c>
      <c r="M13" s="20" t="n">
        <f aca="false">ROUND(IF(C13="BSE",(J13*0.00375%),(J13*0.00322%)),0)</f>
        <v>0</v>
      </c>
      <c r="N13" s="20" t="n">
        <f aca="false">ROUND((K13+M13+O13)*18%,2)</f>
        <v>0</v>
      </c>
      <c r="O13" s="20" t="n">
        <f aca="false">J13*0.0001%</f>
        <v>0</v>
      </c>
      <c r="P13" s="20" t="n">
        <f aca="false">ROUND(0.003%*F13,0)</f>
        <v>0</v>
      </c>
      <c r="Q13" s="20" t="n">
        <f aca="false">K13+L13+M13+N13+O13+P13</f>
        <v>0</v>
      </c>
      <c r="R13" s="20" t="n">
        <f aca="false">I13-F13</f>
        <v>0</v>
      </c>
      <c r="S13" s="20" t="n">
        <f aca="false">R13-Q13</f>
        <v>0</v>
      </c>
      <c r="T13" s="22" t="n">
        <f aca="false">IFERROR(R13/F13,0)</f>
        <v>0</v>
      </c>
      <c r="U13" s="22" t="n">
        <f aca="false">IFERROR(S13/F13,0)</f>
        <v>0</v>
      </c>
    </row>
    <row r="14" customFormat="false" ht="15" hidden="false" customHeight="false" outlineLevel="0" collapsed="false">
      <c r="A14" s="18"/>
      <c r="F14" s="20" t="n">
        <f aca="false">D14*E14</f>
        <v>0</v>
      </c>
      <c r="G14" s="21" t="str">
        <f aca="false">IF(A14&gt;0,A14," ")</f>
        <v> </v>
      </c>
      <c r="I14" s="20" t="n">
        <f aca="false">D14*H14</f>
        <v>0</v>
      </c>
      <c r="J14" s="20" t="n">
        <f aca="false">F14+I14</f>
        <v>0</v>
      </c>
      <c r="K14" s="20" t="n">
        <f aca="false">ROUND(IF(J14*0.03%&gt;40,40,J14*0.03%),2)</f>
        <v>0</v>
      </c>
      <c r="L14" s="20" t="n">
        <f aca="false">ROUND(I14*0.025%,0)</f>
        <v>0</v>
      </c>
      <c r="M14" s="20" t="n">
        <f aca="false">ROUND(IF(C14="BSE",(J14*0.00375%),(J14*0.00322%)),0)</f>
        <v>0</v>
      </c>
      <c r="N14" s="20" t="n">
        <f aca="false">ROUND((K14+M14+O14)*18%,2)</f>
        <v>0</v>
      </c>
      <c r="O14" s="20" t="n">
        <f aca="false">J14*0.0001%</f>
        <v>0</v>
      </c>
      <c r="P14" s="20" t="n">
        <f aca="false">ROUND(0.003%*F14,0)</f>
        <v>0</v>
      </c>
      <c r="Q14" s="20" t="n">
        <f aca="false">K14+L14+M14+N14+O14+P14</f>
        <v>0</v>
      </c>
      <c r="R14" s="20" t="n">
        <f aca="false">I14-F14</f>
        <v>0</v>
      </c>
      <c r="S14" s="20" t="n">
        <f aca="false">R14-Q14</f>
        <v>0</v>
      </c>
      <c r="T14" s="22" t="n">
        <f aca="false">IFERROR(R14/F14,0)</f>
        <v>0</v>
      </c>
      <c r="U14" s="22" t="n">
        <f aca="false">IFERROR(S14/F14,0)</f>
        <v>0</v>
      </c>
    </row>
    <row r="15" customFormat="false" ht="15" hidden="false" customHeight="false" outlineLevel="0" collapsed="false">
      <c r="A15" s="18"/>
      <c r="F15" s="20" t="n">
        <f aca="false">D15*E15</f>
        <v>0</v>
      </c>
      <c r="G15" s="21" t="str">
        <f aca="false">IF(A15&gt;0,A15," ")</f>
        <v> </v>
      </c>
      <c r="I15" s="20" t="n">
        <f aca="false">D15*H15</f>
        <v>0</v>
      </c>
      <c r="J15" s="20" t="n">
        <f aca="false">F15+I15</f>
        <v>0</v>
      </c>
      <c r="K15" s="20" t="n">
        <f aca="false">ROUND(IF(J15*0.03%&gt;40,40,J15*0.03%),2)</f>
        <v>0</v>
      </c>
      <c r="L15" s="20" t="n">
        <f aca="false">ROUND(I15*0.025%,0)</f>
        <v>0</v>
      </c>
      <c r="M15" s="20" t="n">
        <f aca="false">ROUND(IF(C15="BSE",(J15*0.00375%),(J15*0.00322%)),0)</f>
        <v>0</v>
      </c>
      <c r="N15" s="20" t="n">
        <f aca="false">ROUND((K15+M15+O15)*18%,2)</f>
        <v>0</v>
      </c>
      <c r="O15" s="20" t="n">
        <f aca="false">J15*0.0001%</f>
        <v>0</v>
      </c>
      <c r="P15" s="20" t="n">
        <f aca="false">ROUND(0.003%*F15,0)</f>
        <v>0</v>
      </c>
      <c r="Q15" s="20" t="n">
        <f aca="false">K15+L15+M15+N15+O15+P15</f>
        <v>0</v>
      </c>
      <c r="R15" s="20" t="n">
        <f aca="false">I15-F15</f>
        <v>0</v>
      </c>
      <c r="S15" s="20" t="n">
        <f aca="false">R15-Q15</f>
        <v>0</v>
      </c>
      <c r="T15" s="22" t="n">
        <f aca="false">IFERROR(R15/F15,0)</f>
        <v>0</v>
      </c>
      <c r="U15" s="22" t="n">
        <f aca="false">IFERROR(S15/F15,0)</f>
        <v>0</v>
      </c>
    </row>
    <row r="16" customFormat="false" ht="15" hidden="false" customHeight="false" outlineLevel="0" collapsed="false">
      <c r="A16" s="18"/>
      <c r="F16" s="20" t="n">
        <f aca="false">D16*E16</f>
        <v>0</v>
      </c>
      <c r="G16" s="21" t="str">
        <f aca="false">IF(A16&gt;0,A16," ")</f>
        <v> </v>
      </c>
      <c r="I16" s="20" t="n">
        <f aca="false">D16*H16</f>
        <v>0</v>
      </c>
      <c r="J16" s="20" t="n">
        <f aca="false">F16+I16</f>
        <v>0</v>
      </c>
      <c r="K16" s="20" t="n">
        <f aca="false">ROUND(IF(J16*0.03%&gt;40,40,J16*0.03%),2)</f>
        <v>0</v>
      </c>
      <c r="L16" s="20" t="n">
        <f aca="false">ROUND(I16*0.025%,0)</f>
        <v>0</v>
      </c>
      <c r="M16" s="20" t="n">
        <f aca="false">ROUND(IF(C16="BSE",(J16*0.00375%),(J16*0.00322%)),0)</f>
        <v>0</v>
      </c>
      <c r="N16" s="20" t="n">
        <f aca="false">ROUND((K16+M16+O16)*18%,2)</f>
        <v>0</v>
      </c>
      <c r="O16" s="20" t="n">
        <f aca="false">J16*0.0001%</f>
        <v>0</v>
      </c>
      <c r="P16" s="20" t="n">
        <f aca="false">ROUND(0.003%*F16,0)</f>
        <v>0</v>
      </c>
      <c r="Q16" s="20" t="n">
        <f aca="false">K16+L16+M16+N16+O16+P16</f>
        <v>0</v>
      </c>
      <c r="R16" s="20" t="n">
        <f aca="false">I16-F16</f>
        <v>0</v>
      </c>
      <c r="S16" s="20" t="n">
        <f aca="false">R16-Q16</f>
        <v>0</v>
      </c>
      <c r="T16" s="22" t="n">
        <f aca="false">IFERROR(R16/F16,0)</f>
        <v>0</v>
      </c>
      <c r="U16" s="22" t="n">
        <f aca="false">IFERROR(S16/F16,0)</f>
        <v>0</v>
      </c>
    </row>
    <row r="17" customFormat="false" ht="15" hidden="false" customHeight="false" outlineLevel="0" collapsed="false">
      <c r="A17" s="18"/>
      <c r="F17" s="20" t="n">
        <f aca="false">D17*E17</f>
        <v>0</v>
      </c>
      <c r="G17" s="21" t="str">
        <f aca="false">IF(A17&gt;0,A17," ")</f>
        <v> </v>
      </c>
      <c r="I17" s="20" t="n">
        <f aca="false">D17*H17</f>
        <v>0</v>
      </c>
      <c r="J17" s="20" t="n">
        <f aca="false">F17+I17</f>
        <v>0</v>
      </c>
      <c r="K17" s="20" t="n">
        <f aca="false">ROUND(IF(J17*0.03%&gt;40,40,J17*0.03%),2)</f>
        <v>0</v>
      </c>
      <c r="L17" s="20" t="n">
        <f aca="false">ROUND(I17*0.025%,0)</f>
        <v>0</v>
      </c>
      <c r="M17" s="20" t="n">
        <f aca="false">ROUND(IF(C17="BSE",(J17*0.00375%),(J17*0.00322%)),0)</f>
        <v>0</v>
      </c>
      <c r="N17" s="20" t="n">
        <f aca="false">ROUND((K17+M17+O17)*18%,2)</f>
        <v>0</v>
      </c>
      <c r="O17" s="20" t="n">
        <f aca="false">J17*0.0001%</f>
        <v>0</v>
      </c>
      <c r="P17" s="20" t="n">
        <f aca="false">ROUND(0.003%*F17,0)</f>
        <v>0</v>
      </c>
      <c r="Q17" s="20" t="n">
        <f aca="false">K17+L17+M17+N17+O17+P17</f>
        <v>0</v>
      </c>
      <c r="R17" s="20" t="n">
        <f aca="false">I17-F17</f>
        <v>0</v>
      </c>
      <c r="S17" s="20" t="n">
        <f aca="false">R17-Q17</f>
        <v>0</v>
      </c>
      <c r="T17" s="22" t="n">
        <f aca="false">IFERROR(R17/F17,0)</f>
        <v>0</v>
      </c>
      <c r="U17" s="22" t="n">
        <f aca="false">IFERROR(S17/F17,0)</f>
        <v>0</v>
      </c>
    </row>
    <row r="18" customFormat="false" ht="15" hidden="false" customHeight="false" outlineLevel="0" collapsed="false">
      <c r="A18" s="18"/>
      <c r="F18" s="20" t="n">
        <f aca="false">D18*E18</f>
        <v>0</v>
      </c>
      <c r="G18" s="21" t="str">
        <f aca="false">IF(A18&gt;0,A18," ")</f>
        <v> </v>
      </c>
      <c r="I18" s="20" t="n">
        <f aca="false">D18*H18</f>
        <v>0</v>
      </c>
      <c r="J18" s="20" t="n">
        <f aca="false">F18+I18</f>
        <v>0</v>
      </c>
      <c r="K18" s="20" t="n">
        <f aca="false">ROUND(IF(J18*0.03%&gt;40,40,J18*0.03%),2)</f>
        <v>0</v>
      </c>
      <c r="L18" s="20" t="n">
        <f aca="false">ROUND(I18*0.025%,0)</f>
        <v>0</v>
      </c>
      <c r="M18" s="20" t="n">
        <f aca="false">ROUND(IF(C18="BSE",(J18*0.00375%),(J18*0.00322%)),0)</f>
        <v>0</v>
      </c>
      <c r="N18" s="20" t="n">
        <f aca="false">ROUND((K18+M18+O18)*18%,2)</f>
        <v>0</v>
      </c>
      <c r="O18" s="20" t="n">
        <f aca="false">J18*0.0001%</f>
        <v>0</v>
      </c>
      <c r="P18" s="20" t="n">
        <f aca="false">ROUND(0.003%*F18,0)</f>
        <v>0</v>
      </c>
      <c r="Q18" s="20" t="n">
        <f aca="false">K18+L18+M18+N18+O18+P18</f>
        <v>0</v>
      </c>
      <c r="R18" s="20" t="n">
        <f aca="false">I18-F18</f>
        <v>0</v>
      </c>
      <c r="S18" s="20" t="n">
        <f aca="false">R18-Q18</f>
        <v>0</v>
      </c>
      <c r="T18" s="22" t="n">
        <f aca="false">IFERROR(R18/F18,0)</f>
        <v>0</v>
      </c>
      <c r="U18" s="22" t="n">
        <f aca="false">IFERROR(S18/F18,0)</f>
        <v>0</v>
      </c>
    </row>
    <row r="19" customFormat="false" ht="15" hidden="false" customHeight="false" outlineLevel="0" collapsed="false">
      <c r="A19" s="18"/>
      <c r="F19" s="20" t="n">
        <f aca="false">D19*E19</f>
        <v>0</v>
      </c>
      <c r="G19" s="21" t="str">
        <f aca="false">IF(A19&gt;0,A19," ")</f>
        <v> </v>
      </c>
      <c r="I19" s="20" t="n">
        <f aca="false">D19*H19</f>
        <v>0</v>
      </c>
      <c r="J19" s="20" t="n">
        <f aca="false">F19+I19</f>
        <v>0</v>
      </c>
      <c r="K19" s="20" t="n">
        <f aca="false">ROUND(IF(J19*0.03%&gt;40,40,J19*0.03%),2)</f>
        <v>0</v>
      </c>
      <c r="L19" s="20" t="n">
        <f aca="false">ROUND(I19*0.025%,0)</f>
        <v>0</v>
      </c>
      <c r="M19" s="20" t="n">
        <f aca="false">ROUND(IF(C19="BSE",(J19*0.00375%),(J19*0.00322%)),0)</f>
        <v>0</v>
      </c>
      <c r="N19" s="20" t="n">
        <f aca="false">ROUND((K19+M19+O19)*18%,2)</f>
        <v>0</v>
      </c>
      <c r="O19" s="20" t="n">
        <f aca="false">J19*0.0001%</f>
        <v>0</v>
      </c>
      <c r="P19" s="20" t="n">
        <f aca="false">ROUND(0.003%*F19,0)</f>
        <v>0</v>
      </c>
      <c r="Q19" s="20" t="n">
        <f aca="false">K19+L19+M19+N19+O19+P19</f>
        <v>0</v>
      </c>
      <c r="R19" s="20" t="n">
        <f aca="false">I19-F19</f>
        <v>0</v>
      </c>
      <c r="S19" s="20" t="n">
        <f aca="false">R19-Q19</f>
        <v>0</v>
      </c>
      <c r="T19" s="22" t="n">
        <f aca="false">IFERROR(R19/F19,0)</f>
        <v>0</v>
      </c>
      <c r="U19" s="22" t="n">
        <f aca="false">IFERROR(S19/F19,0)</f>
        <v>0</v>
      </c>
    </row>
    <row r="20" customFormat="false" ht="15" hidden="false" customHeight="false" outlineLevel="0" collapsed="false">
      <c r="A20" s="18"/>
      <c r="F20" s="20" t="n">
        <f aca="false">D20*E20</f>
        <v>0</v>
      </c>
      <c r="G20" s="21" t="str">
        <f aca="false">IF(A20&gt;0,A20," ")</f>
        <v> </v>
      </c>
      <c r="I20" s="20" t="n">
        <f aca="false">D20*H20</f>
        <v>0</v>
      </c>
      <c r="J20" s="20" t="n">
        <f aca="false">F20+I20</f>
        <v>0</v>
      </c>
      <c r="K20" s="20" t="n">
        <f aca="false">ROUND(IF(J20*0.03%&gt;40,40,J20*0.03%),2)</f>
        <v>0</v>
      </c>
      <c r="L20" s="20" t="n">
        <f aca="false">ROUND(I20*0.025%,0)</f>
        <v>0</v>
      </c>
      <c r="M20" s="20" t="n">
        <f aca="false">ROUND(IF(C20="BSE",(J20*0.00375%),(J20*0.00322%)),0)</f>
        <v>0</v>
      </c>
      <c r="N20" s="20" t="n">
        <f aca="false">ROUND((K20+M20+O20)*18%,2)</f>
        <v>0</v>
      </c>
      <c r="O20" s="20" t="n">
        <f aca="false">J20*0.0001%</f>
        <v>0</v>
      </c>
      <c r="P20" s="20" t="n">
        <f aca="false">ROUND(0.003%*F20,0)</f>
        <v>0</v>
      </c>
      <c r="Q20" s="20" t="n">
        <f aca="false">K20+L20+M20+N20+O20+P20</f>
        <v>0</v>
      </c>
      <c r="R20" s="20" t="n">
        <f aca="false">I20-F20</f>
        <v>0</v>
      </c>
      <c r="S20" s="20" t="n">
        <f aca="false">R20-Q20</f>
        <v>0</v>
      </c>
      <c r="T20" s="22" t="n">
        <f aca="false">IFERROR(R20/F20,0)</f>
        <v>0</v>
      </c>
      <c r="U20" s="22" t="n">
        <f aca="false">IFERROR(S20/F20,0)</f>
        <v>0</v>
      </c>
    </row>
    <row r="21" customFormat="false" ht="15" hidden="false" customHeight="false" outlineLevel="0" collapsed="false">
      <c r="A21" s="18"/>
      <c r="F21" s="20" t="n">
        <f aca="false">D21*E21</f>
        <v>0</v>
      </c>
      <c r="G21" s="21" t="str">
        <f aca="false">IF(A21&gt;0,A21," ")</f>
        <v> </v>
      </c>
      <c r="I21" s="20" t="n">
        <f aca="false">D21*H21</f>
        <v>0</v>
      </c>
      <c r="J21" s="20" t="n">
        <f aca="false">F21+I21</f>
        <v>0</v>
      </c>
      <c r="K21" s="20" t="n">
        <f aca="false">ROUND(IF(J21*0.03%&gt;40,40,J21*0.03%),2)</f>
        <v>0</v>
      </c>
      <c r="L21" s="20" t="n">
        <f aca="false">ROUND(I21*0.025%,0)</f>
        <v>0</v>
      </c>
      <c r="M21" s="20" t="n">
        <f aca="false">ROUND(IF(C21="BSE",(J21*0.00375%),(J21*0.00322%)),0)</f>
        <v>0</v>
      </c>
      <c r="N21" s="20" t="n">
        <f aca="false">ROUND((K21+M21+O21)*18%,2)</f>
        <v>0</v>
      </c>
      <c r="O21" s="20" t="n">
        <f aca="false">J21*0.0001%</f>
        <v>0</v>
      </c>
      <c r="P21" s="20" t="n">
        <f aca="false">ROUND(0.003%*F21,0)</f>
        <v>0</v>
      </c>
      <c r="Q21" s="20" t="n">
        <f aca="false">K21+L21+M21+N21+O21+P21</f>
        <v>0</v>
      </c>
      <c r="R21" s="20" t="n">
        <f aca="false">I21-F21</f>
        <v>0</v>
      </c>
      <c r="S21" s="20" t="n">
        <f aca="false">R21-Q21</f>
        <v>0</v>
      </c>
      <c r="T21" s="22" t="n">
        <f aca="false">IFERROR(R21/F21,0)</f>
        <v>0</v>
      </c>
      <c r="U21" s="22" t="n">
        <f aca="false">IFERROR(S21/F21,0)</f>
        <v>0</v>
      </c>
    </row>
    <row r="22" customFormat="false" ht="15" hidden="false" customHeight="false" outlineLevel="0" collapsed="false">
      <c r="A22" s="18"/>
      <c r="F22" s="20" t="n">
        <f aca="false">D22*E22</f>
        <v>0</v>
      </c>
      <c r="G22" s="21" t="str">
        <f aca="false">IF(A22&gt;0,A22," ")</f>
        <v> </v>
      </c>
      <c r="I22" s="20" t="n">
        <f aca="false">D22*H22</f>
        <v>0</v>
      </c>
      <c r="J22" s="20" t="n">
        <f aca="false">F22+I22</f>
        <v>0</v>
      </c>
      <c r="K22" s="20" t="n">
        <f aca="false">ROUND(IF(J22*0.03%&gt;40,40,J22*0.03%),2)</f>
        <v>0</v>
      </c>
      <c r="L22" s="20" t="n">
        <f aca="false">ROUND(I22*0.025%,0)</f>
        <v>0</v>
      </c>
      <c r="M22" s="20" t="n">
        <f aca="false">ROUND(IF(C22="BSE",(J22*0.00375%),(J22*0.00322%)),0)</f>
        <v>0</v>
      </c>
      <c r="N22" s="20" t="n">
        <f aca="false">ROUND((K22+M22+O22)*18%,2)</f>
        <v>0</v>
      </c>
      <c r="O22" s="20" t="n">
        <f aca="false">J22*0.0001%</f>
        <v>0</v>
      </c>
      <c r="P22" s="20" t="n">
        <f aca="false">ROUND(0.003%*F22,0)</f>
        <v>0</v>
      </c>
      <c r="Q22" s="20" t="n">
        <f aca="false">K22+L22+M22+N22+O22+P22</f>
        <v>0</v>
      </c>
      <c r="R22" s="20" t="n">
        <f aca="false">I22-F22</f>
        <v>0</v>
      </c>
      <c r="S22" s="20" t="n">
        <f aca="false">R22-Q22</f>
        <v>0</v>
      </c>
      <c r="T22" s="22" t="n">
        <f aca="false">IFERROR(R22/F22,0)</f>
        <v>0</v>
      </c>
      <c r="U22" s="22" t="n">
        <f aca="false">IFERROR(S22/F22,0)</f>
        <v>0</v>
      </c>
    </row>
    <row r="23" customFormat="false" ht="15" hidden="false" customHeight="false" outlineLevel="0" collapsed="false">
      <c r="A23" s="18"/>
      <c r="F23" s="20" t="n">
        <f aca="false">D23*E23</f>
        <v>0</v>
      </c>
      <c r="G23" s="21" t="str">
        <f aca="false">IF(A23&gt;0,A23," ")</f>
        <v> </v>
      </c>
      <c r="I23" s="20" t="n">
        <f aca="false">D23*H23</f>
        <v>0</v>
      </c>
      <c r="J23" s="20" t="n">
        <f aca="false">F23+I23</f>
        <v>0</v>
      </c>
      <c r="K23" s="20" t="n">
        <f aca="false">ROUND(IF(J23*0.03%&gt;40,40,J23*0.03%),2)</f>
        <v>0</v>
      </c>
      <c r="L23" s="20" t="n">
        <f aca="false">ROUND(I23*0.025%,0)</f>
        <v>0</v>
      </c>
      <c r="M23" s="20" t="n">
        <f aca="false">ROUND(IF(C23="BSE",(J23*0.00375%),(J23*0.00322%)),0)</f>
        <v>0</v>
      </c>
      <c r="N23" s="20" t="n">
        <f aca="false">ROUND((K23+M23+O23)*18%,2)</f>
        <v>0</v>
      </c>
      <c r="O23" s="20" t="n">
        <f aca="false">J23*0.0001%</f>
        <v>0</v>
      </c>
      <c r="P23" s="20" t="n">
        <f aca="false">ROUND(0.003%*F23,0)</f>
        <v>0</v>
      </c>
      <c r="Q23" s="20" t="n">
        <f aca="false">K23+L23+M23+N23+O23+P23</f>
        <v>0</v>
      </c>
      <c r="R23" s="20" t="n">
        <f aca="false">I23-F23</f>
        <v>0</v>
      </c>
      <c r="S23" s="20" t="n">
        <f aca="false">R23-Q23</f>
        <v>0</v>
      </c>
      <c r="T23" s="22" t="n">
        <f aca="false">IFERROR(R23/F23,0)</f>
        <v>0</v>
      </c>
      <c r="U23" s="22" t="n">
        <f aca="false">IFERROR(S23/F23,0)</f>
        <v>0</v>
      </c>
    </row>
    <row r="24" customFormat="false" ht="15" hidden="false" customHeight="false" outlineLevel="0" collapsed="false">
      <c r="A24" s="18"/>
      <c r="F24" s="20" t="n">
        <f aca="false">D24*E24</f>
        <v>0</v>
      </c>
      <c r="G24" s="21" t="str">
        <f aca="false">IF(A24&gt;0,A24," ")</f>
        <v> </v>
      </c>
      <c r="I24" s="20" t="n">
        <f aca="false">D24*H24</f>
        <v>0</v>
      </c>
      <c r="J24" s="20" t="n">
        <f aca="false">F24+I24</f>
        <v>0</v>
      </c>
      <c r="K24" s="20" t="n">
        <f aca="false">ROUND(IF(J24*0.03%&gt;40,40,J24*0.03%),2)</f>
        <v>0</v>
      </c>
      <c r="L24" s="20" t="n">
        <f aca="false">ROUND(I24*0.025%,0)</f>
        <v>0</v>
      </c>
      <c r="M24" s="20" t="n">
        <f aca="false">ROUND(IF(C24="BSE",(J24*0.00375%),(J24*0.00322%)),0)</f>
        <v>0</v>
      </c>
      <c r="N24" s="20" t="n">
        <f aca="false">ROUND((K24+M24+O24)*18%,2)</f>
        <v>0</v>
      </c>
      <c r="O24" s="20" t="n">
        <f aca="false">J24*0.0001%</f>
        <v>0</v>
      </c>
      <c r="P24" s="20" t="n">
        <f aca="false">ROUND(0.003%*F24,0)</f>
        <v>0</v>
      </c>
      <c r="Q24" s="20" t="n">
        <f aca="false">K24+L24+M24+N24+O24+P24</f>
        <v>0</v>
      </c>
      <c r="R24" s="20" t="n">
        <f aca="false">I24-F24</f>
        <v>0</v>
      </c>
      <c r="S24" s="20" t="n">
        <f aca="false">R24-Q24</f>
        <v>0</v>
      </c>
      <c r="T24" s="22" t="n">
        <f aca="false">IFERROR(R24/F24,0)</f>
        <v>0</v>
      </c>
      <c r="U24" s="22" t="n">
        <f aca="false">IFERROR(S24/F24,0)</f>
        <v>0</v>
      </c>
    </row>
    <row r="25" customFormat="false" ht="15" hidden="false" customHeight="false" outlineLevel="0" collapsed="false">
      <c r="A25" s="18"/>
      <c r="F25" s="20" t="n">
        <f aca="false">D25*E25</f>
        <v>0</v>
      </c>
      <c r="G25" s="21" t="str">
        <f aca="false">IF(A25&gt;0,A25," ")</f>
        <v> </v>
      </c>
      <c r="I25" s="20" t="n">
        <f aca="false">D25*H25</f>
        <v>0</v>
      </c>
      <c r="J25" s="20" t="n">
        <f aca="false">F25+I25</f>
        <v>0</v>
      </c>
      <c r="K25" s="20" t="n">
        <f aca="false">ROUND(IF(J25*0.03%&gt;40,40,J25*0.03%),2)</f>
        <v>0</v>
      </c>
      <c r="L25" s="20" t="n">
        <f aca="false">ROUND(I25*0.025%,0)</f>
        <v>0</v>
      </c>
      <c r="M25" s="20" t="n">
        <f aca="false">ROUND(IF(C25="BSE",(J25*0.00375%),(J25*0.00322%)),0)</f>
        <v>0</v>
      </c>
      <c r="N25" s="20" t="n">
        <f aca="false">ROUND((K25+M25+O25)*18%,2)</f>
        <v>0</v>
      </c>
      <c r="O25" s="20" t="n">
        <f aca="false">J25*0.0001%</f>
        <v>0</v>
      </c>
      <c r="P25" s="20" t="n">
        <f aca="false">ROUND(0.003%*F25,0)</f>
        <v>0</v>
      </c>
      <c r="Q25" s="20" t="n">
        <f aca="false">K25+L25+M25+N25+O25+P25</f>
        <v>0</v>
      </c>
      <c r="R25" s="20" t="n">
        <f aca="false">I25-F25</f>
        <v>0</v>
      </c>
      <c r="S25" s="20" t="n">
        <f aca="false">R25-Q25</f>
        <v>0</v>
      </c>
      <c r="T25" s="22" t="n">
        <f aca="false">IFERROR(R25/F25,0)</f>
        <v>0</v>
      </c>
      <c r="U25" s="22" t="n">
        <f aca="false">IFERROR(S25/F25,0)</f>
        <v>0</v>
      </c>
    </row>
    <row r="26" customFormat="false" ht="15" hidden="false" customHeight="false" outlineLevel="0" collapsed="false">
      <c r="A26" s="18"/>
      <c r="F26" s="20" t="n">
        <f aca="false">D26*E26</f>
        <v>0</v>
      </c>
      <c r="G26" s="21" t="str">
        <f aca="false">IF(A26&gt;0,A26," ")</f>
        <v> </v>
      </c>
      <c r="I26" s="20" t="n">
        <f aca="false">D26*H26</f>
        <v>0</v>
      </c>
      <c r="J26" s="20" t="n">
        <f aca="false">F26+I26</f>
        <v>0</v>
      </c>
      <c r="K26" s="20" t="n">
        <f aca="false">ROUND(IF(J26*0.03%&gt;40,40,J26*0.03%),2)</f>
        <v>0</v>
      </c>
      <c r="L26" s="20" t="n">
        <f aca="false">ROUND(I26*0.025%,0)</f>
        <v>0</v>
      </c>
      <c r="M26" s="20" t="n">
        <f aca="false">ROUND(IF(C26="BSE",(J26*0.00375%),(J26*0.00322%)),0)</f>
        <v>0</v>
      </c>
      <c r="N26" s="20" t="n">
        <f aca="false">ROUND((K26+M26+O26)*18%,2)</f>
        <v>0</v>
      </c>
      <c r="O26" s="20" t="n">
        <f aca="false">J26*0.0001%</f>
        <v>0</v>
      </c>
      <c r="P26" s="20" t="n">
        <f aca="false">ROUND(0.003%*F26,0)</f>
        <v>0</v>
      </c>
      <c r="Q26" s="20" t="n">
        <f aca="false">K26+L26+M26+N26+O26+P26</f>
        <v>0</v>
      </c>
      <c r="R26" s="20" t="n">
        <f aca="false">I26-F26</f>
        <v>0</v>
      </c>
      <c r="S26" s="20" t="n">
        <f aca="false">R26-Q26</f>
        <v>0</v>
      </c>
      <c r="T26" s="22" t="n">
        <f aca="false">IFERROR(R26/F26,0)</f>
        <v>0</v>
      </c>
      <c r="U26" s="22" t="n">
        <f aca="false">IFERROR(S26/F26,0)</f>
        <v>0</v>
      </c>
    </row>
    <row r="27" customFormat="false" ht="15" hidden="false" customHeight="false" outlineLevel="0" collapsed="false">
      <c r="A27" s="18"/>
      <c r="F27" s="20" t="n">
        <f aca="false">D27*E27</f>
        <v>0</v>
      </c>
      <c r="G27" s="21" t="str">
        <f aca="false">IF(A27&gt;0,A27," ")</f>
        <v> </v>
      </c>
      <c r="I27" s="20" t="n">
        <f aca="false">D27*H27</f>
        <v>0</v>
      </c>
      <c r="J27" s="20" t="n">
        <f aca="false">F27+I27</f>
        <v>0</v>
      </c>
      <c r="K27" s="20" t="n">
        <f aca="false">ROUND(IF(J27*0.03%&gt;40,40,J27*0.03%),2)</f>
        <v>0</v>
      </c>
      <c r="L27" s="20" t="n">
        <f aca="false">ROUND(I27*0.025%,0)</f>
        <v>0</v>
      </c>
      <c r="M27" s="20" t="n">
        <f aca="false">ROUND(IF(C27="BSE",(J27*0.00375%),(J27*0.00322%)),0)</f>
        <v>0</v>
      </c>
      <c r="N27" s="20" t="n">
        <f aca="false">ROUND((K27+M27+O27)*18%,2)</f>
        <v>0</v>
      </c>
      <c r="O27" s="20" t="n">
        <f aca="false">J27*0.0001%</f>
        <v>0</v>
      </c>
      <c r="P27" s="20" t="n">
        <f aca="false">ROUND(0.003%*F27,0)</f>
        <v>0</v>
      </c>
      <c r="Q27" s="20" t="n">
        <f aca="false">K27+L27+M27+N27+O27+P27</f>
        <v>0</v>
      </c>
      <c r="R27" s="20" t="n">
        <f aca="false">I27-F27</f>
        <v>0</v>
      </c>
      <c r="S27" s="20" t="n">
        <f aca="false">R27-Q27</f>
        <v>0</v>
      </c>
      <c r="T27" s="22" t="n">
        <f aca="false">IFERROR(R27/F27,0)</f>
        <v>0</v>
      </c>
      <c r="U27" s="22" t="n">
        <f aca="false">IFERROR(S27/F27,0)</f>
        <v>0</v>
      </c>
    </row>
    <row r="28" customFormat="false" ht="15" hidden="false" customHeight="false" outlineLevel="0" collapsed="false">
      <c r="A28" s="18"/>
      <c r="F28" s="20" t="n">
        <f aca="false">D28*E28</f>
        <v>0</v>
      </c>
      <c r="G28" s="21" t="str">
        <f aca="false">IF(A28&gt;0,A28," ")</f>
        <v> </v>
      </c>
      <c r="I28" s="20" t="n">
        <f aca="false">D28*H28</f>
        <v>0</v>
      </c>
      <c r="J28" s="20" t="n">
        <f aca="false">F28+I28</f>
        <v>0</v>
      </c>
      <c r="K28" s="20" t="n">
        <f aca="false">ROUND(IF(J28*0.03%&gt;40,40,J28*0.03%),2)</f>
        <v>0</v>
      </c>
      <c r="L28" s="20" t="n">
        <f aca="false">ROUND(I28*0.025%,0)</f>
        <v>0</v>
      </c>
      <c r="M28" s="20" t="n">
        <f aca="false">ROUND(IF(C28="BSE",(J28*0.00375%),(J28*0.00322%)),0)</f>
        <v>0</v>
      </c>
      <c r="N28" s="20" t="n">
        <f aca="false">ROUND((K28+M28+O28)*18%,2)</f>
        <v>0</v>
      </c>
      <c r="O28" s="20" t="n">
        <f aca="false">J28*0.0001%</f>
        <v>0</v>
      </c>
      <c r="P28" s="20" t="n">
        <f aca="false">ROUND(0.003%*F28,0)</f>
        <v>0</v>
      </c>
      <c r="Q28" s="20" t="n">
        <f aca="false">K28+L28+M28+N28+O28+P28</f>
        <v>0</v>
      </c>
      <c r="R28" s="20" t="n">
        <f aca="false">I28-F28</f>
        <v>0</v>
      </c>
      <c r="S28" s="20" t="n">
        <f aca="false">R28-Q28</f>
        <v>0</v>
      </c>
      <c r="T28" s="22" t="n">
        <f aca="false">IFERROR(R28/F28,0)</f>
        <v>0</v>
      </c>
      <c r="U28" s="22" t="n">
        <f aca="false">IFERROR(S28/F28,0)</f>
        <v>0</v>
      </c>
    </row>
    <row r="29" customFormat="false" ht="15" hidden="false" customHeight="false" outlineLevel="0" collapsed="false">
      <c r="A29" s="18"/>
      <c r="F29" s="20" t="n">
        <f aca="false">D29*E29</f>
        <v>0</v>
      </c>
      <c r="G29" s="21" t="str">
        <f aca="false">IF(A29&gt;0,A29," ")</f>
        <v> </v>
      </c>
      <c r="I29" s="20" t="n">
        <f aca="false">D29*H29</f>
        <v>0</v>
      </c>
      <c r="J29" s="20" t="n">
        <f aca="false">F29+I29</f>
        <v>0</v>
      </c>
      <c r="K29" s="20" t="n">
        <f aca="false">ROUND(IF(J29*0.03%&gt;40,40,J29*0.03%),2)</f>
        <v>0</v>
      </c>
      <c r="L29" s="20" t="n">
        <f aca="false">ROUND(I29*0.025%,0)</f>
        <v>0</v>
      </c>
      <c r="M29" s="20" t="n">
        <f aca="false">ROUND(IF(C29="BSE",(J29*0.00375%),(J29*0.00322%)),0)</f>
        <v>0</v>
      </c>
      <c r="N29" s="20" t="n">
        <f aca="false">ROUND((K29+M29+O29)*18%,2)</f>
        <v>0</v>
      </c>
      <c r="O29" s="20" t="n">
        <f aca="false">J29*0.0001%</f>
        <v>0</v>
      </c>
      <c r="P29" s="20" t="n">
        <f aca="false">ROUND(0.003%*F29,0)</f>
        <v>0</v>
      </c>
      <c r="Q29" s="20" t="n">
        <f aca="false">K29+L29+M29+N29+O29+P29</f>
        <v>0</v>
      </c>
      <c r="R29" s="20" t="n">
        <f aca="false">I29-F29</f>
        <v>0</v>
      </c>
      <c r="S29" s="20" t="n">
        <f aca="false">R29-Q29</f>
        <v>0</v>
      </c>
      <c r="T29" s="22" t="n">
        <f aca="false">IFERROR(R29/F29,0)</f>
        <v>0</v>
      </c>
      <c r="U29" s="22" t="n">
        <f aca="false">IFERROR(S29/F29,0)</f>
        <v>0</v>
      </c>
    </row>
    <row r="30" customFormat="false" ht="15" hidden="false" customHeight="false" outlineLevel="0" collapsed="false">
      <c r="A30" s="18"/>
      <c r="F30" s="20" t="n">
        <f aca="false">D30*E30</f>
        <v>0</v>
      </c>
      <c r="G30" s="21" t="str">
        <f aca="false">IF(A30&gt;0,A30," ")</f>
        <v> </v>
      </c>
      <c r="I30" s="20" t="n">
        <f aca="false">D30*H30</f>
        <v>0</v>
      </c>
      <c r="J30" s="20" t="n">
        <f aca="false">F30+I30</f>
        <v>0</v>
      </c>
      <c r="K30" s="20" t="n">
        <f aca="false">ROUND(IF(J30*0.03%&gt;40,40,J30*0.03%),2)</f>
        <v>0</v>
      </c>
      <c r="L30" s="20" t="n">
        <f aca="false">ROUND(I30*0.025%,0)</f>
        <v>0</v>
      </c>
      <c r="M30" s="20" t="n">
        <f aca="false">ROUND(IF(C30="BSE",(J30*0.00375%),(J30*0.00322%)),0)</f>
        <v>0</v>
      </c>
      <c r="N30" s="20" t="n">
        <f aca="false">ROUND((K30+M30+O30)*18%,2)</f>
        <v>0</v>
      </c>
      <c r="O30" s="20" t="n">
        <f aca="false">J30*0.0001%</f>
        <v>0</v>
      </c>
      <c r="P30" s="20" t="n">
        <f aca="false">ROUND(0.003%*F30,0)</f>
        <v>0</v>
      </c>
      <c r="Q30" s="20" t="n">
        <f aca="false">K30+L30+M30+N30+O30+P30</f>
        <v>0</v>
      </c>
      <c r="R30" s="20" t="n">
        <f aca="false">I30-F30</f>
        <v>0</v>
      </c>
      <c r="S30" s="20" t="n">
        <f aca="false">R30-Q30</f>
        <v>0</v>
      </c>
      <c r="T30" s="22" t="n">
        <f aca="false">IFERROR(R30/F30,0)</f>
        <v>0</v>
      </c>
      <c r="U30" s="22" t="n">
        <f aca="false">IFERROR(S30/F30,0)</f>
        <v>0</v>
      </c>
    </row>
    <row r="31" customFormat="false" ht="15" hidden="false" customHeight="false" outlineLevel="0" collapsed="false">
      <c r="A31" s="18"/>
      <c r="F31" s="20" t="n">
        <f aca="false">D31*E31</f>
        <v>0</v>
      </c>
      <c r="G31" s="21" t="str">
        <f aca="false">IF(A31&gt;0,A31," ")</f>
        <v> </v>
      </c>
      <c r="I31" s="20" t="n">
        <f aca="false">D31*H31</f>
        <v>0</v>
      </c>
      <c r="J31" s="20" t="n">
        <f aca="false">F31+I31</f>
        <v>0</v>
      </c>
      <c r="K31" s="20" t="n">
        <f aca="false">ROUND(IF(J31*0.03%&gt;40,40,J31*0.03%),2)</f>
        <v>0</v>
      </c>
      <c r="L31" s="20" t="n">
        <f aca="false">ROUND(I31*0.025%,0)</f>
        <v>0</v>
      </c>
      <c r="M31" s="20" t="n">
        <f aca="false">ROUND(IF(C31="BSE",(J31*0.00375%),(J31*0.00322%)),0)</f>
        <v>0</v>
      </c>
      <c r="N31" s="20" t="n">
        <f aca="false">ROUND((K31+M31+O31)*18%,2)</f>
        <v>0</v>
      </c>
      <c r="O31" s="20" t="n">
        <f aca="false">J31*0.0001%</f>
        <v>0</v>
      </c>
      <c r="P31" s="20" t="n">
        <f aca="false">ROUND(0.003%*F31,0)</f>
        <v>0</v>
      </c>
      <c r="Q31" s="20" t="n">
        <f aca="false">K31+L31+M31+N31+O31+P31</f>
        <v>0</v>
      </c>
      <c r="R31" s="20" t="n">
        <f aca="false">I31-F31</f>
        <v>0</v>
      </c>
      <c r="S31" s="20" t="n">
        <f aca="false">R31-Q31</f>
        <v>0</v>
      </c>
      <c r="T31" s="22" t="n">
        <f aca="false">IFERROR(R31/F31,0)</f>
        <v>0</v>
      </c>
      <c r="U31" s="22" t="n">
        <f aca="false">IFERROR(S31/F31,0)</f>
        <v>0</v>
      </c>
    </row>
    <row r="32" customFormat="false" ht="15" hidden="false" customHeight="false" outlineLevel="0" collapsed="false">
      <c r="A32" s="18"/>
      <c r="F32" s="20" t="n">
        <f aca="false">D32*E32</f>
        <v>0</v>
      </c>
      <c r="G32" s="21" t="str">
        <f aca="false">IF(A32&gt;0,A32," ")</f>
        <v> </v>
      </c>
      <c r="I32" s="20" t="n">
        <f aca="false">D32*H32</f>
        <v>0</v>
      </c>
      <c r="J32" s="20" t="n">
        <f aca="false">F32+I32</f>
        <v>0</v>
      </c>
      <c r="K32" s="20" t="n">
        <f aca="false">ROUND(IF(J32*0.03%&gt;40,40,J32*0.03%),2)</f>
        <v>0</v>
      </c>
      <c r="L32" s="20" t="n">
        <f aca="false">ROUND(I32*0.025%,0)</f>
        <v>0</v>
      </c>
      <c r="M32" s="20" t="n">
        <f aca="false">ROUND(IF(C32="BSE",(J32*0.00375%),(J32*0.00322%)),0)</f>
        <v>0</v>
      </c>
      <c r="N32" s="20" t="n">
        <f aca="false">ROUND((K32+M32+O32)*18%,2)</f>
        <v>0</v>
      </c>
      <c r="O32" s="20" t="n">
        <f aca="false">J32*0.0001%</f>
        <v>0</v>
      </c>
      <c r="P32" s="20" t="n">
        <f aca="false">ROUND(0.003%*F32,0)</f>
        <v>0</v>
      </c>
      <c r="Q32" s="20" t="n">
        <f aca="false">K32+L32+M32+N32+O32+P32</f>
        <v>0</v>
      </c>
      <c r="R32" s="20" t="n">
        <f aca="false">I32-F32</f>
        <v>0</v>
      </c>
      <c r="S32" s="20" t="n">
        <f aca="false">R32-Q32</f>
        <v>0</v>
      </c>
      <c r="T32" s="22" t="n">
        <f aca="false">IFERROR(R32/F32,0)</f>
        <v>0</v>
      </c>
      <c r="U32" s="22" t="n">
        <f aca="false">IFERROR(S32/F32,0)</f>
        <v>0</v>
      </c>
    </row>
    <row r="33" customFormat="false" ht="15" hidden="false" customHeight="false" outlineLevel="0" collapsed="false">
      <c r="A33" s="18"/>
      <c r="F33" s="20" t="n">
        <f aca="false">D33*E33</f>
        <v>0</v>
      </c>
      <c r="G33" s="21" t="str">
        <f aca="false">IF(A33&gt;0,A33," ")</f>
        <v> </v>
      </c>
      <c r="I33" s="20" t="n">
        <f aca="false">D33*H33</f>
        <v>0</v>
      </c>
      <c r="J33" s="20" t="n">
        <f aca="false">F33+I33</f>
        <v>0</v>
      </c>
      <c r="K33" s="20" t="n">
        <f aca="false">ROUND(IF(J33*0.03%&gt;40,40,J33*0.03%),2)</f>
        <v>0</v>
      </c>
      <c r="L33" s="20" t="n">
        <f aca="false">ROUND(I33*0.025%,0)</f>
        <v>0</v>
      </c>
      <c r="M33" s="20" t="n">
        <f aca="false">ROUND(IF(C33="BSE",(J33*0.00375%),(J33*0.00322%)),0)</f>
        <v>0</v>
      </c>
      <c r="N33" s="20" t="n">
        <f aca="false">ROUND((K33+M33+O33)*18%,2)</f>
        <v>0</v>
      </c>
      <c r="O33" s="20" t="n">
        <f aca="false">J33*0.0001%</f>
        <v>0</v>
      </c>
      <c r="P33" s="20" t="n">
        <f aca="false">ROUND(0.003%*F33,0)</f>
        <v>0</v>
      </c>
      <c r="Q33" s="20" t="n">
        <f aca="false">K33+L33+M33+N33+O33+P33</f>
        <v>0</v>
      </c>
      <c r="R33" s="20" t="n">
        <f aca="false">I33-F33</f>
        <v>0</v>
      </c>
      <c r="S33" s="20" t="n">
        <f aca="false">R33-Q33</f>
        <v>0</v>
      </c>
      <c r="T33" s="22" t="n">
        <f aca="false">IFERROR(R33/F33,0)</f>
        <v>0</v>
      </c>
      <c r="U33" s="22" t="n">
        <f aca="false">IFERROR(S33/F33,0)</f>
        <v>0</v>
      </c>
    </row>
    <row r="34" customFormat="false" ht="15" hidden="false" customHeight="false" outlineLevel="0" collapsed="false">
      <c r="A34" s="18"/>
      <c r="F34" s="20" t="n">
        <f aca="false">D34*E34</f>
        <v>0</v>
      </c>
      <c r="G34" s="21" t="str">
        <f aca="false">IF(A34&gt;0,A34," ")</f>
        <v> </v>
      </c>
      <c r="I34" s="20" t="n">
        <f aca="false">D34*H34</f>
        <v>0</v>
      </c>
      <c r="J34" s="20" t="n">
        <f aca="false">F34+I34</f>
        <v>0</v>
      </c>
      <c r="K34" s="20" t="n">
        <f aca="false">ROUND(IF(J34*0.03%&gt;40,40,J34*0.03%),2)</f>
        <v>0</v>
      </c>
      <c r="L34" s="20" t="n">
        <f aca="false">ROUND(I34*0.025%,0)</f>
        <v>0</v>
      </c>
      <c r="M34" s="20" t="n">
        <f aca="false">ROUND(IF(C34="BSE",(J34*0.00375%),(J34*0.00322%)),0)</f>
        <v>0</v>
      </c>
      <c r="N34" s="20" t="n">
        <f aca="false">ROUND((K34+M34+O34)*18%,2)</f>
        <v>0</v>
      </c>
      <c r="O34" s="20" t="n">
        <f aca="false">J34*0.0001%</f>
        <v>0</v>
      </c>
      <c r="P34" s="20" t="n">
        <f aca="false">ROUND(0.003%*F34,0)</f>
        <v>0</v>
      </c>
      <c r="Q34" s="20" t="n">
        <f aca="false">K34+L34+M34+N34+O34+P34</f>
        <v>0</v>
      </c>
      <c r="R34" s="20" t="n">
        <f aca="false">I34-F34</f>
        <v>0</v>
      </c>
      <c r="S34" s="20" t="n">
        <f aca="false">R34-Q34</f>
        <v>0</v>
      </c>
      <c r="T34" s="22" t="n">
        <f aca="false">IFERROR(R34/F34,0)</f>
        <v>0</v>
      </c>
      <c r="U34" s="22" t="n">
        <f aca="false">IFERROR(S34/F34,0)</f>
        <v>0</v>
      </c>
    </row>
    <row r="35" customFormat="false" ht="15" hidden="false" customHeight="false" outlineLevel="0" collapsed="false">
      <c r="A35" s="18"/>
      <c r="F35" s="20" t="n">
        <f aca="false">D35*E35</f>
        <v>0</v>
      </c>
      <c r="G35" s="21" t="str">
        <f aca="false">IF(A35&gt;0,A35," ")</f>
        <v> </v>
      </c>
      <c r="I35" s="20" t="n">
        <f aca="false">D35*H35</f>
        <v>0</v>
      </c>
      <c r="J35" s="20" t="n">
        <f aca="false">F35+I35</f>
        <v>0</v>
      </c>
      <c r="K35" s="20" t="n">
        <f aca="false">ROUND(IF(J35*0.03%&gt;40,40,J35*0.03%),2)</f>
        <v>0</v>
      </c>
      <c r="L35" s="20" t="n">
        <f aca="false">ROUND(I35*0.025%,0)</f>
        <v>0</v>
      </c>
      <c r="M35" s="20" t="n">
        <f aca="false">ROUND(IF(C35="BSE",(J35*0.00375%),(J35*0.00322%)),0)</f>
        <v>0</v>
      </c>
      <c r="N35" s="20" t="n">
        <f aca="false">ROUND((K35+M35+O35)*18%,2)</f>
        <v>0</v>
      </c>
      <c r="O35" s="20" t="n">
        <f aca="false">J35*0.0001%</f>
        <v>0</v>
      </c>
      <c r="P35" s="20" t="n">
        <f aca="false">ROUND(0.003%*F35,0)</f>
        <v>0</v>
      </c>
      <c r="Q35" s="20" t="n">
        <f aca="false">K35+L35+M35+N35+O35+P35</f>
        <v>0</v>
      </c>
      <c r="R35" s="20" t="n">
        <f aca="false">I35-F35</f>
        <v>0</v>
      </c>
      <c r="S35" s="20" t="n">
        <f aca="false">R35-Q35</f>
        <v>0</v>
      </c>
      <c r="T35" s="22" t="n">
        <f aca="false">IFERROR(R35/F35,0)</f>
        <v>0</v>
      </c>
      <c r="U35" s="22" t="n">
        <f aca="false">IFERROR(S35/F35,0)</f>
        <v>0</v>
      </c>
    </row>
    <row r="36" customFormat="false" ht="15" hidden="false" customHeight="false" outlineLevel="0" collapsed="false">
      <c r="A36" s="18"/>
      <c r="F36" s="20" t="n">
        <f aca="false">D36*E36</f>
        <v>0</v>
      </c>
      <c r="G36" s="21" t="str">
        <f aca="false">IF(A36&gt;0,A36," ")</f>
        <v> </v>
      </c>
      <c r="I36" s="20" t="n">
        <f aca="false">D36*H36</f>
        <v>0</v>
      </c>
      <c r="J36" s="20" t="n">
        <f aca="false">F36+I36</f>
        <v>0</v>
      </c>
      <c r="K36" s="20" t="n">
        <f aca="false">ROUND(IF(J36*0.03%&gt;40,40,J36*0.03%),2)</f>
        <v>0</v>
      </c>
      <c r="L36" s="20" t="n">
        <f aca="false">ROUND(I36*0.025%,0)</f>
        <v>0</v>
      </c>
      <c r="M36" s="20" t="n">
        <f aca="false">ROUND(IF(C36="BSE",(J36*0.00375%),(J36*0.00322%)),0)</f>
        <v>0</v>
      </c>
      <c r="N36" s="20" t="n">
        <f aca="false">ROUND((K36+M36+O36)*18%,2)</f>
        <v>0</v>
      </c>
      <c r="O36" s="20" t="n">
        <f aca="false">J36*0.0001%</f>
        <v>0</v>
      </c>
      <c r="P36" s="20" t="n">
        <f aca="false">ROUND(0.003%*F36,0)</f>
        <v>0</v>
      </c>
      <c r="Q36" s="20" t="n">
        <f aca="false">K36+L36+M36+N36+O36+P36</f>
        <v>0</v>
      </c>
      <c r="R36" s="20" t="n">
        <f aca="false">I36-F36</f>
        <v>0</v>
      </c>
      <c r="S36" s="20" t="n">
        <f aca="false">R36-Q36</f>
        <v>0</v>
      </c>
      <c r="T36" s="22" t="n">
        <f aca="false">IFERROR(R36/F36,0)</f>
        <v>0</v>
      </c>
      <c r="U36" s="22" t="n">
        <f aca="false">IFERROR(S36/F36,0)</f>
        <v>0</v>
      </c>
    </row>
    <row r="37" customFormat="false" ht="15" hidden="false" customHeight="false" outlineLevel="0" collapsed="false">
      <c r="A37" s="18"/>
      <c r="F37" s="20" t="n">
        <f aca="false">D37*E37</f>
        <v>0</v>
      </c>
      <c r="G37" s="21" t="str">
        <f aca="false">IF(A37&gt;0,A37," ")</f>
        <v> </v>
      </c>
      <c r="I37" s="20" t="n">
        <f aca="false">D37*H37</f>
        <v>0</v>
      </c>
      <c r="J37" s="20" t="n">
        <f aca="false">F37+I37</f>
        <v>0</v>
      </c>
      <c r="K37" s="20" t="n">
        <f aca="false">ROUND(IF(J37*0.03%&gt;40,40,J37*0.03%),2)</f>
        <v>0</v>
      </c>
      <c r="L37" s="20" t="n">
        <f aca="false">ROUND(I37*0.025%,0)</f>
        <v>0</v>
      </c>
      <c r="M37" s="20" t="n">
        <f aca="false">ROUND(IF(C37="BSE",(J37*0.00375%),(J37*0.00322%)),0)</f>
        <v>0</v>
      </c>
      <c r="N37" s="20" t="n">
        <f aca="false">ROUND((K37+M37+O37)*18%,2)</f>
        <v>0</v>
      </c>
      <c r="O37" s="20" t="n">
        <f aca="false">J37*0.0001%</f>
        <v>0</v>
      </c>
      <c r="P37" s="20" t="n">
        <f aca="false">ROUND(0.003%*F37,0)</f>
        <v>0</v>
      </c>
      <c r="Q37" s="20" t="n">
        <f aca="false">K37+L37+M37+N37+O37+P37</f>
        <v>0</v>
      </c>
      <c r="R37" s="20" t="n">
        <f aca="false">I37-F37</f>
        <v>0</v>
      </c>
      <c r="S37" s="20" t="n">
        <f aca="false">R37-Q37</f>
        <v>0</v>
      </c>
      <c r="T37" s="22" t="n">
        <f aca="false">IFERROR(R37/F37,0)</f>
        <v>0</v>
      </c>
      <c r="U37" s="22" t="n">
        <f aca="false">IFERROR(S37/F37,0)</f>
        <v>0</v>
      </c>
    </row>
    <row r="38" customFormat="false" ht="15" hidden="false" customHeight="false" outlineLevel="0" collapsed="false">
      <c r="A38" s="18"/>
      <c r="F38" s="20" t="n">
        <f aca="false">D38*E38</f>
        <v>0</v>
      </c>
      <c r="G38" s="21" t="str">
        <f aca="false">IF(A38&gt;0,A38," ")</f>
        <v> </v>
      </c>
      <c r="I38" s="20" t="n">
        <f aca="false">D38*H38</f>
        <v>0</v>
      </c>
      <c r="J38" s="20" t="n">
        <f aca="false">F38+I38</f>
        <v>0</v>
      </c>
      <c r="K38" s="20" t="n">
        <f aca="false">ROUND(IF(J38*0.03%&gt;40,40,J38*0.03%),2)</f>
        <v>0</v>
      </c>
      <c r="L38" s="20" t="n">
        <f aca="false">ROUND(I38*0.025%,0)</f>
        <v>0</v>
      </c>
      <c r="M38" s="20" t="n">
        <f aca="false">ROUND(IF(C38="BSE",(J38*0.00375%),(J38*0.00322%)),0)</f>
        <v>0</v>
      </c>
      <c r="N38" s="20" t="n">
        <f aca="false">ROUND((K38+M38+O38)*18%,2)</f>
        <v>0</v>
      </c>
      <c r="O38" s="20" t="n">
        <f aca="false">J38*0.0001%</f>
        <v>0</v>
      </c>
      <c r="P38" s="20" t="n">
        <f aca="false">ROUND(0.003%*F38,0)</f>
        <v>0</v>
      </c>
      <c r="Q38" s="20" t="n">
        <f aca="false">K38+L38+M38+N38+O38+P38</f>
        <v>0</v>
      </c>
      <c r="R38" s="20" t="n">
        <f aca="false">I38-F38</f>
        <v>0</v>
      </c>
      <c r="S38" s="20" t="n">
        <f aca="false">R38-Q38</f>
        <v>0</v>
      </c>
      <c r="T38" s="22" t="n">
        <f aca="false">IFERROR(R38/F38,0)</f>
        <v>0</v>
      </c>
      <c r="U38" s="22" t="n">
        <f aca="false">IFERROR(S38/F38,0)</f>
        <v>0</v>
      </c>
    </row>
    <row r="39" customFormat="false" ht="15" hidden="false" customHeight="false" outlineLevel="0" collapsed="false">
      <c r="A39" s="18"/>
      <c r="F39" s="20" t="n">
        <f aca="false">D39*E39</f>
        <v>0</v>
      </c>
      <c r="G39" s="21" t="str">
        <f aca="false">IF(A39&gt;0,A39," ")</f>
        <v> </v>
      </c>
      <c r="I39" s="20" t="n">
        <f aca="false">D39*H39</f>
        <v>0</v>
      </c>
      <c r="J39" s="20" t="n">
        <f aca="false">F39+I39</f>
        <v>0</v>
      </c>
      <c r="K39" s="20" t="n">
        <f aca="false">ROUND(IF(J39*0.03%&gt;40,40,J39*0.03%),2)</f>
        <v>0</v>
      </c>
      <c r="L39" s="20" t="n">
        <f aca="false">ROUND(I39*0.025%,0)</f>
        <v>0</v>
      </c>
      <c r="M39" s="20" t="n">
        <f aca="false">ROUND(IF(C39="BSE",(J39*0.00375%),(J39*0.00322%)),0)</f>
        <v>0</v>
      </c>
      <c r="N39" s="20" t="n">
        <f aca="false">ROUND((K39+M39+O39)*18%,2)</f>
        <v>0</v>
      </c>
      <c r="O39" s="20" t="n">
        <f aca="false">J39*0.0001%</f>
        <v>0</v>
      </c>
      <c r="P39" s="20" t="n">
        <f aca="false">ROUND(0.003%*F39,0)</f>
        <v>0</v>
      </c>
      <c r="Q39" s="20" t="n">
        <f aca="false">K39+L39+M39+N39+O39+P39</f>
        <v>0</v>
      </c>
      <c r="R39" s="20" t="n">
        <f aca="false">I39-F39</f>
        <v>0</v>
      </c>
      <c r="S39" s="20" t="n">
        <f aca="false">R39-Q39</f>
        <v>0</v>
      </c>
      <c r="T39" s="22" t="n">
        <f aca="false">IFERROR(R39/F39,0)</f>
        <v>0</v>
      </c>
      <c r="U39" s="22" t="n">
        <f aca="false">IFERROR(S39/F39,0)</f>
        <v>0</v>
      </c>
    </row>
    <row r="40" customFormat="false" ht="15" hidden="false" customHeight="false" outlineLevel="0" collapsed="false">
      <c r="A40" s="18"/>
      <c r="F40" s="20" t="n">
        <f aca="false">D40*E40</f>
        <v>0</v>
      </c>
      <c r="G40" s="21" t="str">
        <f aca="false">IF(A40&gt;0,A40," ")</f>
        <v> </v>
      </c>
      <c r="I40" s="20" t="n">
        <f aca="false">D40*H40</f>
        <v>0</v>
      </c>
      <c r="J40" s="20" t="n">
        <f aca="false">F40+I40</f>
        <v>0</v>
      </c>
      <c r="K40" s="20" t="n">
        <f aca="false">ROUND(IF(J40*0.03%&gt;40,40,J40*0.03%),2)</f>
        <v>0</v>
      </c>
      <c r="L40" s="20" t="n">
        <f aca="false">ROUND(I40*0.025%,0)</f>
        <v>0</v>
      </c>
      <c r="M40" s="20" t="n">
        <f aca="false">ROUND(IF(C40="BSE",(J40*0.00375%),(J40*0.00322%)),0)</f>
        <v>0</v>
      </c>
      <c r="N40" s="20" t="n">
        <f aca="false">ROUND((K40+M40+O40)*18%,2)</f>
        <v>0</v>
      </c>
      <c r="O40" s="20" t="n">
        <f aca="false">J40*0.0001%</f>
        <v>0</v>
      </c>
      <c r="P40" s="20" t="n">
        <f aca="false">ROUND(0.003%*F40,0)</f>
        <v>0</v>
      </c>
      <c r="Q40" s="20" t="n">
        <f aca="false">K40+L40+M40+N40+O40+P40</f>
        <v>0</v>
      </c>
      <c r="R40" s="20" t="n">
        <f aca="false">I40-F40</f>
        <v>0</v>
      </c>
      <c r="S40" s="20" t="n">
        <f aca="false">R40-Q40</f>
        <v>0</v>
      </c>
      <c r="T40" s="22" t="n">
        <f aca="false">IFERROR(R40/F40,0)</f>
        <v>0</v>
      </c>
      <c r="U40" s="22" t="n">
        <f aca="false">IFERROR(S40/F40,0)</f>
        <v>0</v>
      </c>
    </row>
    <row r="41" customFormat="false" ht="15" hidden="false" customHeight="false" outlineLevel="0" collapsed="false">
      <c r="A41" s="18"/>
      <c r="F41" s="20" t="n">
        <f aca="false">D41*E41</f>
        <v>0</v>
      </c>
      <c r="G41" s="21" t="str">
        <f aca="false">IF(A41&gt;0,A41," ")</f>
        <v> </v>
      </c>
      <c r="I41" s="20" t="n">
        <f aca="false">D41*H41</f>
        <v>0</v>
      </c>
      <c r="J41" s="20" t="n">
        <f aca="false">F41+I41</f>
        <v>0</v>
      </c>
      <c r="K41" s="20" t="n">
        <f aca="false">ROUND(IF(J41*0.03%&gt;40,40,J41*0.03%),2)</f>
        <v>0</v>
      </c>
      <c r="L41" s="20" t="n">
        <f aca="false">ROUND(I41*0.025%,0)</f>
        <v>0</v>
      </c>
      <c r="M41" s="20" t="n">
        <f aca="false">ROUND(IF(C41="BSE",(J41*0.00375%),(J41*0.00322%)),0)</f>
        <v>0</v>
      </c>
      <c r="N41" s="20" t="n">
        <f aca="false">ROUND((K41+M41+O41)*18%,2)</f>
        <v>0</v>
      </c>
      <c r="O41" s="20" t="n">
        <f aca="false">J41*0.0001%</f>
        <v>0</v>
      </c>
      <c r="P41" s="20" t="n">
        <f aca="false">ROUND(0.003%*F41,0)</f>
        <v>0</v>
      </c>
      <c r="Q41" s="20" t="n">
        <f aca="false">K41+L41+M41+N41+O41+P41</f>
        <v>0</v>
      </c>
      <c r="R41" s="20" t="n">
        <f aca="false">I41-F41</f>
        <v>0</v>
      </c>
      <c r="S41" s="20" t="n">
        <f aca="false">R41-Q41</f>
        <v>0</v>
      </c>
      <c r="T41" s="22" t="n">
        <f aca="false">IFERROR(R41/F41,0)</f>
        <v>0</v>
      </c>
      <c r="U41" s="22" t="n">
        <f aca="false">IFERROR(S41/F41,0)</f>
        <v>0</v>
      </c>
    </row>
    <row r="42" customFormat="false" ht="15" hidden="false" customHeight="false" outlineLevel="0" collapsed="false">
      <c r="A42" s="18"/>
      <c r="F42" s="20" t="n">
        <f aca="false">D42*E42</f>
        <v>0</v>
      </c>
      <c r="G42" s="21" t="str">
        <f aca="false">IF(A42&gt;0,A42," ")</f>
        <v> </v>
      </c>
      <c r="I42" s="20" t="n">
        <f aca="false">D42*H42</f>
        <v>0</v>
      </c>
      <c r="J42" s="20" t="n">
        <f aca="false">F42+I42</f>
        <v>0</v>
      </c>
      <c r="K42" s="20" t="n">
        <f aca="false">ROUND(IF(J42*0.03%&gt;40,40,J42*0.03%),2)</f>
        <v>0</v>
      </c>
      <c r="L42" s="20" t="n">
        <f aca="false">ROUND(I42*0.025%,0)</f>
        <v>0</v>
      </c>
      <c r="M42" s="20" t="n">
        <f aca="false">ROUND(IF(C42="BSE",(J42*0.00375%),(J42*0.00322%)),0)</f>
        <v>0</v>
      </c>
      <c r="N42" s="20" t="n">
        <f aca="false">ROUND((K42+M42+O42)*18%,2)</f>
        <v>0</v>
      </c>
      <c r="O42" s="20" t="n">
        <f aca="false">J42*0.0001%</f>
        <v>0</v>
      </c>
      <c r="P42" s="20" t="n">
        <f aca="false">ROUND(0.003%*F42,0)</f>
        <v>0</v>
      </c>
      <c r="Q42" s="20" t="n">
        <f aca="false">K42+L42+M42+N42+O42+P42</f>
        <v>0</v>
      </c>
      <c r="R42" s="20" t="n">
        <f aca="false">I42-F42</f>
        <v>0</v>
      </c>
      <c r="S42" s="20" t="n">
        <f aca="false">R42-Q42</f>
        <v>0</v>
      </c>
      <c r="T42" s="22" t="n">
        <f aca="false">IFERROR(R42/F42,0)</f>
        <v>0</v>
      </c>
      <c r="U42" s="22" t="n">
        <f aca="false">IFERROR(S42/F42,0)</f>
        <v>0</v>
      </c>
    </row>
    <row r="43" customFormat="false" ht="15" hidden="false" customHeight="false" outlineLevel="0" collapsed="false">
      <c r="A43" s="18"/>
      <c r="F43" s="20" t="n">
        <f aca="false">D43*E43</f>
        <v>0</v>
      </c>
      <c r="G43" s="21" t="str">
        <f aca="false">IF(A43&gt;0,A43," ")</f>
        <v> </v>
      </c>
      <c r="I43" s="20" t="n">
        <f aca="false">D43*H43</f>
        <v>0</v>
      </c>
      <c r="J43" s="20" t="n">
        <f aca="false">F43+I43</f>
        <v>0</v>
      </c>
      <c r="K43" s="20" t="n">
        <f aca="false">ROUND(IF(J43*0.03%&gt;40,40,J43*0.03%),2)</f>
        <v>0</v>
      </c>
      <c r="L43" s="20" t="n">
        <f aca="false">ROUND(I43*0.025%,0)</f>
        <v>0</v>
      </c>
      <c r="M43" s="20" t="n">
        <f aca="false">ROUND(IF(C43="BSE",(J43*0.00375%),(J43*0.00322%)),0)</f>
        <v>0</v>
      </c>
      <c r="N43" s="20" t="n">
        <f aca="false">ROUND((K43+M43+O43)*18%,2)</f>
        <v>0</v>
      </c>
      <c r="O43" s="20" t="n">
        <f aca="false">J43*0.0001%</f>
        <v>0</v>
      </c>
      <c r="P43" s="20" t="n">
        <f aca="false">ROUND(0.003%*F43,0)</f>
        <v>0</v>
      </c>
      <c r="Q43" s="20" t="n">
        <f aca="false">K43+L43+M43+N43+O43+P43</f>
        <v>0</v>
      </c>
      <c r="R43" s="20" t="n">
        <f aca="false">I43-F43</f>
        <v>0</v>
      </c>
      <c r="S43" s="20" t="n">
        <f aca="false">R43-Q43</f>
        <v>0</v>
      </c>
      <c r="T43" s="22" t="n">
        <f aca="false">IFERROR(R43/F43,0)</f>
        <v>0</v>
      </c>
      <c r="U43" s="22" t="n">
        <f aca="false">IFERROR(S43/F43,0)</f>
        <v>0</v>
      </c>
    </row>
    <row r="44" customFormat="false" ht="15" hidden="false" customHeight="false" outlineLevel="0" collapsed="false">
      <c r="A44" s="18"/>
      <c r="F44" s="20" t="n">
        <f aca="false">D44*E44</f>
        <v>0</v>
      </c>
      <c r="G44" s="21" t="str">
        <f aca="false">IF(A44&gt;0,A44," ")</f>
        <v> </v>
      </c>
      <c r="I44" s="20" t="n">
        <f aca="false">D44*H44</f>
        <v>0</v>
      </c>
      <c r="J44" s="20" t="n">
        <f aca="false">F44+I44</f>
        <v>0</v>
      </c>
      <c r="K44" s="20" t="n">
        <f aca="false">ROUND(IF(J44*0.03%&gt;40,40,J44*0.03%),2)</f>
        <v>0</v>
      </c>
      <c r="L44" s="20" t="n">
        <f aca="false">ROUND(I44*0.025%,0)</f>
        <v>0</v>
      </c>
      <c r="M44" s="20" t="n">
        <f aca="false">ROUND(IF(C44="BSE",(J44*0.00375%),(J44*0.00322%)),0)</f>
        <v>0</v>
      </c>
      <c r="N44" s="20" t="n">
        <f aca="false">ROUND((K44+M44+O44)*18%,2)</f>
        <v>0</v>
      </c>
      <c r="O44" s="20" t="n">
        <f aca="false">J44*0.0001%</f>
        <v>0</v>
      </c>
      <c r="P44" s="20" t="n">
        <f aca="false">ROUND(0.003%*F44,0)</f>
        <v>0</v>
      </c>
      <c r="Q44" s="20" t="n">
        <f aca="false">K44+L44+M44+N44+O44+P44</f>
        <v>0</v>
      </c>
      <c r="R44" s="20" t="n">
        <f aca="false">I44-F44</f>
        <v>0</v>
      </c>
      <c r="S44" s="20" t="n">
        <f aca="false">R44-Q44</f>
        <v>0</v>
      </c>
      <c r="T44" s="22" t="n">
        <f aca="false">IFERROR(R44/F44,0)</f>
        <v>0</v>
      </c>
      <c r="U44" s="22" t="n">
        <f aca="false">IFERROR(S44/F44,0)</f>
        <v>0</v>
      </c>
    </row>
    <row r="45" customFormat="false" ht="15" hidden="false" customHeight="false" outlineLevel="0" collapsed="false">
      <c r="A45" s="18"/>
      <c r="F45" s="20" t="n">
        <f aca="false">D45*E45</f>
        <v>0</v>
      </c>
      <c r="G45" s="21" t="str">
        <f aca="false">IF(A45&gt;0,A45," ")</f>
        <v> </v>
      </c>
      <c r="I45" s="20" t="n">
        <f aca="false">D45*H45</f>
        <v>0</v>
      </c>
      <c r="J45" s="20" t="n">
        <f aca="false">F45+I45</f>
        <v>0</v>
      </c>
      <c r="K45" s="20" t="n">
        <f aca="false">ROUND(IF(J45*0.03%&gt;40,40,J45*0.03%),2)</f>
        <v>0</v>
      </c>
      <c r="L45" s="20" t="n">
        <f aca="false">ROUND(I45*0.025%,0)</f>
        <v>0</v>
      </c>
      <c r="M45" s="20" t="n">
        <f aca="false">ROUND(IF(C45="BSE",(J45*0.00375%),(J45*0.00322%)),0)</f>
        <v>0</v>
      </c>
      <c r="N45" s="20" t="n">
        <f aca="false">ROUND((K45+M45+O45)*18%,2)</f>
        <v>0</v>
      </c>
      <c r="O45" s="20" t="n">
        <f aca="false">J45*0.0001%</f>
        <v>0</v>
      </c>
      <c r="P45" s="20" t="n">
        <f aca="false">ROUND(0.003%*F45,0)</f>
        <v>0</v>
      </c>
      <c r="Q45" s="20" t="n">
        <f aca="false">K45+L45+M45+N45+O45+P45</f>
        <v>0</v>
      </c>
      <c r="R45" s="20" t="n">
        <f aca="false">I45-F45</f>
        <v>0</v>
      </c>
      <c r="S45" s="20" t="n">
        <f aca="false">R45-Q45</f>
        <v>0</v>
      </c>
      <c r="T45" s="22" t="n">
        <f aca="false">IFERROR(R45/F45,0)</f>
        <v>0</v>
      </c>
      <c r="U45" s="22" t="n">
        <f aca="false">IFERROR(S45/F45,0)</f>
        <v>0</v>
      </c>
    </row>
    <row r="46" customFormat="false" ht="15" hidden="false" customHeight="false" outlineLevel="0" collapsed="false">
      <c r="A46" s="18"/>
      <c r="F46" s="20" t="n">
        <f aca="false">D46*E46</f>
        <v>0</v>
      </c>
      <c r="G46" s="21" t="str">
        <f aca="false">IF(A46&gt;0,A46," ")</f>
        <v> </v>
      </c>
      <c r="I46" s="20" t="n">
        <f aca="false">D46*H46</f>
        <v>0</v>
      </c>
      <c r="J46" s="20" t="n">
        <f aca="false">F46+I46</f>
        <v>0</v>
      </c>
      <c r="K46" s="20" t="n">
        <f aca="false">ROUND(IF(J46*0.03%&gt;40,40,J46*0.03%),2)</f>
        <v>0</v>
      </c>
      <c r="L46" s="20" t="n">
        <f aca="false">ROUND(I46*0.025%,0)</f>
        <v>0</v>
      </c>
      <c r="M46" s="20" t="n">
        <f aca="false">ROUND(IF(C46="BSE",(J46*0.00375%),(J46*0.00322%)),0)</f>
        <v>0</v>
      </c>
      <c r="N46" s="20" t="n">
        <f aca="false">ROUND((K46+M46+O46)*18%,2)</f>
        <v>0</v>
      </c>
      <c r="O46" s="20" t="n">
        <f aca="false">J46*0.0001%</f>
        <v>0</v>
      </c>
      <c r="P46" s="20" t="n">
        <f aca="false">ROUND(0.003%*F46,0)</f>
        <v>0</v>
      </c>
      <c r="Q46" s="20" t="n">
        <f aca="false">K46+L46+M46+N46+O46+P46</f>
        <v>0</v>
      </c>
      <c r="R46" s="20" t="n">
        <f aca="false">I46-F46</f>
        <v>0</v>
      </c>
      <c r="S46" s="20" t="n">
        <f aca="false">R46-Q46</f>
        <v>0</v>
      </c>
      <c r="T46" s="22" t="n">
        <f aca="false">IFERROR(R46/F46,0)</f>
        <v>0</v>
      </c>
      <c r="U46" s="22" t="n">
        <f aca="false">IFERROR(S46/F46,0)</f>
        <v>0</v>
      </c>
    </row>
    <row r="47" customFormat="false" ht="15" hidden="false" customHeight="false" outlineLevel="0" collapsed="false">
      <c r="A47" s="18"/>
      <c r="F47" s="20" t="n">
        <f aca="false">D47*E47</f>
        <v>0</v>
      </c>
      <c r="G47" s="21" t="str">
        <f aca="false">IF(A47&gt;0,A47," ")</f>
        <v> </v>
      </c>
      <c r="I47" s="20" t="n">
        <f aca="false">D47*H47</f>
        <v>0</v>
      </c>
      <c r="J47" s="20" t="n">
        <f aca="false">F47+I47</f>
        <v>0</v>
      </c>
      <c r="K47" s="20" t="n">
        <f aca="false">ROUND(IF(J47*0.03%&gt;40,40,J47*0.03%),2)</f>
        <v>0</v>
      </c>
      <c r="L47" s="20" t="n">
        <f aca="false">ROUND(I47*0.025%,0)</f>
        <v>0</v>
      </c>
      <c r="M47" s="20" t="n">
        <f aca="false">ROUND(IF(C47="BSE",(J47*0.00375%),(J47*0.00322%)),0)</f>
        <v>0</v>
      </c>
      <c r="N47" s="20" t="n">
        <f aca="false">ROUND((K47+M47+O47)*18%,2)</f>
        <v>0</v>
      </c>
      <c r="O47" s="20" t="n">
        <f aca="false">J47*0.0001%</f>
        <v>0</v>
      </c>
      <c r="P47" s="20" t="n">
        <f aca="false">ROUND(0.003%*F47,0)</f>
        <v>0</v>
      </c>
      <c r="Q47" s="20" t="n">
        <f aca="false">K47+L47+M47+N47+O47+P47</f>
        <v>0</v>
      </c>
      <c r="R47" s="20" t="n">
        <f aca="false">I47-F47</f>
        <v>0</v>
      </c>
      <c r="S47" s="20" t="n">
        <f aca="false">R47-Q47</f>
        <v>0</v>
      </c>
      <c r="T47" s="22" t="n">
        <f aca="false">IFERROR(R47/F47,0)</f>
        <v>0</v>
      </c>
      <c r="U47" s="22" t="n">
        <f aca="false">IFERROR(S47/F47,0)</f>
        <v>0</v>
      </c>
    </row>
    <row r="48" customFormat="false" ht="15" hidden="false" customHeight="false" outlineLevel="0" collapsed="false">
      <c r="A48" s="18"/>
      <c r="F48" s="20" t="n">
        <f aca="false">D48*E48</f>
        <v>0</v>
      </c>
      <c r="G48" s="21" t="str">
        <f aca="false">IF(A48&gt;0,A48," ")</f>
        <v> </v>
      </c>
      <c r="I48" s="20" t="n">
        <f aca="false">D48*H48</f>
        <v>0</v>
      </c>
      <c r="J48" s="20" t="n">
        <f aca="false">F48+I48</f>
        <v>0</v>
      </c>
      <c r="K48" s="20" t="n">
        <f aca="false">ROUND(IF(J48*0.03%&gt;40,40,J48*0.03%),2)</f>
        <v>0</v>
      </c>
      <c r="L48" s="20" t="n">
        <f aca="false">ROUND(I48*0.025%,0)</f>
        <v>0</v>
      </c>
      <c r="M48" s="20" t="n">
        <f aca="false">ROUND(IF(C48="BSE",(J48*0.00375%),(J48*0.00322%)),0)</f>
        <v>0</v>
      </c>
      <c r="N48" s="20" t="n">
        <f aca="false">ROUND((K48+M48+O48)*18%,2)</f>
        <v>0</v>
      </c>
      <c r="O48" s="20" t="n">
        <f aca="false">J48*0.0001%</f>
        <v>0</v>
      </c>
      <c r="P48" s="20" t="n">
        <f aca="false">ROUND(0.003%*F48,0)</f>
        <v>0</v>
      </c>
      <c r="Q48" s="20" t="n">
        <f aca="false">K48+L48+M48+N48+O48+P48</f>
        <v>0</v>
      </c>
      <c r="R48" s="20" t="n">
        <f aca="false">I48-F48</f>
        <v>0</v>
      </c>
      <c r="S48" s="20" t="n">
        <f aca="false">R48-Q48</f>
        <v>0</v>
      </c>
      <c r="T48" s="22" t="n">
        <f aca="false">IFERROR(R48/F48,0)</f>
        <v>0</v>
      </c>
      <c r="U48" s="22" t="n">
        <f aca="false">IFERROR(S48/F48,0)</f>
        <v>0</v>
      </c>
    </row>
    <row r="49" customFormat="false" ht="15" hidden="false" customHeight="false" outlineLevel="0" collapsed="false">
      <c r="A49" s="18"/>
      <c r="F49" s="20" t="n">
        <f aca="false">D49*E49</f>
        <v>0</v>
      </c>
      <c r="G49" s="21" t="str">
        <f aca="false">IF(A49&gt;0,A49," ")</f>
        <v> </v>
      </c>
      <c r="I49" s="20" t="n">
        <f aca="false">D49*H49</f>
        <v>0</v>
      </c>
      <c r="J49" s="20" t="n">
        <f aca="false">F49+I49</f>
        <v>0</v>
      </c>
      <c r="K49" s="20" t="n">
        <f aca="false">ROUND(IF(J49*0.03%&gt;40,40,J49*0.03%),2)</f>
        <v>0</v>
      </c>
      <c r="L49" s="20" t="n">
        <f aca="false">ROUND(I49*0.025%,0)</f>
        <v>0</v>
      </c>
      <c r="M49" s="20" t="n">
        <f aca="false">ROUND(IF(C49="BSE",(J49*0.00375%),(J49*0.00322%)),0)</f>
        <v>0</v>
      </c>
      <c r="N49" s="20" t="n">
        <f aca="false">ROUND((K49+M49+O49)*18%,2)</f>
        <v>0</v>
      </c>
      <c r="O49" s="20" t="n">
        <f aca="false">J49*0.0001%</f>
        <v>0</v>
      </c>
      <c r="P49" s="20" t="n">
        <f aca="false">ROUND(0.003%*F49,0)</f>
        <v>0</v>
      </c>
      <c r="Q49" s="20" t="n">
        <f aca="false">K49+L49+M49+N49+O49+P49</f>
        <v>0</v>
      </c>
      <c r="R49" s="20" t="n">
        <f aca="false">I49-F49</f>
        <v>0</v>
      </c>
      <c r="S49" s="20" t="n">
        <f aca="false">R49-Q49</f>
        <v>0</v>
      </c>
      <c r="T49" s="22" t="n">
        <f aca="false">IFERROR(R49/F49,0)</f>
        <v>0</v>
      </c>
      <c r="U49" s="22" t="n">
        <f aca="false">IFERROR(S49/F49,0)</f>
        <v>0</v>
      </c>
    </row>
    <row r="50" customFormat="false" ht="15" hidden="false" customHeight="false" outlineLevel="0" collapsed="false">
      <c r="A50" s="18"/>
      <c r="F50" s="20" t="n">
        <f aca="false">D50*E50</f>
        <v>0</v>
      </c>
      <c r="G50" s="21" t="str">
        <f aca="false">IF(A50&gt;0,A50," ")</f>
        <v> </v>
      </c>
      <c r="I50" s="20" t="n">
        <f aca="false">D50*H50</f>
        <v>0</v>
      </c>
      <c r="J50" s="20" t="n">
        <f aca="false">F50+I50</f>
        <v>0</v>
      </c>
      <c r="K50" s="20" t="n">
        <f aca="false">ROUND(IF(J50*0.03%&gt;40,40,J50*0.03%),2)</f>
        <v>0</v>
      </c>
      <c r="L50" s="20" t="n">
        <f aca="false">ROUND(I50*0.025%,0)</f>
        <v>0</v>
      </c>
      <c r="M50" s="20" t="n">
        <f aca="false">ROUND(IF(C50="BSE",(J50*0.00375%),(J50*0.00322%)),0)</f>
        <v>0</v>
      </c>
      <c r="N50" s="20" t="n">
        <f aca="false">ROUND((K50+M50+O50)*18%,2)</f>
        <v>0</v>
      </c>
      <c r="O50" s="20" t="n">
        <f aca="false">J50*0.0001%</f>
        <v>0</v>
      </c>
      <c r="P50" s="20" t="n">
        <f aca="false">ROUND(0.003%*F50,0)</f>
        <v>0</v>
      </c>
      <c r="Q50" s="20" t="n">
        <f aca="false">K50+L50+M50+N50+O50+P50</f>
        <v>0</v>
      </c>
      <c r="R50" s="20" t="n">
        <f aca="false">I50-F50</f>
        <v>0</v>
      </c>
      <c r="S50" s="20" t="n">
        <f aca="false">R50-Q50</f>
        <v>0</v>
      </c>
      <c r="T50" s="22" t="n">
        <f aca="false">IFERROR(R50/F50,0)</f>
        <v>0</v>
      </c>
      <c r="U50" s="22" t="n">
        <f aca="false">IFERROR(S50/F50,0)</f>
        <v>0</v>
      </c>
    </row>
    <row r="51" customFormat="false" ht="15" hidden="false" customHeight="false" outlineLevel="0" collapsed="false">
      <c r="A51" s="18"/>
      <c r="F51" s="20" t="n">
        <f aca="false">D51*E51</f>
        <v>0</v>
      </c>
      <c r="G51" s="21" t="str">
        <f aca="false">IF(A51&gt;0,A51," ")</f>
        <v> </v>
      </c>
      <c r="I51" s="20" t="n">
        <f aca="false">D51*H51</f>
        <v>0</v>
      </c>
      <c r="J51" s="20" t="n">
        <f aca="false">F51+I51</f>
        <v>0</v>
      </c>
      <c r="K51" s="20" t="n">
        <f aca="false">ROUND(IF(J51*0.03%&gt;40,40,J51*0.03%),2)</f>
        <v>0</v>
      </c>
      <c r="L51" s="20" t="n">
        <f aca="false">ROUND(I51*0.025%,0)</f>
        <v>0</v>
      </c>
      <c r="M51" s="20" t="n">
        <f aca="false">ROUND(IF(C51="BSE",(J51*0.00375%),(J51*0.00322%)),0)</f>
        <v>0</v>
      </c>
      <c r="N51" s="20" t="n">
        <f aca="false">ROUND((K51+M51+O51)*18%,2)</f>
        <v>0</v>
      </c>
      <c r="O51" s="20" t="n">
        <f aca="false">J51*0.0001%</f>
        <v>0</v>
      </c>
      <c r="P51" s="20" t="n">
        <f aca="false">ROUND(0.003%*F51,0)</f>
        <v>0</v>
      </c>
      <c r="Q51" s="20" t="n">
        <f aca="false">K51+L51+M51+N51+O51+P51</f>
        <v>0</v>
      </c>
      <c r="R51" s="20" t="n">
        <f aca="false">I51-F51</f>
        <v>0</v>
      </c>
      <c r="S51" s="20" t="n">
        <f aca="false">R51-Q51</f>
        <v>0</v>
      </c>
      <c r="T51" s="22" t="n">
        <f aca="false">IFERROR(R51/F51,0)</f>
        <v>0</v>
      </c>
      <c r="U51" s="22" t="n">
        <f aca="false">IFERROR(S51/F51,0)</f>
        <v>0</v>
      </c>
    </row>
    <row r="52" customFormat="false" ht="15" hidden="false" customHeight="false" outlineLevel="0" collapsed="false">
      <c r="A52" s="18"/>
      <c r="F52" s="20" t="n">
        <f aca="false">D52*E52</f>
        <v>0</v>
      </c>
      <c r="G52" s="21" t="str">
        <f aca="false">IF(A52&gt;0,A52," ")</f>
        <v> </v>
      </c>
      <c r="I52" s="20" t="n">
        <f aca="false">D52*H52</f>
        <v>0</v>
      </c>
      <c r="J52" s="20" t="n">
        <f aca="false">F52+I52</f>
        <v>0</v>
      </c>
      <c r="K52" s="20" t="n">
        <f aca="false">ROUND(IF(J52*0.03%&gt;40,40,J52*0.03%),2)</f>
        <v>0</v>
      </c>
      <c r="L52" s="20" t="n">
        <f aca="false">ROUND(I52*0.025%,0)</f>
        <v>0</v>
      </c>
      <c r="M52" s="20" t="n">
        <f aca="false">ROUND(IF(C52="BSE",(J52*0.00375%),(J52*0.00322%)),0)</f>
        <v>0</v>
      </c>
      <c r="N52" s="20" t="n">
        <f aca="false">ROUND((K52+M52+O52)*18%,2)</f>
        <v>0</v>
      </c>
      <c r="O52" s="20" t="n">
        <f aca="false">J52*0.0001%</f>
        <v>0</v>
      </c>
      <c r="P52" s="20" t="n">
        <f aca="false">ROUND(0.003%*F52,0)</f>
        <v>0</v>
      </c>
      <c r="Q52" s="20" t="n">
        <f aca="false">K52+L52+M52+N52+O52+P52</f>
        <v>0</v>
      </c>
      <c r="R52" s="20" t="n">
        <f aca="false">I52-F52</f>
        <v>0</v>
      </c>
      <c r="S52" s="20" t="n">
        <f aca="false">R52-Q52</f>
        <v>0</v>
      </c>
      <c r="T52" s="22" t="n">
        <f aca="false">IFERROR(R52/F52,0)</f>
        <v>0</v>
      </c>
      <c r="U52" s="22" t="n">
        <f aca="false">IFERROR(S52/F52,0)</f>
        <v>0</v>
      </c>
    </row>
    <row r="53" customFormat="false" ht="15" hidden="false" customHeight="false" outlineLevel="0" collapsed="false">
      <c r="A53" s="18"/>
      <c r="F53" s="20" t="n">
        <f aca="false">D53*E53</f>
        <v>0</v>
      </c>
      <c r="G53" s="21" t="str">
        <f aca="false">IF(A53&gt;0,A53," ")</f>
        <v> </v>
      </c>
      <c r="I53" s="20" t="n">
        <f aca="false">D53*H53</f>
        <v>0</v>
      </c>
      <c r="J53" s="20" t="n">
        <f aca="false">F53+I53</f>
        <v>0</v>
      </c>
      <c r="K53" s="20" t="n">
        <f aca="false">ROUND(IF(J53*0.03%&gt;40,40,J53*0.03%),2)</f>
        <v>0</v>
      </c>
      <c r="L53" s="20" t="n">
        <f aca="false">ROUND(I53*0.025%,0)</f>
        <v>0</v>
      </c>
      <c r="M53" s="20" t="n">
        <f aca="false">ROUND(IF(C53="BSE",(J53*0.00375%),(J53*0.00322%)),0)</f>
        <v>0</v>
      </c>
      <c r="N53" s="20" t="n">
        <f aca="false">ROUND((K53+M53+O53)*18%,2)</f>
        <v>0</v>
      </c>
      <c r="O53" s="20" t="n">
        <f aca="false">J53*0.0001%</f>
        <v>0</v>
      </c>
      <c r="P53" s="20" t="n">
        <f aca="false">ROUND(0.003%*F53,0)</f>
        <v>0</v>
      </c>
      <c r="Q53" s="20" t="n">
        <f aca="false">K53+L53+M53+N53+O53+P53</f>
        <v>0</v>
      </c>
      <c r="R53" s="20" t="n">
        <f aca="false">I53-F53</f>
        <v>0</v>
      </c>
      <c r="S53" s="20" t="n">
        <f aca="false">R53-Q53</f>
        <v>0</v>
      </c>
      <c r="T53" s="22" t="n">
        <f aca="false">IFERROR(R53/F53,0)</f>
        <v>0</v>
      </c>
      <c r="U53" s="22" t="n">
        <f aca="false">IFERROR(S53/F53,0)</f>
        <v>0</v>
      </c>
    </row>
    <row r="54" customFormat="false" ht="15" hidden="false" customHeight="false" outlineLevel="0" collapsed="false">
      <c r="A54" s="18"/>
      <c r="F54" s="20" t="n">
        <f aca="false">D54*E54</f>
        <v>0</v>
      </c>
      <c r="G54" s="21" t="str">
        <f aca="false">IF(A54&gt;0,A54," ")</f>
        <v> </v>
      </c>
      <c r="I54" s="20" t="n">
        <f aca="false">D54*H54</f>
        <v>0</v>
      </c>
      <c r="J54" s="20" t="n">
        <f aca="false">F54+I54</f>
        <v>0</v>
      </c>
      <c r="K54" s="20" t="n">
        <f aca="false">ROUND(IF(J54*0.03%&gt;40,40,J54*0.03%),2)</f>
        <v>0</v>
      </c>
      <c r="L54" s="20" t="n">
        <f aca="false">ROUND(I54*0.025%,0)</f>
        <v>0</v>
      </c>
      <c r="M54" s="20" t="n">
        <f aca="false">ROUND(IF(C54="BSE",(J54*0.00375%),(J54*0.00322%)),0)</f>
        <v>0</v>
      </c>
      <c r="N54" s="20" t="n">
        <f aca="false">ROUND((K54+M54+O54)*18%,2)</f>
        <v>0</v>
      </c>
      <c r="O54" s="20" t="n">
        <f aca="false">J54*0.0001%</f>
        <v>0</v>
      </c>
      <c r="P54" s="20" t="n">
        <f aca="false">ROUND(0.003%*F54,0)</f>
        <v>0</v>
      </c>
      <c r="Q54" s="20" t="n">
        <f aca="false">K54+L54+M54+N54+O54+P54</f>
        <v>0</v>
      </c>
      <c r="R54" s="20" t="n">
        <f aca="false">I54-F54</f>
        <v>0</v>
      </c>
      <c r="S54" s="20" t="n">
        <f aca="false">R54-Q54</f>
        <v>0</v>
      </c>
      <c r="T54" s="22" t="n">
        <f aca="false">IFERROR(R54/F54,0)</f>
        <v>0</v>
      </c>
      <c r="U54" s="22" t="n">
        <f aca="false">IFERROR(S54/F54,0)</f>
        <v>0</v>
      </c>
    </row>
    <row r="55" customFormat="false" ht="15" hidden="false" customHeight="false" outlineLevel="0" collapsed="false">
      <c r="A55" s="18"/>
      <c r="F55" s="20" t="n">
        <f aca="false">D55*E55</f>
        <v>0</v>
      </c>
      <c r="G55" s="21" t="str">
        <f aca="false">IF(A55&gt;0,A55," ")</f>
        <v> </v>
      </c>
      <c r="I55" s="20" t="n">
        <f aca="false">D55*H55</f>
        <v>0</v>
      </c>
      <c r="J55" s="20" t="n">
        <f aca="false">F55+I55</f>
        <v>0</v>
      </c>
      <c r="K55" s="20" t="n">
        <f aca="false">ROUND(IF(J55*0.03%&gt;40,40,J55*0.03%),2)</f>
        <v>0</v>
      </c>
      <c r="L55" s="20" t="n">
        <f aca="false">ROUND(I55*0.025%,0)</f>
        <v>0</v>
      </c>
      <c r="M55" s="20" t="n">
        <f aca="false">ROUND(IF(C55="BSE",(J55*0.00375%),(J55*0.00322%)),0)</f>
        <v>0</v>
      </c>
      <c r="N55" s="20" t="n">
        <f aca="false">ROUND((K55+M55+O55)*18%,2)</f>
        <v>0</v>
      </c>
      <c r="O55" s="20" t="n">
        <f aca="false">J55*0.0001%</f>
        <v>0</v>
      </c>
      <c r="P55" s="20" t="n">
        <f aca="false">ROUND(0.003%*F55,0)</f>
        <v>0</v>
      </c>
      <c r="Q55" s="20" t="n">
        <f aca="false">K55+L55+M55+N55+O55+P55</f>
        <v>0</v>
      </c>
      <c r="R55" s="20" t="n">
        <f aca="false">I55-F55</f>
        <v>0</v>
      </c>
      <c r="S55" s="20" t="n">
        <f aca="false">R55-Q55</f>
        <v>0</v>
      </c>
      <c r="T55" s="22" t="n">
        <f aca="false">IFERROR(R55/F55,0)</f>
        <v>0</v>
      </c>
      <c r="U55" s="22" t="n">
        <f aca="false">IFERROR(S55/F55,0)</f>
        <v>0</v>
      </c>
    </row>
    <row r="56" customFormat="false" ht="15" hidden="false" customHeight="false" outlineLevel="0" collapsed="false">
      <c r="A56" s="18"/>
      <c r="F56" s="20" t="n">
        <f aca="false">D56*E56</f>
        <v>0</v>
      </c>
      <c r="G56" s="21" t="str">
        <f aca="false">IF(A56&gt;0,A56," ")</f>
        <v> </v>
      </c>
      <c r="I56" s="20" t="n">
        <f aca="false">D56*H56</f>
        <v>0</v>
      </c>
      <c r="J56" s="20" t="n">
        <f aca="false">F56+I56</f>
        <v>0</v>
      </c>
      <c r="K56" s="20" t="n">
        <f aca="false">ROUND(IF(J56*0.03%&gt;40,40,J56*0.03%),2)</f>
        <v>0</v>
      </c>
      <c r="L56" s="20" t="n">
        <f aca="false">ROUND(I56*0.025%,0)</f>
        <v>0</v>
      </c>
      <c r="M56" s="20" t="n">
        <f aca="false">ROUND(IF(C56="BSE",(J56*0.00375%),(J56*0.00322%)),0)</f>
        <v>0</v>
      </c>
      <c r="N56" s="20" t="n">
        <f aca="false">ROUND((K56+M56+O56)*18%,2)</f>
        <v>0</v>
      </c>
      <c r="O56" s="20" t="n">
        <f aca="false">J56*0.0001%</f>
        <v>0</v>
      </c>
      <c r="P56" s="20" t="n">
        <f aca="false">ROUND(0.003%*F56,0)</f>
        <v>0</v>
      </c>
      <c r="Q56" s="20" t="n">
        <f aca="false">K56+L56+M56+N56+O56+P56</f>
        <v>0</v>
      </c>
      <c r="R56" s="20" t="n">
        <f aca="false">I56-F56</f>
        <v>0</v>
      </c>
      <c r="S56" s="20" t="n">
        <f aca="false">R56-Q56</f>
        <v>0</v>
      </c>
      <c r="T56" s="22" t="n">
        <f aca="false">IFERROR(R56/F56,0)</f>
        <v>0</v>
      </c>
      <c r="U56" s="22" t="n">
        <f aca="false">IFERROR(S56/F56,0)</f>
        <v>0</v>
      </c>
    </row>
    <row r="57" customFormat="false" ht="15" hidden="false" customHeight="false" outlineLevel="0" collapsed="false">
      <c r="A57" s="18"/>
      <c r="F57" s="20" t="n">
        <f aca="false">D57*E57</f>
        <v>0</v>
      </c>
      <c r="G57" s="21" t="str">
        <f aca="false">IF(A57&gt;0,A57," ")</f>
        <v> </v>
      </c>
      <c r="I57" s="20" t="n">
        <f aca="false">D57*H57</f>
        <v>0</v>
      </c>
      <c r="J57" s="20" t="n">
        <f aca="false">F57+I57</f>
        <v>0</v>
      </c>
      <c r="K57" s="20" t="n">
        <f aca="false">ROUND(IF(J57*0.03%&gt;40,40,J57*0.03%),2)</f>
        <v>0</v>
      </c>
      <c r="L57" s="20" t="n">
        <f aca="false">ROUND(I57*0.025%,0)</f>
        <v>0</v>
      </c>
      <c r="M57" s="20" t="n">
        <f aca="false">ROUND(IF(C57="BSE",(J57*0.00375%),(J57*0.00322%)),0)</f>
        <v>0</v>
      </c>
      <c r="N57" s="20" t="n">
        <f aca="false">ROUND((K57+M57+O57)*18%,2)</f>
        <v>0</v>
      </c>
      <c r="O57" s="20" t="n">
        <f aca="false">J57*0.0001%</f>
        <v>0</v>
      </c>
      <c r="P57" s="20" t="n">
        <f aca="false">ROUND(0.003%*F57,0)</f>
        <v>0</v>
      </c>
      <c r="Q57" s="20" t="n">
        <f aca="false">K57+L57+M57+N57+O57+P57</f>
        <v>0</v>
      </c>
      <c r="R57" s="20" t="n">
        <f aca="false">I57-F57</f>
        <v>0</v>
      </c>
      <c r="S57" s="20" t="n">
        <f aca="false">R57-Q57</f>
        <v>0</v>
      </c>
      <c r="T57" s="22" t="n">
        <f aca="false">IFERROR(R57/F57,0)</f>
        <v>0</v>
      </c>
      <c r="U57" s="22" t="n">
        <f aca="false">IFERROR(S57/F57,0)</f>
        <v>0</v>
      </c>
    </row>
    <row r="58" customFormat="false" ht="15" hidden="false" customHeight="false" outlineLevel="0" collapsed="false">
      <c r="A58" s="18"/>
      <c r="F58" s="20" t="n">
        <f aca="false">D58*E58</f>
        <v>0</v>
      </c>
      <c r="G58" s="21" t="str">
        <f aca="false">IF(A58&gt;0,A58," ")</f>
        <v> </v>
      </c>
      <c r="I58" s="20" t="n">
        <f aca="false">D58*H58</f>
        <v>0</v>
      </c>
      <c r="J58" s="20" t="n">
        <f aca="false">F58+I58</f>
        <v>0</v>
      </c>
      <c r="K58" s="20" t="n">
        <f aca="false">ROUND(IF(J58*0.03%&gt;40,40,J58*0.03%),2)</f>
        <v>0</v>
      </c>
      <c r="L58" s="20" t="n">
        <f aca="false">ROUND(I58*0.025%,0)</f>
        <v>0</v>
      </c>
      <c r="M58" s="20" t="n">
        <f aca="false">ROUND(IF(C58="BSE",(J58*0.00375%),(J58*0.00322%)),0)</f>
        <v>0</v>
      </c>
      <c r="N58" s="20" t="n">
        <f aca="false">ROUND((K58+M58+O58)*18%,2)</f>
        <v>0</v>
      </c>
      <c r="O58" s="20" t="n">
        <f aca="false">J58*0.0001%</f>
        <v>0</v>
      </c>
      <c r="P58" s="20" t="n">
        <f aca="false">ROUND(0.003%*F58,0)</f>
        <v>0</v>
      </c>
      <c r="Q58" s="20" t="n">
        <f aca="false">K58+L58+M58+N58+O58+P58</f>
        <v>0</v>
      </c>
      <c r="R58" s="20" t="n">
        <f aca="false">I58-F58</f>
        <v>0</v>
      </c>
      <c r="S58" s="20" t="n">
        <f aca="false">R58-Q58</f>
        <v>0</v>
      </c>
      <c r="T58" s="22" t="n">
        <f aca="false">IFERROR(R58/F58,0)</f>
        <v>0</v>
      </c>
      <c r="U58" s="22" t="n">
        <f aca="false">IFERROR(S58/F58,0)</f>
        <v>0</v>
      </c>
    </row>
    <row r="59" customFormat="false" ht="15" hidden="false" customHeight="false" outlineLevel="0" collapsed="false">
      <c r="A59" s="18"/>
      <c r="F59" s="20" t="n">
        <f aca="false">D59*E59</f>
        <v>0</v>
      </c>
      <c r="G59" s="21" t="str">
        <f aca="false">IF(A59&gt;0,A59," ")</f>
        <v> </v>
      </c>
      <c r="I59" s="20" t="n">
        <f aca="false">D59*H59</f>
        <v>0</v>
      </c>
      <c r="J59" s="20" t="n">
        <f aca="false">F59+I59</f>
        <v>0</v>
      </c>
      <c r="K59" s="20" t="n">
        <f aca="false">ROUND(IF(J59*0.03%&gt;40,40,J59*0.03%),2)</f>
        <v>0</v>
      </c>
      <c r="L59" s="20" t="n">
        <f aca="false">ROUND(I59*0.025%,0)</f>
        <v>0</v>
      </c>
      <c r="M59" s="20" t="n">
        <f aca="false">ROUND(IF(C59="BSE",(J59*0.00375%),(J59*0.00322%)),0)</f>
        <v>0</v>
      </c>
      <c r="N59" s="20" t="n">
        <f aca="false">ROUND((K59+M59+O59)*18%,2)</f>
        <v>0</v>
      </c>
      <c r="O59" s="20" t="n">
        <f aca="false">J59*0.0001%</f>
        <v>0</v>
      </c>
      <c r="P59" s="20" t="n">
        <f aca="false">ROUND(0.003%*F59,0)</f>
        <v>0</v>
      </c>
      <c r="Q59" s="20" t="n">
        <f aca="false">K59+L59+M59+N59+O59+P59</f>
        <v>0</v>
      </c>
      <c r="R59" s="20" t="n">
        <f aca="false">I59-F59</f>
        <v>0</v>
      </c>
      <c r="S59" s="20" t="n">
        <f aca="false">R59-Q59</f>
        <v>0</v>
      </c>
      <c r="T59" s="22" t="n">
        <f aca="false">IFERROR(R59/F59,0)</f>
        <v>0</v>
      </c>
      <c r="U59" s="22" t="n">
        <f aca="false">IFERROR(S59/F59,0)</f>
        <v>0</v>
      </c>
    </row>
    <row r="60" customFormat="false" ht="15" hidden="false" customHeight="false" outlineLevel="0" collapsed="false">
      <c r="A60" s="18"/>
      <c r="F60" s="20" t="n">
        <f aca="false">D60*E60</f>
        <v>0</v>
      </c>
      <c r="G60" s="21" t="str">
        <f aca="false">IF(A60&gt;0,A60," ")</f>
        <v> </v>
      </c>
      <c r="I60" s="20" t="n">
        <f aca="false">D60*H60</f>
        <v>0</v>
      </c>
      <c r="J60" s="20" t="n">
        <f aca="false">F60+I60</f>
        <v>0</v>
      </c>
      <c r="K60" s="20" t="n">
        <f aca="false">ROUND(IF(J60*0.03%&gt;40,40,J60*0.03%),2)</f>
        <v>0</v>
      </c>
      <c r="L60" s="20" t="n">
        <f aca="false">ROUND(I60*0.025%,0)</f>
        <v>0</v>
      </c>
      <c r="M60" s="20" t="n">
        <f aca="false">ROUND(IF(C60="BSE",(J60*0.00375%),(J60*0.00322%)),0)</f>
        <v>0</v>
      </c>
      <c r="N60" s="20" t="n">
        <f aca="false">ROUND((K60+M60+O60)*18%,2)</f>
        <v>0</v>
      </c>
      <c r="O60" s="20" t="n">
        <f aca="false">J60*0.0001%</f>
        <v>0</v>
      </c>
      <c r="P60" s="20" t="n">
        <f aca="false">ROUND(0.003%*F60,0)</f>
        <v>0</v>
      </c>
      <c r="Q60" s="20" t="n">
        <f aca="false">K60+L60+M60+N60+O60+P60</f>
        <v>0</v>
      </c>
      <c r="R60" s="20" t="n">
        <f aca="false">I60-F60</f>
        <v>0</v>
      </c>
      <c r="S60" s="20" t="n">
        <f aca="false">R60-Q60</f>
        <v>0</v>
      </c>
      <c r="T60" s="22" t="n">
        <f aca="false">IFERROR(R60/F60,0)</f>
        <v>0</v>
      </c>
      <c r="U60" s="22" t="n">
        <f aca="false">IFERROR(S60/F60,0)</f>
        <v>0</v>
      </c>
    </row>
    <row r="61" customFormat="false" ht="15" hidden="false" customHeight="false" outlineLevel="0" collapsed="false">
      <c r="A61" s="18"/>
      <c r="F61" s="20" t="n">
        <f aca="false">D61*E61</f>
        <v>0</v>
      </c>
      <c r="G61" s="21" t="str">
        <f aca="false">IF(A61&gt;0,A61," ")</f>
        <v> </v>
      </c>
      <c r="I61" s="20" t="n">
        <f aca="false">D61*H61</f>
        <v>0</v>
      </c>
      <c r="J61" s="20" t="n">
        <f aca="false">F61+I61</f>
        <v>0</v>
      </c>
      <c r="K61" s="20" t="n">
        <f aca="false">ROUND(IF(J61*0.03%&gt;40,40,J61*0.03%),2)</f>
        <v>0</v>
      </c>
      <c r="L61" s="20" t="n">
        <f aca="false">ROUND(I61*0.025%,0)</f>
        <v>0</v>
      </c>
      <c r="M61" s="20" t="n">
        <f aca="false">ROUND(IF(C61="BSE",(J61*0.00375%),(J61*0.00322%)),0)</f>
        <v>0</v>
      </c>
      <c r="N61" s="20" t="n">
        <f aca="false">ROUND((K61+M61+O61)*18%,2)</f>
        <v>0</v>
      </c>
      <c r="O61" s="20" t="n">
        <f aca="false">J61*0.0001%</f>
        <v>0</v>
      </c>
      <c r="P61" s="20" t="n">
        <f aca="false">ROUND(0.003%*F61,0)</f>
        <v>0</v>
      </c>
      <c r="Q61" s="20" t="n">
        <f aca="false">K61+L61+M61+N61+O61+P61</f>
        <v>0</v>
      </c>
      <c r="R61" s="20" t="n">
        <f aca="false">I61-F61</f>
        <v>0</v>
      </c>
      <c r="S61" s="20" t="n">
        <f aca="false">R61-Q61</f>
        <v>0</v>
      </c>
      <c r="T61" s="22" t="n">
        <f aca="false">IFERROR(R61/F61,0)</f>
        <v>0</v>
      </c>
      <c r="U61" s="22" t="n">
        <f aca="false">IFERROR(S61/F61,0)</f>
        <v>0</v>
      </c>
    </row>
    <row r="62" customFormat="false" ht="15" hidden="false" customHeight="false" outlineLevel="0" collapsed="false">
      <c r="A62" s="18"/>
      <c r="F62" s="20" t="n">
        <f aca="false">D62*E62</f>
        <v>0</v>
      </c>
      <c r="G62" s="21" t="str">
        <f aca="false">IF(A62&gt;0,A62," ")</f>
        <v> </v>
      </c>
      <c r="I62" s="20" t="n">
        <f aca="false">D62*H62</f>
        <v>0</v>
      </c>
      <c r="J62" s="20" t="n">
        <f aca="false">F62+I62</f>
        <v>0</v>
      </c>
      <c r="K62" s="20" t="n">
        <f aca="false">ROUND(IF(J62*0.03%&gt;40,40,J62*0.03%),2)</f>
        <v>0</v>
      </c>
      <c r="L62" s="20" t="n">
        <f aca="false">ROUND(I62*0.025%,0)</f>
        <v>0</v>
      </c>
      <c r="M62" s="20" t="n">
        <f aca="false">ROUND(IF(C62="BSE",(J62*0.00375%),(J62*0.00322%)),0)</f>
        <v>0</v>
      </c>
      <c r="N62" s="20" t="n">
        <f aca="false">ROUND((K62+M62+O62)*18%,2)</f>
        <v>0</v>
      </c>
      <c r="O62" s="20" t="n">
        <f aca="false">J62*0.0001%</f>
        <v>0</v>
      </c>
      <c r="P62" s="20" t="n">
        <f aca="false">ROUND(0.003%*F62,0)</f>
        <v>0</v>
      </c>
      <c r="Q62" s="20" t="n">
        <f aca="false">K62+L62+M62+N62+O62+P62</f>
        <v>0</v>
      </c>
      <c r="R62" s="20" t="n">
        <f aca="false">I62-F62</f>
        <v>0</v>
      </c>
      <c r="S62" s="20" t="n">
        <f aca="false">R62-Q62</f>
        <v>0</v>
      </c>
      <c r="T62" s="22" t="n">
        <f aca="false">IFERROR(R62/F62,0)</f>
        <v>0</v>
      </c>
      <c r="U62" s="22" t="n">
        <f aca="false">IFERROR(S62/F62,0)</f>
        <v>0</v>
      </c>
    </row>
    <row r="63" customFormat="false" ht="15" hidden="false" customHeight="false" outlineLevel="0" collapsed="false">
      <c r="A63" s="18"/>
      <c r="F63" s="20" t="n">
        <f aca="false">D63*E63</f>
        <v>0</v>
      </c>
      <c r="G63" s="21" t="str">
        <f aca="false">IF(A63&gt;0,A63," ")</f>
        <v> </v>
      </c>
      <c r="I63" s="20" t="n">
        <f aca="false">D63*H63</f>
        <v>0</v>
      </c>
      <c r="J63" s="20" t="n">
        <f aca="false">F63+I63</f>
        <v>0</v>
      </c>
      <c r="K63" s="20" t="n">
        <f aca="false">ROUND(IF(J63*0.03%&gt;40,40,J63*0.03%),2)</f>
        <v>0</v>
      </c>
      <c r="L63" s="20" t="n">
        <f aca="false">ROUND(I63*0.025%,0)</f>
        <v>0</v>
      </c>
      <c r="M63" s="20" t="n">
        <f aca="false">ROUND(IF(C63="BSE",(J63*0.00375%),(J63*0.00322%)),0)</f>
        <v>0</v>
      </c>
      <c r="N63" s="20" t="n">
        <f aca="false">ROUND((K63+M63+O63)*18%,2)</f>
        <v>0</v>
      </c>
      <c r="O63" s="20" t="n">
        <f aca="false">J63*0.0001%</f>
        <v>0</v>
      </c>
      <c r="P63" s="20" t="n">
        <f aca="false">ROUND(0.003%*F63,0)</f>
        <v>0</v>
      </c>
      <c r="Q63" s="20" t="n">
        <f aca="false">K63+L63+M63+N63+O63+P63</f>
        <v>0</v>
      </c>
      <c r="R63" s="20" t="n">
        <f aca="false">I63-F63</f>
        <v>0</v>
      </c>
      <c r="S63" s="20" t="n">
        <f aca="false">R63-Q63</f>
        <v>0</v>
      </c>
      <c r="T63" s="22" t="n">
        <f aca="false">IFERROR(R63/F63,0)</f>
        <v>0</v>
      </c>
      <c r="U63" s="22" t="n">
        <f aca="false">IFERROR(S63/F63,0)</f>
        <v>0</v>
      </c>
    </row>
    <row r="64" customFormat="false" ht="15" hidden="false" customHeight="false" outlineLevel="0" collapsed="false">
      <c r="A64" s="18"/>
      <c r="F64" s="20" t="n">
        <f aca="false">D64*E64</f>
        <v>0</v>
      </c>
      <c r="G64" s="21" t="str">
        <f aca="false">IF(A64&gt;0,A64," ")</f>
        <v> </v>
      </c>
      <c r="I64" s="20" t="n">
        <f aca="false">D64*H64</f>
        <v>0</v>
      </c>
      <c r="J64" s="20" t="n">
        <f aca="false">F64+I64</f>
        <v>0</v>
      </c>
      <c r="K64" s="20" t="n">
        <f aca="false">ROUND(IF(J64*0.03%&gt;40,40,J64*0.03%),2)</f>
        <v>0</v>
      </c>
      <c r="L64" s="20" t="n">
        <f aca="false">ROUND(I64*0.025%,0)</f>
        <v>0</v>
      </c>
      <c r="M64" s="20" t="n">
        <f aca="false">ROUND(IF(C64="BSE",(J64*0.00375%),(J64*0.00322%)),0)</f>
        <v>0</v>
      </c>
      <c r="N64" s="20" t="n">
        <f aca="false">ROUND((K64+M64+O64)*18%,2)</f>
        <v>0</v>
      </c>
      <c r="O64" s="20" t="n">
        <f aca="false">J64*0.0001%</f>
        <v>0</v>
      </c>
      <c r="P64" s="20" t="n">
        <f aca="false">ROUND(0.003%*F64,0)</f>
        <v>0</v>
      </c>
      <c r="Q64" s="20" t="n">
        <f aca="false">K64+L64+M64+N64+O64+P64</f>
        <v>0</v>
      </c>
      <c r="R64" s="20" t="n">
        <f aca="false">I64-F64</f>
        <v>0</v>
      </c>
      <c r="S64" s="20" t="n">
        <f aca="false">R64-Q64</f>
        <v>0</v>
      </c>
      <c r="T64" s="22" t="n">
        <f aca="false">IFERROR(R64/F64,0)</f>
        <v>0</v>
      </c>
      <c r="U64" s="22" t="n">
        <f aca="false">IFERROR(S64/F64,0)</f>
        <v>0</v>
      </c>
    </row>
    <row r="65" customFormat="false" ht="15" hidden="false" customHeight="false" outlineLevel="0" collapsed="false">
      <c r="A65" s="18"/>
      <c r="F65" s="20" t="n">
        <f aca="false">D65*E65</f>
        <v>0</v>
      </c>
      <c r="G65" s="21" t="str">
        <f aca="false">IF(A65&gt;0,A65," ")</f>
        <v> </v>
      </c>
      <c r="I65" s="20" t="n">
        <f aca="false">D65*H65</f>
        <v>0</v>
      </c>
      <c r="J65" s="20" t="n">
        <f aca="false">F65+I65</f>
        <v>0</v>
      </c>
      <c r="K65" s="20" t="n">
        <f aca="false">ROUND(IF(J65*0.03%&gt;40,40,J65*0.03%),2)</f>
        <v>0</v>
      </c>
      <c r="L65" s="20" t="n">
        <f aca="false">ROUND(I65*0.025%,0)</f>
        <v>0</v>
      </c>
      <c r="M65" s="20" t="n">
        <f aca="false">ROUND(IF(C65="BSE",(J65*0.00375%),(J65*0.00322%)),0)</f>
        <v>0</v>
      </c>
      <c r="N65" s="20" t="n">
        <f aca="false">ROUND((K65+M65+O65)*18%,2)</f>
        <v>0</v>
      </c>
      <c r="O65" s="20" t="n">
        <f aca="false">J65*0.0001%</f>
        <v>0</v>
      </c>
      <c r="P65" s="20" t="n">
        <f aca="false">ROUND(0.003%*F65,0)</f>
        <v>0</v>
      </c>
      <c r="Q65" s="20" t="n">
        <f aca="false">K65+L65+M65+N65+O65+P65</f>
        <v>0</v>
      </c>
      <c r="R65" s="20" t="n">
        <f aca="false">I65-F65</f>
        <v>0</v>
      </c>
      <c r="S65" s="20" t="n">
        <f aca="false">R65-Q65</f>
        <v>0</v>
      </c>
      <c r="T65" s="22" t="n">
        <f aca="false">IFERROR(R65/F65,0)</f>
        <v>0</v>
      </c>
      <c r="U65" s="22" t="n">
        <f aca="false">IFERROR(S65/F65,0)</f>
        <v>0</v>
      </c>
    </row>
    <row r="66" customFormat="false" ht="15" hidden="false" customHeight="false" outlineLevel="0" collapsed="false">
      <c r="A66" s="18"/>
      <c r="F66" s="20" t="n">
        <f aca="false">D66*E66</f>
        <v>0</v>
      </c>
      <c r="G66" s="21" t="str">
        <f aca="false">IF(A66&gt;0,A66," ")</f>
        <v> </v>
      </c>
      <c r="I66" s="20" t="n">
        <f aca="false">D66*H66</f>
        <v>0</v>
      </c>
      <c r="J66" s="20" t="n">
        <f aca="false">F66+I66</f>
        <v>0</v>
      </c>
      <c r="K66" s="20" t="n">
        <f aca="false">ROUND(IF(J66*0.03%&gt;40,40,J66*0.03%),2)</f>
        <v>0</v>
      </c>
      <c r="L66" s="20" t="n">
        <f aca="false">ROUND(I66*0.025%,0)</f>
        <v>0</v>
      </c>
      <c r="M66" s="20" t="n">
        <f aca="false">ROUND(IF(C66="BSE",(J66*0.00375%),(J66*0.00322%)),0)</f>
        <v>0</v>
      </c>
      <c r="N66" s="20" t="n">
        <f aca="false">ROUND((K66+M66+O66)*18%,2)</f>
        <v>0</v>
      </c>
      <c r="O66" s="20" t="n">
        <f aca="false">J66*0.0001%</f>
        <v>0</v>
      </c>
      <c r="P66" s="20" t="n">
        <f aca="false">ROUND(0.003%*F66,0)</f>
        <v>0</v>
      </c>
      <c r="Q66" s="20" t="n">
        <f aca="false">K66+L66+M66+N66+O66+P66</f>
        <v>0</v>
      </c>
      <c r="R66" s="20" t="n">
        <f aca="false">I66-F66</f>
        <v>0</v>
      </c>
      <c r="S66" s="20" t="n">
        <f aca="false">R66-Q66</f>
        <v>0</v>
      </c>
      <c r="T66" s="22" t="n">
        <f aca="false">IFERROR(R66/F66,0)</f>
        <v>0</v>
      </c>
      <c r="U66" s="22" t="n">
        <f aca="false">IFERROR(S66/F66,0)</f>
        <v>0</v>
      </c>
    </row>
    <row r="67" customFormat="false" ht="15" hidden="false" customHeight="false" outlineLevel="0" collapsed="false">
      <c r="A67" s="18"/>
      <c r="F67" s="20" t="n">
        <f aca="false">D67*E67</f>
        <v>0</v>
      </c>
      <c r="G67" s="21" t="str">
        <f aca="false">IF(A67&gt;0,A67," ")</f>
        <v> </v>
      </c>
      <c r="I67" s="20" t="n">
        <f aca="false">D67*H67</f>
        <v>0</v>
      </c>
      <c r="J67" s="20" t="n">
        <f aca="false">F67+I67</f>
        <v>0</v>
      </c>
      <c r="K67" s="20" t="n">
        <f aca="false">ROUND(IF(J67*0.03%&gt;40,40,J67*0.03%),2)</f>
        <v>0</v>
      </c>
      <c r="L67" s="20" t="n">
        <f aca="false">ROUND(I67*0.025%,0)</f>
        <v>0</v>
      </c>
      <c r="M67" s="20" t="n">
        <f aca="false">ROUND(IF(C67="BSE",(J67*0.00375%),(J67*0.00322%)),0)</f>
        <v>0</v>
      </c>
      <c r="N67" s="20" t="n">
        <f aca="false">ROUND((K67+M67+O67)*18%,2)</f>
        <v>0</v>
      </c>
      <c r="O67" s="20" t="n">
        <f aca="false">J67*0.0001%</f>
        <v>0</v>
      </c>
      <c r="P67" s="20" t="n">
        <f aca="false">ROUND(0.003%*F67,0)</f>
        <v>0</v>
      </c>
      <c r="Q67" s="20" t="n">
        <f aca="false">K67+L67+M67+N67+O67+P67</f>
        <v>0</v>
      </c>
      <c r="R67" s="20" t="n">
        <f aca="false">I67-F67</f>
        <v>0</v>
      </c>
      <c r="S67" s="20" t="n">
        <f aca="false">R67-Q67</f>
        <v>0</v>
      </c>
      <c r="T67" s="22" t="n">
        <f aca="false">IFERROR(R67/F67,0)</f>
        <v>0</v>
      </c>
      <c r="U67" s="22" t="n">
        <f aca="false">IFERROR(S67/F67,0)</f>
        <v>0</v>
      </c>
    </row>
    <row r="68" customFormat="false" ht="15" hidden="false" customHeight="false" outlineLevel="0" collapsed="false">
      <c r="A68" s="18"/>
      <c r="F68" s="20" t="n">
        <f aca="false">D68*E68</f>
        <v>0</v>
      </c>
      <c r="G68" s="21" t="str">
        <f aca="false">IF(A68&gt;0,A68," ")</f>
        <v> </v>
      </c>
      <c r="I68" s="20" t="n">
        <f aca="false">D68*H68</f>
        <v>0</v>
      </c>
      <c r="J68" s="20" t="n">
        <f aca="false">F68+I68</f>
        <v>0</v>
      </c>
      <c r="K68" s="20" t="n">
        <f aca="false">ROUND(IF(J68*0.03%&gt;40,40,J68*0.03%),2)</f>
        <v>0</v>
      </c>
      <c r="L68" s="20" t="n">
        <f aca="false">ROUND(I68*0.025%,0)</f>
        <v>0</v>
      </c>
      <c r="M68" s="20" t="n">
        <f aca="false">ROUND(IF(C68="BSE",(J68*0.00375%),(J68*0.00322%)),0)</f>
        <v>0</v>
      </c>
      <c r="N68" s="20" t="n">
        <f aca="false">ROUND((K68+M68+O68)*18%,2)</f>
        <v>0</v>
      </c>
      <c r="O68" s="20" t="n">
        <f aca="false">J68*0.0001%</f>
        <v>0</v>
      </c>
      <c r="P68" s="20" t="n">
        <f aca="false">ROUND(0.003%*F68,0)</f>
        <v>0</v>
      </c>
      <c r="Q68" s="20" t="n">
        <f aca="false">K68+L68+M68+N68+O68+P68</f>
        <v>0</v>
      </c>
      <c r="R68" s="20" t="n">
        <f aca="false">I68-F68</f>
        <v>0</v>
      </c>
      <c r="S68" s="20" t="n">
        <f aca="false">R68-Q68</f>
        <v>0</v>
      </c>
      <c r="T68" s="22" t="n">
        <f aca="false">IFERROR(R68/F68,0)</f>
        <v>0</v>
      </c>
      <c r="U68" s="22" t="n">
        <f aca="false">IFERROR(S68/F68,0)</f>
        <v>0</v>
      </c>
    </row>
    <row r="69" customFormat="false" ht="15" hidden="false" customHeight="false" outlineLevel="0" collapsed="false">
      <c r="A69" s="18"/>
      <c r="F69" s="20" t="n">
        <f aca="false">D69*E69</f>
        <v>0</v>
      </c>
      <c r="G69" s="21" t="str">
        <f aca="false">IF(A69&gt;0,A69," ")</f>
        <v> </v>
      </c>
      <c r="I69" s="20" t="n">
        <f aca="false">D69*H69</f>
        <v>0</v>
      </c>
      <c r="J69" s="20" t="n">
        <f aca="false">F69+I69</f>
        <v>0</v>
      </c>
      <c r="K69" s="20" t="n">
        <f aca="false">ROUND(IF(J69*0.03%&gt;40,40,J69*0.03%),2)</f>
        <v>0</v>
      </c>
      <c r="L69" s="20" t="n">
        <f aca="false">ROUND(I69*0.025%,0)</f>
        <v>0</v>
      </c>
      <c r="M69" s="20" t="n">
        <f aca="false">ROUND(IF(C69="BSE",(J69*0.00375%),(J69*0.00322%)),0)</f>
        <v>0</v>
      </c>
      <c r="N69" s="20" t="n">
        <f aca="false">ROUND((K69+M69+O69)*18%,2)</f>
        <v>0</v>
      </c>
      <c r="O69" s="20" t="n">
        <f aca="false">J69*0.0001%</f>
        <v>0</v>
      </c>
      <c r="P69" s="20" t="n">
        <f aca="false">ROUND(0.003%*F69,0)</f>
        <v>0</v>
      </c>
      <c r="Q69" s="20" t="n">
        <f aca="false">K69+L69+M69+N69+O69+P69</f>
        <v>0</v>
      </c>
      <c r="R69" s="20" t="n">
        <f aca="false">I69-F69</f>
        <v>0</v>
      </c>
      <c r="S69" s="20" t="n">
        <f aca="false">R69-Q69</f>
        <v>0</v>
      </c>
      <c r="T69" s="22" t="n">
        <f aca="false">IFERROR(R69/F69,0)</f>
        <v>0</v>
      </c>
      <c r="U69" s="22" t="n">
        <f aca="false">IFERROR(S69/F69,0)</f>
        <v>0</v>
      </c>
    </row>
    <row r="70" customFormat="false" ht="15" hidden="false" customHeight="false" outlineLevel="0" collapsed="false">
      <c r="A70" s="18"/>
      <c r="F70" s="20" t="n">
        <f aca="false">D70*E70</f>
        <v>0</v>
      </c>
      <c r="G70" s="21" t="str">
        <f aca="false">IF(A70&gt;0,A70," ")</f>
        <v> </v>
      </c>
      <c r="I70" s="20" t="n">
        <f aca="false">D70*H70</f>
        <v>0</v>
      </c>
      <c r="J70" s="20" t="n">
        <f aca="false">F70+I70</f>
        <v>0</v>
      </c>
      <c r="K70" s="20" t="n">
        <f aca="false">ROUND(IF(J70*0.03%&gt;40,40,J70*0.03%),2)</f>
        <v>0</v>
      </c>
      <c r="L70" s="20" t="n">
        <f aca="false">ROUND(I70*0.025%,0)</f>
        <v>0</v>
      </c>
      <c r="M70" s="20" t="n">
        <f aca="false">ROUND(IF(C70="BSE",(J70*0.00375%),(J70*0.00322%)),0)</f>
        <v>0</v>
      </c>
      <c r="N70" s="20" t="n">
        <f aca="false">ROUND((K70+M70+O70)*18%,2)</f>
        <v>0</v>
      </c>
      <c r="O70" s="20" t="n">
        <f aca="false">J70*0.0001%</f>
        <v>0</v>
      </c>
      <c r="P70" s="20" t="n">
        <f aca="false">ROUND(0.003%*F70,0)</f>
        <v>0</v>
      </c>
      <c r="Q70" s="20" t="n">
        <f aca="false">K70+L70+M70+N70+O70+P70</f>
        <v>0</v>
      </c>
      <c r="R70" s="20" t="n">
        <f aca="false">I70-F70</f>
        <v>0</v>
      </c>
      <c r="S70" s="20" t="n">
        <f aca="false">R70-Q70</f>
        <v>0</v>
      </c>
      <c r="T70" s="22" t="n">
        <f aca="false">IFERROR(R70/F70,0)</f>
        <v>0</v>
      </c>
      <c r="U70" s="22" t="n">
        <f aca="false">IFERROR(S70/F70,0)</f>
        <v>0</v>
      </c>
    </row>
    <row r="71" customFormat="false" ht="15" hidden="false" customHeight="false" outlineLevel="0" collapsed="false">
      <c r="A71" s="18"/>
      <c r="F71" s="20" t="n">
        <f aca="false">D71*E71</f>
        <v>0</v>
      </c>
      <c r="G71" s="21" t="str">
        <f aca="false">IF(A71&gt;0,A71," ")</f>
        <v> </v>
      </c>
      <c r="I71" s="20" t="n">
        <f aca="false">D71*H71</f>
        <v>0</v>
      </c>
      <c r="J71" s="20" t="n">
        <f aca="false">F71+I71</f>
        <v>0</v>
      </c>
      <c r="K71" s="20" t="n">
        <f aca="false">ROUND(IF(J71*0.03%&gt;40,40,J71*0.03%),2)</f>
        <v>0</v>
      </c>
      <c r="L71" s="20" t="n">
        <f aca="false">ROUND(I71*0.025%,0)</f>
        <v>0</v>
      </c>
      <c r="M71" s="20" t="n">
        <f aca="false">ROUND(IF(C71="BSE",(J71*0.00375%),(J71*0.00322%)),0)</f>
        <v>0</v>
      </c>
      <c r="N71" s="20" t="n">
        <f aca="false">ROUND((K71+M71+O71)*18%,2)</f>
        <v>0</v>
      </c>
      <c r="O71" s="20" t="n">
        <f aca="false">J71*0.0001%</f>
        <v>0</v>
      </c>
      <c r="P71" s="20" t="n">
        <f aca="false">ROUND(0.003%*F71,0)</f>
        <v>0</v>
      </c>
      <c r="Q71" s="20" t="n">
        <f aca="false">K71+L71+M71+N71+O71+P71</f>
        <v>0</v>
      </c>
      <c r="R71" s="20" t="n">
        <f aca="false">I71-F71</f>
        <v>0</v>
      </c>
      <c r="S71" s="20" t="n">
        <f aca="false">R71-Q71</f>
        <v>0</v>
      </c>
      <c r="T71" s="22" t="n">
        <f aca="false">IFERROR(R71/F71,0)</f>
        <v>0</v>
      </c>
      <c r="U71" s="22" t="n">
        <f aca="false">IFERROR(S71/F71,0)</f>
        <v>0</v>
      </c>
    </row>
    <row r="72" customFormat="false" ht="15" hidden="false" customHeight="false" outlineLevel="0" collapsed="false">
      <c r="A72" s="18"/>
      <c r="F72" s="20" t="n">
        <f aca="false">D72*E72</f>
        <v>0</v>
      </c>
      <c r="G72" s="21" t="str">
        <f aca="false">IF(A72&gt;0,A72," ")</f>
        <v> </v>
      </c>
      <c r="I72" s="20" t="n">
        <f aca="false">D72*H72</f>
        <v>0</v>
      </c>
      <c r="J72" s="20" t="n">
        <f aca="false">F72+I72</f>
        <v>0</v>
      </c>
      <c r="K72" s="20" t="n">
        <f aca="false">ROUND(IF(J72*0.03%&gt;40,40,J72*0.03%),2)</f>
        <v>0</v>
      </c>
      <c r="L72" s="20" t="n">
        <f aca="false">ROUND(I72*0.025%,0)</f>
        <v>0</v>
      </c>
      <c r="M72" s="20" t="n">
        <f aca="false">ROUND(IF(C72="BSE",(J72*0.00375%),(J72*0.00322%)),0)</f>
        <v>0</v>
      </c>
      <c r="N72" s="20" t="n">
        <f aca="false">ROUND((K72+M72+O72)*18%,2)</f>
        <v>0</v>
      </c>
      <c r="O72" s="20" t="n">
        <f aca="false">J72*0.0001%</f>
        <v>0</v>
      </c>
      <c r="P72" s="20" t="n">
        <f aca="false">ROUND(0.003%*F72,0)</f>
        <v>0</v>
      </c>
      <c r="Q72" s="20" t="n">
        <f aca="false">K72+L72+M72+N72+O72+P72</f>
        <v>0</v>
      </c>
      <c r="R72" s="20" t="n">
        <f aca="false">I72-F72</f>
        <v>0</v>
      </c>
      <c r="S72" s="20" t="n">
        <f aca="false">R72-Q72</f>
        <v>0</v>
      </c>
      <c r="T72" s="22" t="n">
        <f aca="false">IFERROR(R72/F72,0)</f>
        <v>0</v>
      </c>
      <c r="U72" s="22" t="n">
        <f aca="false">IFERROR(S72/F72,0)</f>
        <v>0</v>
      </c>
    </row>
    <row r="73" customFormat="false" ht="15" hidden="false" customHeight="false" outlineLevel="0" collapsed="false">
      <c r="A73" s="18"/>
      <c r="F73" s="20" t="n">
        <f aca="false">D73*E73</f>
        <v>0</v>
      </c>
      <c r="G73" s="21" t="str">
        <f aca="false">IF(A73&gt;0,A73," ")</f>
        <v> </v>
      </c>
      <c r="I73" s="20" t="n">
        <f aca="false">D73*H73</f>
        <v>0</v>
      </c>
      <c r="J73" s="20" t="n">
        <f aca="false">F73+I73</f>
        <v>0</v>
      </c>
      <c r="K73" s="20" t="n">
        <f aca="false">ROUND(IF(J73*0.03%&gt;40,40,J73*0.03%),2)</f>
        <v>0</v>
      </c>
      <c r="L73" s="20" t="n">
        <f aca="false">ROUND(I73*0.025%,0)</f>
        <v>0</v>
      </c>
      <c r="M73" s="20" t="n">
        <f aca="false">ROUND(IF(C73="BSE",(J73*0.00375%),(J73*0.00322%)),0)</f>
        <v>0</v>
      </c>
      <c r="N73" s="20" t="n">
        <f aca="false">ROUND((K73+M73+O73)*18%,2)</f>
        <v>0</v>
      </c>
      <c r="O73" s="20" t="n">
        <f aca="false">J73*0.0001%</f>
        <v>0</v>
      </c>
      <c r="P73" s="20" t="n">
        <f aca="false">ROUND(0.003%*F73,0)</f>
        <v>0</v>
      </c>
      <c r="Q73" s="20" t="n">
        <f aca="false">K73+L73+M73+N73+O73+P73</f>
        <v>0</v>
      </c>
      <c r="R73" s="20" t="n">
        <f aca="false">I73-F73</f>
        <v>0</v>
      </c>
      <c r="S73" s="20" t="n">
        <f aca="false">R73-Q73</f>
        <v>0</v>
      </c>
      <c r="T73" s="22" t="n">
        <f aca="false">IFERROR(R73/F73,0)</f>
        <v>0</v>
      </c>
      <c r="U73" s="22" t="n">
        <f aca="false">IFERROR(S73/F73,0)</f>
        <v>0</v>
      </c>
    </row>
    <row r="74" customFormat="false" ht="15" hidden="false" customHeight="false" outlineLevel="0" collapsed="false">
      <c r="A74" s="18"/>
      <c r="F74" s="20" t="n">
        <f aca="false">D74*E74</f>
        <v>0</v>
      </c>
      <c r="G74" s="21" t="str">
        <f aca="false">IF(A74&gt;0,A74," ")</f>
        <v> </v>
      </c>
      <c r="I74" s="20" t="n">
        <f aca="false">D74*H74</f>
        <v>0</v>
      </c>
      <c r="J74" s="20" t="n">
        <f aca="false">F74+I74</f>
        <v>0</v>
      </c>
      <c r="K74" s="20" t="n">
        <f aca="false">ROUND(IF(J74*0.03%&gt;40,40,J74*0.03%),2)</f>
        <v>0</v>
      </c>
      <c r="L74" s="20" t="n">
        <f aca="false">ROUND(I74*0.025%,0)</f>
        <v>0</v>
      </c>
      <c r="M74" s="20" t="n">
        <f aca="false">ROUND(IF(C74="BSE",(J74*0.00375%),(J74*0.00322%)),0)</f>
        <v>0</v>
      </c>
      <c r="N74" s="20" t="n">
        <f aca="false">ROUND((K74+M74+O74)*18%,2)</f>
        <v>0</v>
      </c>
      <c r="O74" s="20" t="n">
        <f aca="false">J74*0.0001%</f>
        <v>0</v>
      </c>
      <c r="P74" s="20" t="n">
        <f aca="false">ROUND(0.003%*F74,0)</f>
        <v>0</v>
      </c>
      <c r="Q74" s="20" t="n">
        <f aca="false">K74+L74+M74+N74+O74+P74</f>
        <v>0</v>
      </c>
      <c r="R74" s="20" t="n">
        <f aca="false">I74-F74</f>
        <v>0</v>
      </c>
      <c r="S74" s="20" t="n">
        <f aca="false">R74-Q74</f>
        <v>0</v>
      </c>
      <c r="T74" s="22" t="n">
        <f aca="false">IFERROR(R74/F74,0)</f>
        <v>0</v>
      </c>
      <c r="U74" s="22" t="n">
        <f aca="false">IFERROR(S74/F74,0)</f>
        <v>0</v>
      </c>
    </row>
    <row r="75" customFormat="false" ht="15" hidden="false" customHeight="false" outlineLevel="0" collapsed="false">
      <c r="A75" s="18"/>
      <c r="F75" s="20" t="n">
        <f aca="false">D75*E75</f>
        <v>0</v>
      </c>
      <c r="G75" s="21" t="str">
        <f aca="false">IF(A75&gt;0,A75," ")</f>
        <v> </v>
      </c>
      <c r="I75" s="20" t="n">
        <f aca="false">D75*H75</f>
        <v>0</v>
      </c>
      <c r="J75" s="20" t="n">
        <f aca="false">F75+I75</f>
        <v>0</v>
      </c>
      <c r="K75" s="20" t="n">
        <f aca="false">ROUND(IF(J75*0.03%&gt;40,40,J75*0.03%),2)</f>
        <v>0</v>
      </c>
      <c r="L75" s="20" t="n">
        <f aca="false">ROUND(I75*0.025%,0)</f>
        <v>0</v>
      </c>
      <c r="M75" s="20" t="n">
        <f aca="false">ROUND(IF(C75="BSE",(J75*0.00375%),(J75*0.00322%)),0)</f>
        <v>0</v>
      </c>
      <c r="N75" s="20" t="n">
        <f aca="false">ROUND((K75+M75+O75)*18%,2)</f>
        <v>0</v>
      </c>
      <c r="O75" s="20" t="n">
        <f aca="false">J75*0.0001%</f>
        <v>0</v>
      </c>
      <c r="P75" s="20" t="n">
        <f aca="false">ROUND(0.003%*F75,0)</f>
        <v>0</v>
      </c>
      <c r="Q75" s="20" t="n">
        <f aca="false">K75+L75+M75+N75+O75+P75</f>
        <v>0</v>
      </c>
      <c r="R75" s="20" t="n">
        <f aca="false">I75-F75</f>
        <v>0</v>
      </c>
      <c r="S75" s="20" t="n">
        <f aca="false">R75-Q75</f>
        <v>0</v>
      </c>
      <c r="T75" s="22" t="n">
        <f aca="false">IFERROR(R75/F75,0)</f>
        <v>0</v>
      </c>
      <c r="U75" s="22" t="n">
        <f aca="false">IFERROR(S75/F75,0)</f>
        <v>0</v>
      </c>
    </row>
    <row r="76" customFormat="false" ht="15" hidden="false" customHeight="false" outlineLevel="0" collapsed="false">
      <c r="A76" s="18"/>
      <c r="F76" s="20" t="n">
        <f aca="false">D76*E76</f>
        <v>0</v>
      </c>
      <c r="G76" s="21" t="str">
        <f aca="false">IF(A76&gt;0,A76," ")</f>
        <v> </v>
      </c>
      <c r="I76" s="20" t="n">
        <f aca="false">D76*H76</f>
        <v>0</v>
      </c>
      <c r="J76" s="20" t="n">
        <f aca="false">F76+I76</f>
        <v>0</v>
      </c>
      <c r="K76" s="20" t="n">
        <f aca="false">ROUND(IF(J76*0.03%&gt;40,40,J76*0.03%),2)</f>
        <v>0</v>
      </c>
      <c r="L76" s="20" t="n">
        <f aca="false">ROUND(I76*0.025%,0)</f>
        <v>0</v>
      </c>
      <c r="M76" s="20" t="n">
        <f aca="false">ROUND(IF(C76="BSE",(J76*0.00375%),(J76*0.00322%)),0)</f>
        <v>0</v>
      </c>
      <c r="N76" s="20" t="n">
        <f aca="false">ROUND((K76+M76+O76)*18%,2)</f>
        <v>0</v>
      </c>
      <c r="O76" s="20" t="n">
        <f aca="false">J76*0.0001%</f>
        <v>0</v>
      </c>
      <c r="P76" s="20" t="n">
        <f aca="false">ROUND(0.003%*F76,0)</f>
        <v>0</v>
      </c>
      <c r="Q76" s="20" t="n">
        <f aca="false">K76+L76+M76+N76+O76+P76</f>
        <v>0</v>
      </c>
      <c r="R76" s="20" t="n">
        <f aca="false">I76-F76</f>
        <v>0</v>
      </c>
      <c r="S76" s="20" t="n">
        <f aca="false">R76-Q76</f>
        <v>0</v>
      </c>
      <c r="T76" s="22" t="n">
        <f aca="false">IFERROR(R76/F76,0)</f>
        <v>0</v>
      </c>
      <c r="U76" s="22" t="n">
        <f aca="false">IFERROR(S76/F76,0)</f>
        <v>0</v>
      </c>
    </row>
    <row r="77" customFormat="false" ht="15" hidden="false" customHeight="false" outlineLevel="0" collapsed="false">
      <c r="A77" s="18"/>
      <c r="F77" s="20" t="n">
        <f aca="false">D77*E77</f>
        <v>0</v>
      </c>
      <c r="G77" s="21" t="str">
        <f aca="false">IF(A77&gt;0,A77," ")</f>
        <v> </v>
      </c>
      <c r="I77" s="20" t="n">
        <f aca="false">D77*H77</f>
        <v>0</v>
      </c>
      <c r="J77" s="20" t="n">
        <f aca="false">F77+I77</f>
        <v>0</v>
      </c>
      <c r="K77" s="20" t="n">
        <f aca="false">ROUND(IF(J77*0.03%&gt;40,40,J77*0.03%),2)</f>
        <v>0</v>
      </c>
      <c r="L77" s="20" t="n">
        <f aca="false">ROUND(I77*0.025%,0)</f>
        <v>0</v>
      </c>
      <c r="M77" s="20" t="n">
        <f aca="false">ROUND(IF(C77="BSE",(J77*0.00375%),(J77*0.00322%)),0)</f>
        <v>0</v>
      </c>
      <c r="N77" s="20" t="n">
        <f aca="false">ROUND((K77+M77+O77)*18%,2)</f>
        <v>0</v>
      </c>
      <c r="O77" s="20" t="n">
        <f aca="false">J77*0.0001%</f>
        <v>0</v>
      </c>
      <c r="P77" s="20" t="n">
        <f aca="false">ROUND(0.003%*F77,0)</f>
        <v>0</v>
      </c>
      <c r="Q77" s="20" t="n">
        <f aca="false">K77+L77+M77+N77+O77+P77</f>
        <v>0</v>
      </c>
      <c r="R77" s="20" t="n">
        <f aca="false">I77-F77</f>
        <v>0</v>
      </c>
      <c r="S77" s="20" t="n">
        <f aca="false">R77-Q77</f>
        <v>0</v>
      </c>
      <c r="T77" s="22" t="n">
        <f aca="false">IFERROR(R77/F77,0)</f>
        <v>0</v>
      </c>
      <c r="U77" s="22" t="n">
        <f aca="false">IFERROR(S77/F77,0)</f>
        <v>0</v>
      </c>
    </row>
    <row r="78" customFormat="false" ht="15" hidden="false" customHeight="false" outlineLevel="0" collapsed="false">
      <c r="A78" s="18"/>
      <c r="F78" s="20" t="n">
        <f aca="false">D78*E78</f>
        <v>0</v>
      </c>
      <c r="G78" s="21" t="str">
        <f aca="false">IF(A78&gt;0,A78," ")</f>
        <v> </v>
      </c>
      <c r="I78" s="20" t="n">
        <f aca="false">D78*H78</f>
        <v>0</v>
      </c>
      <c r="J78" s="20" t="n">
        <f aca="false">F78+I78</f>
        <v>0</v>
      </c>
      <c r="K78" s="20" t="n">
        <f aca="false">ROUND(IF(J78*0.03%&gt;40,40,J78*0.03%),2)</f>
        <v>0</v>
      </c>
      <c r="L78" s="20" t="n">
        <f aca="false">ROUND(I78*0.025%,0)</f>
        <v>0</v>
      </c>
      <c r="M78" s="20" t="n">
        <f aca="false">ROUND(IF(C78="BSE",(J78*0.00375%),(J78*0.00322%)),0)</f>
        <v>0</v>
      </c>
      <c r="N78" s="20" t="n">
        <f aca="false">ROUND((K78+M78+O78)*18%,2)</f>
        <v>0</v>
      </c>
      <c r="O78" s="20" t="n">
        <f aca="false">J78*0.0001%</f>
        <v>0</v>
      </c>
      <c r="P78" s="20" t="n">
        <f aca="false">ROUND(0.003%*F78,0)</f>
        <v>0</v>
      </c>
      <c r="Q78" s="20" t="n">
        <f aca="false">K78+L78+M78+N78+O78+P78</f>
        <v>0</v>
      </c>
      <c r="R78" s="20" t="n">
        <f aca="false">I78-F78</f>
        <v>0</v>
      </c>
      <c r="S78" s="20" t="n">
        <f aca="false">R78-Q78</f>
        <v>0</v>
      </c>
      <c r="T78" s="22" t="n">
        <f aca="false">IFERROR(R78/F78,0)</f>
        <v>0</v>
      </c>
      <c r="U78" s="22" t="n">
        <f aca="false">IFERROR(S78/F78,0)</f>
        <v>0</v>
      </c>
    </row>
    <row r="79" customFormat="false" ht="15" hidden="false" customHeight="false" outlineLevel="0" collapsed="false">
      <c r="A79" s="18"/>
      <c r="F79" s="20" t="n">
        <f aca="false">D79*E79</f>
        <v>0</v>
      </c>
      <c r="G79" s="21" t="str">
        <f aca="false">IF(A79&gt;0,A79," ")</f>
        <v> </v>
      </c>
      <c r="I79" s="20" t="n">
        <f aca="false">D79*H79</f>
        <v>0</v>
      </c>
      <c r="J79" s="20" t="n">
        <f aca="false">F79+I79</f>
        <v>0</v>
      </c>
      <c r="K79" s="20" t="n">
        <f aca="false">ROUND(IF(J79*0.03%&gt;40,40,J79*0.03%),2)</f>
        <v>0</v>
      </c>
      <c r="L79" s="20" t="n">
        <f aca="false">ROUND(I79*0.025%,0)</f>
        <v>0</v>
      </c>
      <c r="M79" s="20" t="n">
        <f aca="false">ROUND(IF(C79="BSE",(J79*0.00375%),(J79*0.00322%)),0)</f>
        <v>0</v>
      </c>
      <c r="N79" s="20" t="n">
        <f aca="false">ROUND((K79+M79+O79)*18%,2)</f>
        <v>0</v>
      </c>
      <c r="O79" s="20" t="n">
        <f aca="false">J79*0.0001%</f>
        <v>0</v>
      </c>
      <c r="P79" s="20" t="n">
        <f aca="false">ROUND(0.003%*F79,0)</f>
        <v>0</v>
      </c>
      <c r="Q79" s="20" t="n">
        <f aca="false">K79+L79+M79+N79+O79+P79</f>
        <v>0</v>
      </c>
      <c r="R79" s="20" t="n">
        <f aca="false">I79-F79</f>
        <v>0</v>
      </c>
      <c r="S79" s="20" t="n">
        <f aca="false">R79-Q79</f>
        <v>0</v>
      </c>
      <c r="T79" s="22" t="n">
        <f aca="false">IFERROR(R79/F79,0)</f>
        <v>0</v>
      </c>
      <c r="U79" s="22" t="n">
        <f aca="false">IFERROR(S79/F79,0)</f>
        <v>0</v>
      </c>
    </row>
    <row r="80" customFormat="false" ht="15" hidden="false" customHeight="false" outlineLevel="0" collapsed="false">
      <c r="A80" s="18"/>
      <c r="F80" s="20" t="n">
        <f aca="false">D80*E80</f>
        <v>0</v>
      </c>
      <c r="G80" s="21" t="str">
        <f aca="false">IF(A80&gt;0,A80," ")</f>
        <v> </v>
      </c>
      <c r="I80" s="20" t="n">
        <f aca="false">D80*H80</f>
        <v>0</v>
      </c>
      <c r="J80" s="20" t="n">
        <f aca="false">F80+I80</f>
        <v>0</v>
      </c>
      <c r="K80" s="20" t="n">
        <f aca="false">ROUND(IF(J80*0.03%&gt;40,40,J80*0.03%),2)</f>
        <v>0</v>
      </c>
      <c r="L80" s="20" t="n">
        <f aca="false">ROUND(I80*0.025%,0)</f>
        <v>0</v>
      </c>
      <c r="M80" s="20" t="n">
        <f aca="false">ROUND(IF(C80="BSE",(J80*0.00375%),(J80*0.00322%)),0)</f>
        <v>0</v>
      </c>
      <c r="N80" s="20" t="n">
        <f aca="false">ROUND((K80+M80+O80)*18%,2)</f>
        <v>0</v>
      </c>
      <c r="O80" s="20" t="n">
        <f aca="false">J80*0.0001%</f>
        <v>0</v>
      </c>
      <c r="P80" s="20" t="n">
        <f aca="false">ROUND(0.003%*F80,0)</f>
        <v>0</v>
      </c>
      <c r="Q80" s="20" t="n">
        <f aca="false">K80+L80+M80+N80+O80+P80</f>
        <v>0</v>
      </c>
      <c r="R80" s="20" t="n">
        <f aca="false">I80-F80</f>
        <v>0</v>
      </c>
      <c r="S80" s="20" t="n">
        <f aca="false">R80-Q80</f>
        <v>0</v>
      </c>
      <c r="T80" s="22" t="n">
        <f aca="false">IFERROR(R80/F80,0)</f>
        <v>0</v>
      </c>
      <c r="U80" s="22" t="n">
        <f aca="false">IFERROR(S80/F80,0)</f>
        <v>0</v>
      </c>
    </row>
    <row r="81" customFormat="false" ht="15" hidden="false" customHeight="false" outlineLevel="0" collapsed="false">
      <c r="A81" s="18"/>
      <c r="F81" s="20" t="n">
        <f aca="false">D81*E81</f>
        <v>0</v>
      </c>
      <c r="G81" s="21" t="str">
        <f aca="false">IF(A81&gt;0,A81," ")</f>
        <v> </v>
      </c>
      <c r="I81" s="20" t="n">
        <f aca="false">D81*H81</f>
        <v>0</v>
      </c>
      <c r="J81" s="20" t="n">
        <f aca="false">F81+I81</f>
        <v>0</v>
      </c>
      <c r="K81" s="20" t="n">
        <f aca="false">ROUND(IF(J81*0.03%&gt;40,40,J81*0.03%),2)</f>
        <v>0</v>
      </c>
      <c r="L81" s="20" t="n">
        <f aca="false">ROUND(I81*0.025%,0)</f>
        <v>0</v>
      </c>
      <c r="M81" s="20" t="n">
        <f aca="false">ROUND(IF(C81="BSE",(J81*0.00375%),(J81*0.00322%)),0)</f>
        <v>0</v>
      </c>
      <c r="N81" s="20" t="n">
        <f aca="false">ROUND((K81+M81+O81)*18%,2)</f>
        <v>0</v>
      </c>
      <c r="O81" s="20" t="n">
        <f aca="false">J81*0.0001%</f>
        <v>0</v>
      </c>
      <c r="P81" s="20" t="n">
        <f aca="false">ROUND(0.003%*F81,0)</f>
        <v>0</v>
      </c>
      <c r="Q81" s="20" t="n">
        <f aca="false">K81+L81+M81+N81+O81+P81</f>
        <v>0</v>
      </c>
      <c r="R81" s="20" t="n">
        <f aca="false">I81-F81</f>
        <v>0</v>
      </c>
      <c r="S81" s="20" t="n">
        <f aca="false">R81-Q81</f>
        <v>0</v>
      </c>
      <c r="T81" s="22" t="n">
        <f aca="false">IFERROR(R81/F81,0)</f>
        <v>0</v>
      </c>
      <c r="U81" s="22" t="n">
        <f aca="false">IFERROR(S81/F81,0)</f>
        <v>0</v>
      </c>
    </row>
    <row r="82" customFormat="false" ht="15" hidden="false" customHeight="false" outlineLevel="0" collapsed="false">
      <c r="F82" s="20" t="n">
        <f aca="false">D82*E82</f>
        <v>0</v>
      </c>
      <c r="G82" s="21" t="str">
        <f aca="false">IF(A82&gt;0,A82," ")</f>
        <v> </v>
      </c>
      <c r="I82" s="20" t="n">
        <f aca="false">D82*H82</f>
        <v>0</v>
      </c>
      <c r="J82" s="20" t="n">
        <f aca="false">F82+I82</f>
        <v>0</v>
      </c>
      <c r="K82" s="20" t="n">
        <f aca="false">ROUND(IF(J82*0.03%&gt;40,40,J82*0.03%),2)</f>
        <v>0</v>
      </c>
      <c r="L82" s="20" t="n">
        <f aca="false">ROUND(I82*0.025%,0)</f>
        <v>0</v>
      </c>
      <c r="M82" s="20" t="n">
        <f aca="false">ROUND(IF(C82="BSE",(J82*0.00375%),(J82*0.00322%)),0)</f>
        <v>0</v>
      </c>
      <c r="N82" s="20" t="n">
        <f aca="false">ROUND((K82+M82+O82)*18%,2)</f>
        <v>0</v>
      </c>
      <c r="O82" s="20" t="n">
        <f aca="false">J82*0.0001%</f>
        <v>0</v>
      </c>
      <c r="P82" s="20" t="n">
        <f aca="false">ROUND(0.003%*F82,0)</f>
        <v>0</v>
      </c>
      <c r="Q82" s="20" t="n">
        <f aca="false">K82+L82+M82+N82+O82+P82</f>
        <v>0</v>
      </c>
      <c r="R82" s="20" t="n">
        <f aca="false">I82-F82</f>
        <v>0</v>
      </c>
      <c r="S82" s="20" t="n">
        <f aca="false">R82-Q82</f>
        <v>0</v>
      </c>
      <c r="T82" s="22" t="n">
        <f aca="false">IFERROR(R82/F82,0)</f>
        <v>0</v>
      </c>
      <c r="U82" s="22" t="n">
        <f aca="false">IFERROR(S82/F82,0)</f>
        <v>0</v>
      </c>
    </row>
    <row r="83" customFormat="false" ht="15" hidden="false" customHeight="false" outlineLevel="0" collapsed="false">
      <c r="F83" s="20" t="n">
        <f aca="false">D83*E83</f>
        <v>0</v>
      </c>
      <c r="G83" s="21" t="str">
        <f aca="false">IF(A83&gt;0,A83," ")</f>
        <v> </v>
      </c>
      <c r="I83" s="20" t="n">
        <f aca="false">D83*H83</f>
        <v>0</v>
      </c>
      <c r="J83" s="20" t="n">
        <f aca="false">F83+I83</f>
        <v>0</v>
      </c>
      <c r="K83" s="20" t="n">
        <f aca="false">ROUND(IF(J83*0.03%&gt;40,40,J83*0.03%),2)</f>
        <v>0</v>
      </c>
      <c r="L83" s="20" t="n">
        <f aca="false">ROUND(I83*0.025%,0)</f>
        <v>0</v>
      </c>
      <c r="M83" s="20" t="n">
        <f aca="false">ROUND(IF(C83="BSE",(J83*0.00375%),(J83*0.00322%)),0)</f>
        <v>0</v>
      </c>
      <c r="N83" s="20" t="n">
        <f aca="false">ROUND((K83+M83+O83)*18%,2)</f>
        <v>0</v>
      </c>
      <c r="O83" s="20" t="n">
        <f aca="false">J83*0.0001%</f>
        <v>0</v>
      </c>
      <c r="P83" s="20" t="n">
        <f aca="false">ROUND(0.003%*F83,0)</f>
        <v>0</v>
      </c>
      <c r="Q83" s="20" t="n">
        <f aca="false">K83+L83+M83+N83+O83+P83</f>
        <v>0</v>
      </c>
      <c r="R83" s="20" t="n">
        <f aca="false">I83-F83</f>
        <v>0</v>
      </c>
      <c r="S83" s="20" t="n">
        <f aca="false">R83-Q83</f>
        <v>0</v>
      </c>
      <c r="T83" s="22" t="n">
        <f aca="false">IFERROR(R83/F83,0)</f>
        <v>0</v>
      </c>
      <c r="U83" s="22" t="n">
        <f aca="false">IFERROR(S83/F83,0)</f>
        <v>0</v>
      </c>
    </row>
    <row r="84" customFormat="false" ht="15" hidden="false" customHeight="false" outlineLevel="0" collapsed="false">
      <c r="F84" s="20" t="n">
        <f aca="false">D84*E84</f>
        <v>0</v>
      </c>
      <c r="G84" s="21" t="str">
        <f aca="false">IF(A84&gt;0,A84," ")</f>
        <v> </v>
      </c>
      <c r="I84" s="20" t="n">
        <f aca="false">D84*H84</f>
        <v>0</v>
      </c>
      <c r="J84" s="20" t="n">
        <f aca="false">F84+I84</f>
        <v>0</v>
      </c>
      <c r="K84" s="20" t="n">
        <f aca="false">ROUND(IF(J84*0.03%&gt;40,40,J84*0.03%),2)</f>
        <v>0</v>
      </c>
      <c r="L84" s="20" t="n">
        <f aca="false">ROUND(I84*0.025%,0)</f>
        <v>0</v>
      </c>
      <c r="M84" s="20" t="n">
        <f aca="false">ROUND(IF(C84="BSE",(J84*0.00375%),(J84*0.00322%)),0)</f>
        <v>0</v>
      </c>
      <c r="N84" s="20" t="n">
        <f aca="false">ROUND((K84+M84+O84)*18%,2)</f>
        <v>0</v>
      </c>
      <c r="O84" s="20" t="n">
        <f aca="false">J84*0.0001%</f>
        <v>0</v>
      </c>
      <c r="P84" s="20" t="n">
        <f aca="false">ROUND(0.003%*F84,0)</f>
        <v>0</v>
      </c>
      <c r="Q84" s="20" t="n">
        <f aca="false">K84+L84+M84+N84+O84+P84</f>
        <v>0</v>
      </c>
      <c r="R84" s="20" t="n">
        <f aca="false">I84-F84</f>
        <v>0</v>
      </c>
      <c r="S84" s="20" t="n">
        <f aca="false">R84-Q84</f>
        <v>0</v>
      </c>
      <c r="T84" s="22" t="n">
        <f aca="false">IFERROR(R84/F84,0)</f>
        <v>0</v>
      </c>
      <c r="U84" s="22" t="n">
        <f aca="false">IFERROR(S84/F84,0)</f>
        <v>0</v>
      </c>
    </row>
    <row r="85" customFormat="false" ht="15" hidden="false" customHeight="false" outlineLevel="0" collapsed="false">
      <c r="F85" s="20" t="n">
        <f aca="false">D85*E85</f>
        <v>0</v>
      </c>
      <c r="G85" s="21" t="str">
        <f aca="false">IF(A85&gt;0,A85," ")</f>
        <v> </v>
      </c>
      <c r="I85" s="20" t="n">
        <f aca="false">D85*H85</f>
        <v>0</v>
      </c>
      <c r="J85" s="20" t="n">
        <f aca="false">F85+I85</f>
        <v>0</v>
      </c>
      <c r="K85" s="20" t="n">
        <f aca="false">ROUND(IF(J85*0.03%&gt;40,40,J85*0.03%),2)</f>
        <v>0</v>
      </c>
      <c r="L85" s="20" t="n">
        <f aca="false">ROUND(I85*0.025%,0)</f>
        <v>0</v>
      </c>
      <c r="M85" s="20" t="n">
        <f aca="false">ROUND(IF(C85="BSE",(J85*0.00375%),(J85*0.00322%)),0)</f>
        <v>0</v>
      </c>
      <c r="N85" s="20" t="n">
        <f aca="false">ROUND((K85+M85+O85)*18%,2)</f>
        <v>0</v>
      </c>
      <c r="O85" s="20" t="n">
        <f aca="false">J85*0.0001%</f>
        <v>0</v>
      </c>
      <c r="P85" s="20" t="n">
        <f aca="false">ROUND(0.003%*F85,0)</f>
        <v>0</v>
      </c>
      <c r="Q85" s="20" t="n">
        <f aca="false">K85+L85+M85+N85+O85+P85</f>
        <v>0</v>
      </c>
      <c r="R85" s="20" t="n">
        <f aca="false">I85-F85</f>
        <v>0</v>
      </c>
      <c r="S85" s="20" t="n">
        <f aca="false">R85-Q85</f>
        <v>0</v>
      </c>
      <c r="T85" s="22" t="n">
        <f aca="false">IFERROR(R85/F85,0)</f>
        <v>0</v>
      </c>
      <c r="U85" s="22" t="n">
        <f aca="false">IFERROR(S85/F85,0)</f>
        <v>0</v>
      </c>
    </row>
    <row r="86" customFormat="false" ht="15" hidden="false" customHeight="false" outlineLevel="0" collapsed="false">
      <c r="F86" s="20" t="n">
        <f aca="false">D86*E86</f>
        <v>0</v>
      </c>
      <c r="G86" s="21" t="str">
        <f aca="false">IF(A86&gt;0,A86," ")</f>
        <v> </v>
      </c>
      <c r="I86" s="20" t="n">
        <f aca="false">D86*H86</f>
        <v>0</v>
      </c>
      <c r="J86" s="20" t="n">
        <f aca="false">F86+I86</f>
        <v>0</v>
      </c>
      <c r="K86" s="20" t="n">
        <f aca="false">ROUND(IF(J86*0.03%&gt;40,40,J86*0.03%),2)</f>
        <v>0</v>
      </c>
      <c r="L86" s="20" t="n">
        <f aca="false">ROUND(I86*0.025%,0)</f>
        <v>0</v>
      </c>
      <c r="M86" s="20" t="n">
        <f aca="false">ROUND(IF(C86="BSE",(J86*0.00375%),(J86*0.00322%)),0)</f>
        <v>0</v>
      </c>
      <c r="N86" s="20" t="n">
        <f aca="false">ROUND((K86+M86+O86)*18%,2)</f>
        <v>0</v>
      </c>
      <c r="O86" s="20" t="n">
        <f aca="false">J86*0.0001%</f>
        <v>0</v>
      </c>
      <c r="P86" s="20" t="n">
        <f aca="false">ROUND(0.003%*F86,0)</f>
        <v>0</v>
      </c>
      <c r="Q86" s="20" t="n">
        <f aca="false">K86+L86+M86+N86+O86+P86</f>
        <v>0</v>
      </c>
      <c r="R86" s="20" t="n">
        <f aca="false">I86-F86</f>
        <v>0</v>
      </c>
      <c r="S86" s="20" t="n">
        <f aca="false">R86-Q86</f>
        <v>0</v>
      </c>
      <c r="T86" s="22" t="n">
        <f aca="false">IFERROR(R86/F86,0)</f>
        <v>0</v>
      </c>
      <c r="U86" s="22" t="n">
        <f aca="false">IFERROR(S86/F86,0)</f>
        <v>0</v>
      </c>
    </row>
    <row r="87" customFormat="false" ht="15" hidden="false" customHeight="false" outlineLevel="0" collapsed="false">
      <c r="F87" s="20" t="n">
        <f aca="false">D87*E87</f>
        <v>0</v>
      </c>
      <c r="G87" s="21" t="str">
        <f aca="false">IF(A87&gt;0,A87," ")</f>
        <v> </v>
      </c>
      <c r="I87" s="20" t="n">
        <f aca="false">D87*H87</f>
        <v>0</v>
      </c>
      <c r="J87" s="20" t="n">
        <f aca="false">F87+I87</f>
        <v>0</v>
      </c>
      <c r="K87" s="20" t="n">
        <f aca="false">ROUND(IF(J87*0.03%&gt;40,40,J87*0.03%),2)</f>
        <v>0</v>
      </c>
      <c r="L87" s="20" t="n">
        <f aca="false">ROUND(I87*0.025%,0)</f>
        <v>0</v>
      </c>
      <c r="M87" s="20" t="n">
        <f aca="false">ROUND(IF(C87="BSE",(J87*0.00375%),(J87*0.00322%)),0)</f>
        <v>0</v>
      </c>
      <c r="N87" s="20" t="n">
        <f aca="false">ROUND((K87+M87+O87)*18%,2)</f>
        <v>0</v>
      </c>
      <c r="O87" s="20" t="n">
        <f aca="false">J87*0.0001%</f>
        <v>0</v>
      </c>
      <c r="P87" s="20" t="n">
        <f aca="false">ROUND(0.003%*F87,0)</f>
        <v>0</v>
      </c>
      <c r="Q87" s="20" t="n">
        <f aca="false">K87+L87+M87+N87+O87+P87</f>
        <v>0</v>
      </c>
      <c r="R87" s="20" t="n">
        <f aca="false">I87-F87</f>
        <v>0</v>
      </c>
      <c r="S87" s="20" t="n">
        <f aca="false">R87-Q87</f>
        <v>0</v>
      </c>
      <c r="T87" s="22" t="n">
        <f aca="false">IFERROR(R87/F87,0)</f>
        <v>0</v>
      </c>
      <c r="U87" s="22" t="n">
        <f aca="false">IFERROR(S87/F87,0)</f>
        <v>0</v>
      </c>
    </row>
    <row r="88" customFormat="false" ht="15" hidden="false" customHeight="false" outlineLevel="0" collapsed="false">
      <c r="F88" s="20" t="n">
        <f aca="false">D88*E88</f>
        <v>0</v>
      </c>
      <c r="G88" s="21" t="str">
        <f aca="false">IF(A88&gt;0,A88," ")</f>
        <v> </v>
      </c>
      <c r="I88" s="20" t="n">
        <f aca="false">D88*H88</f>
        <v>0</v>
      </c>
      <c r="J88" s="20" t="n">
        <f aca="false">F88+I88</f>
        <v>0</v>
      </c>
      <c r="K88" s="20" t="n">
        <f aca="false">ROUND(IF(J88*0.03%&gt;40,40,J88*0.03%),2)</f>
        <v>0</v>
      </c>
      <c r="L88" s="20" t="n">
        <f aca="false">ROUND(I88*0.025%,0)</f>
        <v>0</v>
      </c>
      <c r="M88" s="20" t="n">
        <f aca="false">ROUND(IF(C88="BSE",(J88*0.00375%),(J88*0.00322%)),0)</f>
        <v>0</v>
      </c>
      <c r="N88" s="20" t="n">
        <f aca="false">ROUND((K88+M88+O88)*18%,2)</f>
        <v>0</v>
      </c>
      <c r="O88" s="20" t="n">
        <f aca="false">J88*0.0001%</f>
        <v>0</v>
      </c>
      <c r="P88" s="20" t="n">
        <f aca="false">ROUND(0.003%*F88,0)</f>
        <v>0</v>
      </c>
      <c r="Q88" s="20" t="n">
        <f aca="false">K88+L88+M88+N88+O88+P88</f>
        <v>0</v>
      </c>
      <c r="R88" s="20" t="n">
        <f aca="false">I88-F88</f>
        <v>0</v>
      </c>
      <c r="S88" s="20" t="n">
        <f aca="false">R88-Q88</f>
        <v>0</v>
      </c>
      <c r="T88" s="22" t="n">
        <f aca="false">IFERROR(R88/F88,0)</f>
        <v>0</v>
      </c>
      <c r="U88" s="22" t="n">
        <f aca="false">IFERROR(S88/F88,0)</f>
        <v>0</v>
      </c>
    </row>
    <row r="89" customFormat="false" ht="15" hidden="false" customHeight="false" outlineLevel="0" collapsed="false">
      <c r="F89" s="20" t="n">
        <f aca="false">D89*E89</f>
        <v>0</v>
      </c>
      <c r="G89" s="21" t="str">
        <f aca="false">IF(A89&gt;0,A89," ")</f>
        <v> </v>
      </c>
      <c r="I89" s="20" t="n">
        <f aca="false">D89*H89</f>
        <v>0</v>
      </c>
      <c r="J89" s="20" t="n">
        <f aca="false">F89+I89</f>
        <v>0</v>
      </c>
      <c r="K89" s="20" t="n">
        <f aca="false">ROUND(IF(J89*0.03%&gt;40,40,J89*0.03%),2)</f>
        <v>0</v>
      </c>
      <c r="L89" s="20" t="n">
        <f aca="false">ROUND(I89*0.025%,0)</f>
        <v>0</v>
      </c>
      <c r="M89" s="20" t="n">
        <f aca="false">ROUND(IF(C89="BSE",(J89*0.00375%),(J89*0.00322%)),0)</f>
        <v>0</v>
      </c>
      <c r="N89" s="20" t="n">
        <f aca="false">ROUND((K89+M89+O89)*18%,2)</f>
        <v>0</v>
      </c>
      <c r="O89" s="20" t="n">
        <f aca="false">J89*0.0001%</f>
        <v>0</v>
      </c>
      <c r="P89" s="20" t="n">
        <f aca="false">ROUND(0.003%*F89,0)</f>
        <v>0</v>
      </c>
      <c r="Q89" s="20" t="n">
        <f aca="false">K89+L89+M89+N89+O89+P89</f>
        <v>0</v>
      </c>
      <c r="R89" s="20" t="n">
        <f aca="false">I89-F89</f>
        <v>0</v>
      </c>
      <c r="S89" s="20" t="n">
        <f aca="false">R89-Q89</f>
        <v>0</v>
      </c>
      <c r="T89" s="22" t="n">
        <f aca="false">IFERROR(R89/F89,0)</f>
        <v>0</v>
      </c>
      <c r="U89" s="22" t="n">
        <f aca="false">IFERROR(S89/F89,0)</f>
        <v>0</v>
      </c>
    </row>
    <row r="90" customFormat="false" ht="15" hidden="false" customHeight="false" outlineLevel="0" collapsed="false">
      <c r="F90" s="20" t="n">
        <f aca="false">D90*E90</f>
        <v>0</v>
      </c>
      <c r="G90" s="21" t="str">
        <f aca="false">IF(A90&gt;0,A90," ")</f>
        <v> </v>
      </c>
      <c r="I90" s="20" t="n">
        <f aca="false">D90*H90</f>
        <v>0</v>
      </c>
      <c r="J90" s="20" t="n">
        <f aca="false">F90+I90</f>
        <v>0</v>
      </c>
      <c r="K90" s="20" t="n">
        <f aca="false">ROUND(IF(J90*0.03%&gt;40,40,J90*0.03%),2)</f>
        <v>0</v>
      </c>
      <c r="L90" s="20" t="n">
        <f aca="false">ROUND(I90*0.025%,0)</f>
        <v>0</v>
      </c>
      <c r="M90" s="20" t="n">
        <f aca="false">ROUND(IF(C90="BSE",(J90*0.00375%),(J90*0.00322%)),0)</f>
        <v>0</v>
      </c>
      <c r="N90" s="20" t="n">
        <f aca="false">ROUND((K90+M90+O90)*18%,2)</f>
        <v>0</v>
      </c>
      <c r="O90" s="20" t="n">
        <f aca="false">J90*0.0001%</f>
        <v>0</v>
      </c>
      <c r="P90" s="20" t="n">
        <f aca="false">ROUND(0.003%*F90,0)</f>
        <v>0</v>
      </c>
      <c r="Q90" s="20" t="n">
        <f aca="false">K90+L90+M90+N90+O90+P90</f>
        <v>0</v>
      </c>
      <c r="R90" s="20" t="n">
        <f aca="false">I90-F90</f>
        <v>0</v>
      </c>
      <c r="S90" s="20" t="n">
        <f aca="false">R90-Q90</f>
        <v>0</v>
      </c>
      <c r="T90" s="22" t="n">
        <f aca="false">IFERROR(R90/F90,0)</f>
        <v>0</v>
      </c>
      <c r="U90" s="22" t="n">
        <f aca="false">IFERROR(S90/F90,0)</f>
        <v>0</v>
      </c>
    </row>
    <row r="91" customFormat="false" ht="15" hidden="false" customHeight="false" outlineLevel="0" collapsed="false">
      <c r="F91" s="20" t="n">
        <f aca="false">D91*E91</f>
        <v>0</v>
      </c>
      <c r="G91" s="21" t="str">
        <f aca="false">IF(A91&gt;0,A91," ")</f>
        <v> </v>
      </c>
      <c r="I91" s="20" t="n">
        <f aca="false">D91*H91</f>
        <v>0</v>
      </c>
      <c r="J91" s="20" t="n">
        <f aca="false">F91+I91</f>
        <v>0</v>
      </c>
      <c r="K91" s="20" t="n">
        <f aca="false">ROUND(IF(J91*0.03%&gt;40,40,J91*0.03%),2)</f>
        <v>0</v>
      </c>
      <c r="L91" s="20" t="n">
        <f aca="false">ROUND(I91*0.025%,0)</f>
        <v>0</v>
      </c>
      <c r="M91" s="20" t="n">
        <f aca="false">ROUND(IF(C91="BSE",(J91*0.00375%),(J91*0.00322%)),0)</f>
        <v>0</v>
      </c>
      <c r="N91" s="20" t="n">
        <f aca="false">ROUND((K91+M91+O91)*18%,2)</f>
        <v>0</v>
      </c>
      <c r="O91" s="20" t="n">
        <f aca="false">J91*0.0001%</f>
        <v>0</v>
      </c>
      <c r="P91" s="20" t="n">
        <f aca="false">ROUND(0.003%*F91,0)</f>
        <v>0</v>
      </c>
      <c r="Q91" s="20" t="n">
        <f aca="false">K91+L91+M91+N91+O91+P91</f>
        <v>0</v>
      </c>
      <c r="R91" s="20" t="n">
        <f aca="false">I91-F91</f>
        <v>0</v>
      </c>
      <c r="S91" s="20" t="n">
        <f aca="false">R91-Q91</f>
        <v>0</v>
      </c>
      <c r="T91" s="22" t="n">
        <f aca="false">IFERROR(R91/F91,0)</f>
        <v>0</v>
      </c>
      <c r="U91" s="22" t="n">
        <f aca="false">IFERROR(S91/F91,0)</f>
        <v>0</v>
      </c>
    </row>
    <row r="92" customFormat="false" ht="15" hidden="false" customHeight="false" outlineLevel="0" collapsed="false">
      <c r="F92" s="20" t="n">
        <f aca="false">D92*E92</f>
        <v>0</v>
      </c>
      <c r="G92" s="21" t="str">
        <f aca="false">IF(A92&gt;0,A92," ")</f>
        <v> </v>
      </c>
      <c r="I92" s="20" t="n">
        <f aca="false">D92*H92</f>
        <v>0</v>
      </c>
      <c r="J92" s="20" t="n">
        <f aca="false">F92+I92</f>
        <v>0</v>
      </c>
      <c r="K92" s="20" t="n">
        <f aca="false">ROUND(IF(J92*0.03%&gt;40,40,J92*0.03%),2)</f>
        <v>0</v>
      </c>
      <c r="L92" s="20" t="n">
        <f aca="false">ROUND(I92*0.025%,0)</f>
        <v>0</v>
      </c>
      <c r="M92" s="20" t="n">
        <f aca="false">ROUND(IF(C92="BSE",(J92*0.00375%),(J92*0.00322%)),0)</f>
        <v>0</v>
      </c>
      <c r="N92" s="20" t="n">
        <f aca="false">ROUND((K92+M92+O92)*18%,2)</f>
        <v>0</v>
      </c>
      <c r="O92" s="20" t="n">
        <f aca="false">J92*0.0001%</f>
        <v>0</v>
      </c>
      <c r="P92" s="20" t="n">
        <f aca="false">ROUND(0.003%*F92,0)</f>
        <v>0</v>
      </c>
      <c r="Q92" s="20" t="n">
        <f aca="false">K92+L92+M92+N92+O92+P92</f>
        <v>0</v>
      </c>
      <c r="R92" s="20" t="n">
        <f aca="false">I92-F92</f>
        <v>0</v>
      </c>
      <c r="S92" s="20" t="n">
        <f aca="false">R92-Q92</f>
        <v>0</v>
      </c>
      <c r="T92" s="22" t="n">
        <f aca="false">IFERROR(R92/F92,0)</f>
        <v>0</v>
      </c>
      <c r="U92" s="22" t="n">
        <f aca="false">IFERROR(S92/F92,0)</f>
        <v>0</v>
      </c>
    </row>
    <row r="93" customFormat="false" ht="15" hidden="false" customHeight="false" outlineLevel="0" collapsed="false">
      <c r="F93" s="20" t="n">
        <f aca="false">D93*E93</f>
        <v>0</v>
      </c>
      <c r="G93" s="21" t="str">
        <f aca="false">IF(A93&gt;0,A93," ")</f>
        <v> </v>
      </c>
      <c r="I93" s="20" t="n">
        <f aca="false">D93*H93</f>
        <v>0</v>
      </c>
      <c r="J93" s="20" t="n">
        <f aca="false">F93+I93</f>
        <v>0</v>
      </c>
      <c r="K93" s="20" t="n">
        <f aca="false">ROUND(IF(J93*0.03%&gt;40,40,J93*0.03%),2)</f>
        <v>0</v>
      </c>
      <c r="L93" s="20" t="n">
        <f aca="false">ROUND(I93*0.025%,0)</f>
        <v>0</v>
      </c>
      <c r="M93" s="20" t="n">
        <f aca="false">ROUND(IF(C93="BSE",(J93*0.00375%),(J93*0.00322%)),0)</f>
        <v>0</v>
      </c>
      <c r="N93" s="20" t="n">
        <f aca="false">ROUND((K93+M93+O93)*18%,2)</f>
        <v>0</v>
      </c>
      <c r="O93" s="20" t="n">
        <f aca="false">J93*0.0001%</f>
        <v>0</v>
      </c>
      <c r="P93" s="20" t="n">
        <f aca="false">ROUND(0.003%*F93,0)</f>
        <v>0</v>
      </c>
      <c r="Q93" s="20" t="n">
        <f aca="false">K93+L93+M93+N93+O93+P93</f>
        <v>0</v>
      </c>
      <c r="R93" s="20" t="n">
        <f aca="false">I93-F93</f>
        <v>0</v>
      </c>
      <c r="S93" s="20" t="n">
        <f aca="false">R93-Q93</f>
        <v>0</v>
      </c>
      <c r="T93" s="22" t="n">
        <f aca="false">IFERROR(R93/F93,0)</f>
        <v>0</v>
      </c>
      <c r="U93" s="22" t="n">
        <f aca="false">IFERROR(S93/F93,0)</f>
        <v>0</v>
      </c>
    </row>
    <row r="94" customFormat="false" ht="15" hidden="false" customHeight="false" outlineLevel="0" collapsed="false">
      <c r="F94" s="20" t="n">
        <f aca="false">D94*E94</f>
        <v>0</v>
      </c>
      <c r="G94" s="21" t="str">
        <f aca="false">IF(A94&gt;0,A94," ")</f>
        <v> </v>
      </c>
      <c r="I94" s="20" t="n">
        <f aca="false">D94*H94</f>
        <v>0</v>
      </c>
      <c r="J94" s="20" t="n">
        <f aca="false">F94+I94</f>
        <v>0</v>
      </c>
      <c r="K94" s="20" t="n">
        <f aca="false">ROUND(IF(J94*0.03%&gt;40,40,J94*0.03%),2)</f>
        <v>0</v>
      </c>
      <c r="L94" s="20" t="n">
        <f aca="false">ROUND(I94*0.025%,0)</f>
        <v>0</v>
      </c>
      <c r="M94" s="20" t="n">
        <f aca="false">ROUND(IF(C94="BSE",(J94*0.00375%),(J94*0.00322%)),0)</f>
        <v>0</v>
      </c>
      <c r="N94" s="20" t="n">
        <f aca="false">ROUND((K94+M94+O94)*18%,2)</f>
        <v>0</v>
      </c>
      <c r="O94" s="20" t="n">
        <f aca="false">J94*0.0001%</f>
        <v>0</v>
      </c>
      <c r="P94" s="20" t="n">
        <f aca="false">ROUND(0.003%*F94,0)</f>
        <v>0</v>
      </c>
      <c r="Q94" s="20" t="n">
        <f aca="false">K94+L94+M94+N94+O94+P94</f>
        <v>0</v>
      </c>
      <c r="R94" s="20" t="n">
        <f aca="false">I94-F94</f>
        <v>0</v>
      </c>
      <c r="S94" s="20" t="n">
        <f aca="false">R94-Q94</f>
        <v>0</v>
      </c>
      <c r="T94" s="22" t="n">
        <f aca="false">IFERROR(R94/F94,0)</f>
        <v>0</v>
      </c>
      <c r="U94" s="22" t="n">
        <f aca="false">IFERROR(S94/F94,0)</f>
        <v>0</v>
      </c>
    </row>
    <row r="95" customFormat="false" ht="15" hidden="false" customHeight="false" outlineLevel="0" collapsed="false">
      <c r="F95" s="20" t="n">
        <f aca="false">D95*E95</f>
        <v>0</v>
      </c>
      <c r="G95" s="21" t="str">
        <f aca="false">IF(A95&gt;0,A95," ")</f>
        <v> </v>
      </c>
      <c r="I95" s="20" t="n">
        <f aca="false">D95*H95</f>
        <v>0</v>
      </c>
      <c r="J95" s="20" t="n">
        <f aca="false">F95+I95</f>
        <v>0</v>
      </c>
      <c r="K95" s="20" t="n">
        <f aca="false">ROUND(IF(J95*0.03%&gt;40,40,J95*0.03%),2)</f>
        <v>0</v>
      </c>
      <c r="L95" s="20" t="n">
        <f aca="false">ROUND(I95*0.025%,0)</f>
        <v>0</v>
      </c>
      <c r="M95" s="20" t="n">
        <f aca="false">ROUND(IF(C95="BSE",(J95*0.00375%),(J95*0.00322%)),0)</f>
        <v>0</v>
      </c>
      <c r="N95" s="20" t="n">
        <f aca="false">ROUND((K95+M95+O95)*18%,2)</f>
        <v>0</v>
      </c>
      <c r="O95" s="20" t="n">
        <f aca="false">J95*0.0001%</f>
        <v>0</v>
      </c>
      <c r="P95" s="20" t="n">
        <f aca="false">ROUND(0.003%*F95,0)</f>
        <v>0</v>
      </c>
      <c r="Q95" s="20" t="n">
        <f aca="false">K95+L95+M95+N95+O95+P95</f>
        <v>0</v>
      </c>
      <c r="R95" s="20" t="n">
        <f aca="false">I95-F95</f>
        <v>0</v>
      </c>
      <c r="S95" s="20" t="n">
        <f aca="false">R95-Q95</f>
        <v>0</v>
      </c>
      <c r="T95" s="22" t="n">
        <f aca="false">IFERROR(R95/F95,0)</f>
        <v>0</v>
      </c>
      <c r="U95" s="22" t="n">
        <f aca="false">IFERROR(S95/F95,0)</f>
        <v>0</v>
      </c>
    </row>
    <row r="96" customFormat="false" ht="15" hidden="false" customHeight="false" outlineLevel="0" collapsed="false">
      <c r="F96" s="20" t="n">
        <f aca="false">D96*E96</f>
        <v>0</v>
      </c>
      <c r="G96" s="21" t="str">
        <f aca="false">IF(A96&gt;0,A96," ")</f>
        <v> </v>
      </c>
      <c r="I96" s="20" t="n">
        <f aca="false">D96*H96</f>
        <v>0</v>
      </c>
      <c r="J96" s="20" t="n">
        <f aca="false">F96+I96</f>
        <v>0</v>
      </c>
      <c r="K96" s="20" t="n">
        <f aca="false">ROUND(IF(J96*0.03%&gt;40,40,J96*0.03%),2)</f>
        <v>0</v>
      </c>
      <c r="L96" s="20" t="n">
        <f aca="false">ROUND(I96*0.025%,0)</f>
        <v>0</v>
      </c>
      <c r="M96" s="20" t="n">
        <f aca="false">ROUND(IF(C96="BSE",(J96*0.00375%),(J96*0.00322%)),0)</f>
        <v>0</v>
      </c>
      <c r="N96" s="20" t="n">
        <f aca="false">ROUND((K96+M96+O96)*18%,2)</f>
        <v>0</v>
      </c>
      <c r="O96" s="20" t="n">
        <f aca="false">J96*0.0001%</f>
        <v>0</v>
      </c>
      <c r="P96" s="20" t="n">
        <f aca="false">ROUND(0.003%*F96,0)</f>
        <v>0</v>
      </c>
      <c r="Q96" s="20" t="n">
        <f aca="false">K96+L96+M96+N96+O96+P96</f>
        <v>0</v>
      </c>
      <c r="R96" s="20" t="n">
        <f aca="false">I96-F96</f>
        <v>0</v>
      </c>
      <c r="S96" s="20" t="n">
        <f aca="false">R96-Q96</f>
        <v>0</v>
      </c>
      <c r="T96" s="22" t="n">
        <f aca="false">IFERROR(R96/F96,0)</f>
        <v>0</v>
      </c>
      <c r="U96" s="22" t="n">
        <f aca="false">IFERROR(S96/F96,0)</f>
        <v>0</v>
      </c>
    </row>
    <row r="97" customFormat="false" ht="15" hidden="false" customHeight="false" outlineLevel="0" collapsed="false">
      <c r="F97" s="20" t="n">
        <f aca="false">D97*E97</f>
        <v>0</v>
      </c>
      <c r="G97" s="21" t="str">
        <f aca="false">IF(A97&gt;0,A97," ")</f>
        <v> </v>
      </c>
      <c r="I97" s="20" t="n">
        <f aca="false">D97*H97</f>
        <v>0</v>
      </c>
      <c r="J97" s="20" t="n">
        <f aca="false">F97+I97</f>
        <v>0</v>
      </c>
      <c r="K97" s="20" t="n">
        <f aca="false">ROUND(IF(J97*0.03%&gt;40,40,J97*0.03%),2)</f>
        <v>0</v>
      </c>
      <c r="L97" s="20" t="n">
        <f aca="false">ROUND(I97*0.025%,0)</f>
        <v>0</v>
      </c>
      <c r="M97" s="20" t="n">
        <f aca="false">ROUND(IF(C97="BSE",(J97*0.00375%),(J97*0.00322%)),0)</f>
        <v>0</v>
      </c>
      <c r="N97" s="20" t="n">
        <f aca="false">ROUND((K97+M97+O97)*18%,2)</f>
        <v>0</v>
      </c>
      <c r="O97" s="20" t="n">
        <f aca="false">J97*0.0001%</f>
        <v>0</v>
      </c>
      <c r="P97" s="20" t="n">
        <f aca="false">ROUND(0.003%*F97,0)</f>
        <v>0</v>
      </c>
      <c r="Q97" s="20" t="n">
        <f aca="false">K97+L97+M97+N97+O97+P97</f>
        <v>0</v>
      </c>
      <c r="R97" s="20" t="n">
        <f aca="false">I97-F97</f>
        <v>0</v>
      </c>
      <c r="S97" s="20" t="n">
        <f aca="false">R97-Q97</f>
        <v>0</v>
      </c>
      <c r="T97" s="22" t="n">
        <f aca="false">IFERROR(R97/F97,0)</f>
        <v>0</v>
      </c>
      <c r="U97" s="22" t="n">
        <f aca="false">IFERROR(S97/F97,0)</f>
        <v>0</v>
      </c>
    </row>
    <row r="98" customFormat="false" ht="15" hidden="false" customHeight="false" outlineLevel="0" collapsed="false">
      <c r="F98" s="20" t="n">
        <f aca="false">D98*E98</f>
        <v>0</v>
      </c>
      <c r="G98" s="21" t="str">
        <f aca="false">IF(A98&gt;0,A98," ")</f>
        <v> </v>
      </c>
      <c r="I98" s="20" t="n">
        <f aca="false">D98*H98</f>
        <v>0</v>
      </c>
      <c r="J98" s="20" t="n">
        <f aca="false">F98+I98</f>
        <v>0</v>
      </c>
      <c r="K98" s="20" t="n">
        <f aca="false">ROUND(IF(J98*0.03%&gt;40,40,J98*0.03%),2)</f>
        <v>0</v>
      </c>
      <c r="L98" s="20" t="n">
        <f aca="false">ROUND(I98*0.025%,0)</f>
        <v>0</v>
      </c>
      <c r="M98" s="20" t="n">
        <f aca="false">ROUND(IF(C98="BSE",(J98*0.00375%),(J98*0.00322%)),0)</f>
        <v>0</v>
      </c>
      <c r="N98" s="20" t="n">
        <f aca="false">ROUND((K98+M98+O98)*18%,2)</f>
        <v>0</v>
      </c>
      <c r="O98" s="20" t="n">
        <f aca="false">J98*0.0001%</f>
        <v>0</v>
      </c>
      <c r="P98" s="20" t="n">
        <f aca="false">ROUND(0.003%*F98,0)</f>
        <v>0</v>
      </c>
      <c r="Q98" s="20" t="n">
        <f aca="false">K98+L98+M98+N98+O98+P98</f>
        <v>0</v>
      </c>
      <c r="R98" s="20" t="n">
        <f aca="false">I98-F98</f>
        <v>0</v>
      </c>
      <c r="S98" s="20" t="n">
        <f aca="false">R98-Q98</f>
        <v>0</v>
      </c>
      <c r="T98" s="22" t="n">
        <f aca="false">IFERROR(R98/F98,0)</f>
        <v>0</v>
      </c>
      <c r="U98" s="22" t="n">
        <f aca="false">IFERROR(S98/F98,0)</f>
        <v>0</v>
      </c>
    </row>
    <row r="99" customFormat="false" ht="15" hidden="false" customHeight="false" outlineLevel="0" collapsed="false">
      <c r="F99" s="20" t="n">
        <f aca="false">D99*E99</f>
        <v>0</v>
      </c>
      <c r="G99" s="21" t="str">
        <f aca="false">IF(A99&gt;0,A99," ")</f>
        <v> </v>
      </c>
      <c r="I99" s="20" t="n">
        <f aca="false">D99*H99</f>
        <v>0</v>
      </c>
      <c r="J99" s="20" t="n">
        <f aca="false">F99+I99</f>
        <v>0</v>
      </c>
      <c r="K99" s="20" t="n">
        <f aca="false">ROUND(IF(J99*0.03%&gt;40,40,J99*0.03%),2)</f>
        <v>0</v>
      </c>
      <c r="L99" s="20" t="n">
        <f aca="false">ROUND(I99*0.025%,0)</f>
        <v>0</v>
      </c>
      <c r="M99" s="20" t="n">
        <f aca="false">ROUND(IF(C99="BSE",(J99*0.00375%),(J99*0.00322%)),0)</f>
        <v>0</v>
      </c>
      <c r="N99" s="20" t="n">
        <f aca="false">ROUND((K99+M99+O99)*18%,2)</f>
        <v>0</v>
      </c>
      <c r="O99" s="20" t="n">
        <f aca="false">J99*0.0001%</f>
        <v>0</v>
      </c>
      <c r="P99" s="20" t="n">
        <f aca="false">ROUND(0.003%*F99,0)</f>
        <v>0</v>
      </c>
      <c r="Q99" s="20" t="n">
        <f aca="false">K99+L99+M99+N99+O99+P99</f>
        <v>0</v>
      </c>
      <c r="R99" s="20" t="n">
        <f aca="false">I99-F99</f>
        <v>0</v>
      </c>
      <c r="S99" s="20" t="n">
        <f aca="false">R99-Q99</f>
        <v>0</v>
      </c>
      <c r="T99" s="22" t="n">
        <f aca="false">IFERROR(R99/F99,0)</f>
        <v>0</v>
      </c>
      <c r="U99" s="22" t="n">
        <f aca="false">IFERROR(S99/F99,0)</f>
        <v>0</v>
      </c>
    </row>
    <row r="100" customFormat="false" ht="15" hidden="false" customHeight="false" outlineLevel="0" collapsed="false">
      <c r="F100" s="20" t="n">
        <f aca="false">D100*E100</f>
        <v>0</v>
      </c>
      <c r="G100" s="21" t="str">
        <f aca="false">IF(A100&gt;0,A100," ")</f>
        <v> </v>
      </c>
      <c r="I100" s="20" t="n">
        <f aca="false">D100*H100</f>
        <v>0</v>
      </c>
      <c r="J100" s="20" t="n">
        <f aca="false">F100+I100</f>
        <v>0</v>
      </c>
      <c r="K100" s="20" t="n">
        <f aca="false">ROUND(IF(J100*0.03%&gt;40,40,J100*0.03%),2)</f>
        <v>0</v>
      </c>
      <c r="L100" s="20" t="n">
        <f aca="false">ROUND(I100*0.025%,0)</f>
        <v>0</v>
      </c>
      <c r="M100" s="20" t="n">
        <f aca="false">ROUND(IF(C100="BSE",(J100*0.00375%),(J100*0.00322%)),0)</f>
        <v>0</v>
      </c>
      <c r="N100" s="20" t="n">
        <f aca="false">ROUND((K100+M100+O100)*18%,2)</f>
        <v>0</v>
      </c>
      <c r="O100" s="20" t="n">
        <f aca="false">J100*0.0001%</f>
        <v>0</v>
      </c>
      <c r="P100" s="20" t="n">
        <f aca="false">ROUND(0.003%*F100,0)</f>
        <v>0</v>
      </c>
      <c r="Q100" s="20" t="n">
        <f aca="false">K100+L100+M100+N100+O100+P100</f>
        <v>0</v>
      </c>
      <c r="R100" s="20" t="n">
        <f aca="false">I100-F100</f>
        <v>0</v>
      </c>
      <c r="S100" s="20" t="n">
        <f aca="false">R100-Q100</f>
        <v>0</v>
      </c>
      <c r="T100" s="22" t="n">
        <f aca="false">IFERROR(R100/F100,0)</f>
        <v>0</v>
      </c>
      <c r="U100" s="22" t="n">
        <f aca="false">IFERROR(S100/F100,0)</f>
        <v>0</v>
      </c>
    </row>
    <row r="101" customFormat="false" ht="15" hidden="false" customHeight="false" outlineLevel="0" collapsed="false">
      <c r="F101" s="20" t="n">
        <f aca="false">D101*E101</f>
        <v>0</v>
      </c>
      <c r="G101" s="21" t="str">
        <f aca="false">IF(A101&gt;0,A101," ")</f>
        <v> </v>
      </c>
      <c r="I101" s="20" t="n">
        <f aca="false">D101*H101</f>
        <v>0</v>
      </c>
      <c r="J101" s="20" t="n">
        <f aca="false">F101+I101</f>
        <v>0</v>
      </c>
      <c r="K101" s="20" t="n">
        <f aca="false">ROUND(IF(J101*0.03%&gt;40,40,J101*0.03%),2)</f>
        <v>0</v>
      </c>
      <c r="L101" s="20" t="n">
        <f aca="false">ROUND(I101*0.025%,0)</f>
        <v>0</v>
      </c>
      <c r="M101" s="20" t="n">
        <f aca="false">ROUND(IF(C101="BSE",(J101*0.00375%),(J101*0.00322%)),0)</f>
        <v>0</v>
      </c>
      <c r="N101" s="20" t="n">
        <f aca="false">ROUND((K101+M101+O101)*18%,2)</f>
        <v>0</v>
      </c>
      <c r="O101" s="20" t="n">
        <f aca="false">J101*0.0001%</f>
        <v>0</v>
      </c>
      <c r="P101" s="20" t="n">
        <f aca="false">ROUND(0.003%*F101,0)</f>
        <v>0</v>
      </c>
      <c r="Q101" s="20" t="n">
        <f aca="false">K101+L101+M101+N101+O101+P101</f>
        <v>0</v>
      </c>
      <c r="R101" s="20" t="n">
        <f aca="false">I101-F101</f>
        <v>0</v>
      </c>
      <c r="S101" s="20" t="n">
        <f aca="false">R101-Q101</f>
        <v>0</v>
      </c>
      <c r="T101" s="22" t="n">
        <f aca="false">IFERROR(R101/F101,0)</f>
        <v>0</v>
      </c>
      <c r="U101" s="22" t="n">
        <f aca="false">IFERROR(S101/F101,0)</f>
        <v>0</v>
      </c>
    </row>
    <row r="102" customFormat="false" ht="15" hidden="false" customHeight="false" outlineLevel="0" collapsed="false">
      <c r="F102" s="20" t="n">
        <f aca="false">D102*E102</f>
        <v>0</v>
      </c>
      <c r="G102" s="21" t="str">
        <f aca="false">IF(A102&gt;0,A102," ")</f>
        <v> </v>
      </c>
      <c r="I102" s="20" t="n">
        <f aca="false">D102*H102</f>
        <v>0</v>
      </c>
      <c r="J102" s="20" t="n">
        <f aca="false">F102+I102</f>
        <v>0</v>
      </c>
      <c r="K102" s="20" t="n">
        <f aca="false">ROUND(IF(J102*0.03%&gt;40,40,J102*0.03%),2)</f>
        <v>0</v>
      </c>
      <c r="L102" s="20" t="n">
        <f aca="false">ROUND(I102*0.025%,0)</f>
        <v>0</v>
      </c>
      <c r="M102" s="20" t="n">
        <f aca="false">ROUND(IF(C102="BSE",(J102*0.00375%),(J102*0.00322%)),0)</f>
        <v>0</v>
      </c>
      <c r="N102" s="20" t="n">
        <f aca="false">ROUND((K102+M102+O102)*18%,2)</f>
        <v>0</v>
      </c>
      <c r="O102" s="20" t="n">
        <f aca="false">J102*0.0001%</f>
        <v>0</v>
      </c>
      <c r="P102" s="20" t="n">
        <f aca="false">ROUND(0.003%*F102,0)</f>
        <v>0</v>
      </c>
      <c r="Q102" s="20" t="n">
        <f aca="false">K102+L102+M102+N102+O102+P102</f>
        <v>0</v>
      </c>
      <c r="R102" s="20" t="n">
        <f aca="false">I102-F102</f>
        <v>0</v>
      </c>
      <c r="S102" s="20" t="n">
        <f aca="false">R102-Q102</f>
        <v>0</v>
      </c>
      <c r="T102" s="22" t="n">
        <f aca="false">IFERROR(R102/F102,0)</f>
        <v>0</v>
      </c>
      <c r="U102" s="22" t="n">
        <f aca="false">IFERROR(S102/F102,0)</f>
        <v>0</v>
      </c>
    </row>
    <row r="103" customFormat="false" ht="15" hidden="false" customHeight="false" outlineLevel="0" collapsed="false">
      <c r="F103" s="20" t="n">
        <f aca="false">D103*E103</f>
        <v>0</v>
      </c>
      <c r="G103" s="21" t="str">
        <f aca="false">IF(A103&gt;0,A103," ")</f>
        <v> </v>
      </c>
      <c r="I103" s="20" t="n">
        <f aca="false">D103*H103</f>
        <v>0</v>
      </c>
      <c r="J103" s="20" t="n">
        <f aca="false">F103+I103</f>
        <v>0</v>
      </c>
      <c r="K103" s="20" t="n">
        <f aca="false">ROUND(IF(J103*0.03%&gt;40,40,J103*0.03%),2)</f>
        <v>0</v>
      </c>
      <c r="L103" s="20" t="n">
        <f aca="false">ROUND(I103*0.025%,0)</f>
        <v>0</v>
      </c>
      <c r="M103" s="20" t="n">
        <f aca="false">ROUND(IF(C103="BSE",(J103*0.00375%),(J103*0.00322%)),0)</f>
        <v>0</v>
      </c>
      <c r="N103" s="20" t="n">
        <f aca="false">ROUND((K103+M103+O103)*18%,2)</f>
        <v>0</v>
      </c>
      <c r="O103" s="20" t="n">
        <f aca="false">J103*0.0001%</f>
        <v>0</v>
      </c>
      <c r="P103" s="20" t="n">
        <f aca="false">ROUND(0.003%*F103,0)</f>
        <v>0</v>
      </c>
      <c r="Q103" s="20" t="n">
        <f aca="false">K103+L103+M103+N103+O103+P103</f>
        <v>0</v>
      </c>
      <c r="R103" s="20" t="n">
        <f aca="false">I103-F103</f>
        <v>0</v>
      </c>
      <c r="S103" s="20" t="n">
        <f aca="false">R103-Q103</f>
        <v>0</v>
      </c>
      <c r="T103" s="22" t="n">
        <f aca="false">IFERROR(R103/F103,0)</f>
        <v>0</v>
      </c>
      <c r="U103" s="22" t="n">
        <f aca="false">IFERROR(S103/F103,0)</f>
        <v>0</v>
      </c>
    </row>
    <row r="104" customFormat="false" ht="15" hidden="false" customHeight="false" outlineLevel="0" collapsed="false">
      <c r="F104" s="20" t="n">
        <f aca="false">D104*E104</f>
        <v>0</v>
      </c>
      <c r="G104" s="21" t="str">
        <f aca="false">IF(A104&gt;0,A104," ")</f>
        <v> </v>
      </c>
      <c r="I104" s="20" t="n">
        <f aca="false">D104*H104</f>
        <v>0</v>
      </c>
      <c r="J104" s="20" t="n">
        <f aca="false">F104+I104</f>
        <v>0</v>
      </c>
      <c r="K104" s="20" t="n">
        <f aca="false">ROUND(IF(J104*0.03%&gt;40,40,J104*0.03%),2)</f>
        <v>0</v>
      </c>
      <c r="L104" s="20" t="n">
        <f aca="false">ROUND(I104*0.025%,0)</f>
        <v>0</v>
      </c>
      <c r="M104" s="20" t="n">
        <f aca="false">ROUND(IF(C104="BSE",(J104*0.00375%),(J104*0.00322%)),0)</f>
        <v>0</v>
      </c>
      <c r="N104" s="20" t="n">
        <f aca="false">ROUND((K104+M104+O104)*18%,2)</f>
        <v>0</v>
      </c>
      <c r="O104" s="20" t="n">
        <f aca="false">J104*0.0001%</f>
        <v>0</v>
      </c>
      <c r="P104" s="20" t="n">
        <f aca="false">ROUND(0.003%*F104,0)</f>
        <v>0</v>
      </c>
      <c r="Q104" s="20" t="n">
        <f aca="false">K104+L104+M104+N104+O104+P104</f>
        <v>0</v>
      </c>
      <c r="R104" s="20" t="n">
        <f aca="false">I104-F104</f>
        <v>0</v>
      </c>
      <c r="S104" s="20" t="n">
        <f aca="false">R104-Q104</f>
        <v>0</v>
      </c>
      <c r="T104" s="22" t="n">
        <f aca="false">IFERROR(R104/F104,0)</f>
        <v>0</v>
      </c>
      <c r="U104" s="22" t="n">
        <f aca="false">IFERROR(S104/F104,0)</f>
        <v>0</v>
      </c>
    </row>
    <row r="105" customFormat="false" ht="15" hidden="false" customHeight="false" outlineLevel="0" collapsed="false">
      <c r="F105" s="20" t="n">
        <f aca="false">D105*E105</f>
        <v>0</v>
      </c>
      <c r="G105" s="21" t="str">
        <f aca="false">IF(A105&gt;0,A105," ")</f>
        <v> </v>
      </c>
      <c r="I105" s="20" t="n">
        <f aca="false">D105*H105</f>
        <v>0</v>
      </c>
      <c r="J105" s="20" t="n">
        <f aca="false">F105+I105</f>
        <v>0</v>
      </c>
      <c r="K105" s="20" t="n">
        <f aca="false">ROUND(IF(J105*0.03%&gt;40,40,J105*0.03%),2)</f>
        <v>0</v>
      </c>
      <c r="L105" s="20" t="n">
        <f aca="false">ROUND(I105*0.025%,0)</f>
        <v>0</v>
      </c>
      <c r="M105" s="20" t="n">
        <f aca="false">ROUND(IF(C105="BSE",(J105*0.00375%),(J105*0.00322%)),0)</f>
        <v>0</v>
      </c>
      <c r="N105" s="20" t="n">
        <f aca="false">ROUND((K105+M105+O105)*18%,2)</f>
        <v>0</v>
      </c>
      <c r="O105" s="20" t="n">
        <f aca="false">J105*0.0001%</f>
        <v>0</v>
      </c>
      <c r="P105" s="20" t="n">
        <f aca="false">ROUND(0.003%*F105,0)</f>
        <v>0</v>
      </c>
      <c r="Q105" s="20" t="n">
        <f aca="false">K105+L105+M105+N105+O105+P105</f>
        <v>0</v>
      </c>
      <c r="R105" s="20" t="n">
        <f aca="false">I105-F105</f>
        <v>0</v>
      </c>
      <c r="S105" s="20" t="n">
        <f aca="false">R105-Q105</f>
        <v>0</v>
      </c>
      <c r="T105" s="22" t="n">
        <f aca="false">IFERROR(R105/F105,0)</f>
        <v>0</v>
      </c>
      <c r="U105" s="22" t="n">
        <f aca="false">IFERROR(S105/F105,0)</f>
        <v>0</v>
      </c>
    </row>
    <row r="106" customFormat="false" ht="15" hidden="false" customHeight="false" outlineLevel="0" collapsed="false">
      <c r="F106" s="20" t="n">
        <f aca="false">D106*E106</f>
        <v>0</v>
      </c>
      <c r="G106" s="21" t="str">
        <f aca="false">IF(A106&gt;0,A106," ")</f>
        <v> </v>
      </c>
      <c r="I106" s="20" t="n">
        <f aca="false">D106*H106</f>
        <v>0</v>
      </c>
      <c r="J106" s="20" t="n">
        <f aca="false">F106+I106</f>
        <v>0</v>
      </c>
      <c r="K106" s="20" t="n">
        <f aca="false">ROUND(IF(J106*0.03%&gt;40,40,J106*0.03%),2)</f>
        <v>0</v>
      </c>
      <c r="L106" s="20" t="n">
        <f aca="false">ROUND(I106*0.025%,0)</f>
        <v>0</v>
      </c>
      <c r="M106" s="20" t="n">
        <f aca="false">ROUND(IF(C106="BSE",(J106*0.00375%),(J106*0.00322%)),0)</f>
        <v>0</v>
      </c>
      <c r="N106" s="20" t="n">
        <f aca="false">ROUND((K106+M106+O106)*18%,2)</f>
        <v>0</v>
      </c>
      <c r="O106" s="20" t="n">
        <f aca="false">J106*0.0001%</f>
        <v>0</v>
      </c>
      <c r="P106" s="20" t="n">
        <f aca="false">ROUND(0.003%*F106,0)</f>
        <v>0</v>
      </c>
      <c r="Q106" s="20" t="n">
        <f aca="false">K106+L106+M106+N106+O106+P106</f>
        <v>0</v>
      </c>
      <c r="R106" s="20" t="n">
        <f aca="false">I106-F106</f>
        <v>0</v>
      </c>
      <c r="S106" s="20" t="n">
        <f aca="false">R106-Q106</f>
        <v>0</v>
      </c>
      <c r="T106" s="22" t="n">
        <f aca="false">IFERROR(R106/F106,0)</f>
        <v>0</v>
      </c>
      <c r="U106" s="22" t="n">
        <f aca="false">IFERROR(S106/F106,0)</f>
        <v>0</v>
      </c>
    </row>
    <row r="107" customFormat="false" ht="15" hidden="false" customHeight="false" outlineLevel="0" collapsed="false">
      <c r="F107" s="20" t="n">
        <f aca="false">D107*E107</f>
        <v>0</v>
      </c>
      <c r="G107" s="21" t="str">
        <f aca="false">IF(A107&gt;0,A107," ")</f>
        <v> </v>
      </c>
      <c r="I107" s="20" t="n">
        <f aca="false">D107*H107</f>
        <v>0</v>
      </c>
      <c r="J107" s="20" t="n">
        <f aca="false">F107+I107</f>
        <v>0</v>
      </c>
      <c r="K107" s="20" t="n">
        <f aca="false">ROUND(IF(J107*0.03%&gt;40,40,J107*0.03%),2)</f>
        <v>0</v>
      </c>
      <c r="L107" s="20" t="n">
        <f aca="false">ROUND(I107*0.025%,0)</f>
        <v>0</v>
      </c>
      <c r="M107" s="20" t="n">
        <f aca="false">ROUND(IF(C107="BSE",(J107*0.00375%),(J107*0.00322%)),0)</f>
        <v>0</v>
      </c>
      <c r="N107" s="20" t="n">
        <f aca="false">ROUND((K107+M107+O107)*18%,2)</f>
        <v>0</v>
      </c>
      <c r="O107" s="20" t="n">
        <f aca="false">J107*0.0001%</f>
        <v>0</v>
      </c>
      <c r="P107" s="20" t="n">
        <f aca="false">ROUND(0.003%*F107,0)</f>
        <v>0</v>
      </c>
      <c r="Q107" s="20" t="n">
        <f aca="false">K107+L107+M107+N107+O107+P107</f>
        <v>0</v>
      </c>
      <c r="R107" s="20" t="n">
        <f aca="false">I107-F107</f>
        <v>0</v>
      </c>
      <c r="S107" s="20" t="n">
        <f aca="false">R107-Q107</f>
        <v>0</v>
      </c>
      <c r="T107" s="22" t="n">
        <f aca="false">IFERROR(R107/F107,0)</f>
        <v>0</v>
      </c>
      <c r="U107" s="22" t="n">
        <f aca="false">IFERROR(S107/F107,0)</f>
        <v>0</v>
      </c>
    </row>
    <row r="108" customFormat="false" ht="15" hidden="false" customHeight="false" outlineLevel="0" collapsed="false">
      <c r="F108" s="20" t="n">
        <f aca="false">D108*E108</f>
        <v>0</v>
      </c>
      <c r="G108" s="21" t="str">
        <f aca="false">IF(A108&gt;0,A108," ")</f>
        <v> </v>
      </c>
      <c r="I108" s="20" t="n">
        <f aca="false">D108*H108</f>
        <v>0</v>
      </c>
      <c r="J108" s="20" t="n">
        <f aca="false">F108+I108</f>
        <v>0</v>
      </c>
      <c r="K108" s="20" t="n">
        <f aca="false">ROUND(IF(J108*0.03%&gt;40,40,J108*0.03%),2)</f>
        <v>0</v>
      </c>
      <c r="L108" s="20" t="n">
        <f aca="false">ROUND(I108*0.025%,0)</f>
        <v>0</v>
      </c>
      <c r="M108" s="20" t="n">
        <f aca="false">ROUND(IF(C108="BSE",(J108*0.00375%),(J108*0.00322%)),0)</f>
        <v>0</v>
      </c>
      <c r="N108" s="20" t="n">
        <f aca="false">ROUND((K108+M108+O108)*18%,2)</f>
        <v>0</v>
      </c>
      <c r="O108" s="20" t="n">
        <f aca="false">J108*0.0001%</f>
        <v>0</v>
      </c>
      <c r="P108" s="20" t="n">
        <f aca="false">ROUND(0.003%*F108,0)</f>
        <v>0</v>
      </c>
      <c r="Q108" s="20" t="n">
        <f aca="false">K108+L108+M108+N108+O108+P108</f>
        <v>0</v>
      </c>
      <c r="R108" s="20" t="n">
        <f aca="false">I108-F108</f>
        <v>0</v>
      </c>
      <c r="S108" s="20" t="n">
        <f aca="false">R108-Q108</f>
        <v>0</v>
      </c>
      <c r="T108" s="22" t="n">
        <f aca="false">IFERROR(R108/F108,0)</f>
        <v>0</v>
      </c>
      <c r="U108" s="22" t="n">
        <f aca="false">IFERROR(S108/F108,0)</f>
        <v>0</v>
      </c>
    </row>
    <row r="109" customFormat="false" ht="15" hidden="false" customHeight="false" outlineLevel="0" collapsed="false">
      <c r="F109" s="20" t="n">
        <f aca="false">D109*E109</f>
        <v>0</v>
      </c>
      <c r="G109" s="21" t="str">
        <f aca="false">IF(A109&gt;0,A109," ")</f>
        <v> </v>
      </c>
      <c r="I109" s="20" t="n">
        <f aca="false">D109*H109</f>
        <v>0</v>
      </c>
      <c r="J109" s="20" t="n">
        <f aca="false">F109+I109</f>
        <v>0</v>
      </c>
      <c r="K109" s="20" t="n">
        <f aca="false">ROUND(IF(J109*0.03%&gt;40,40,J109*0.03%),2)</f>
        <v>0</v>
      </c>
      <c r="L109" s="20" t="n">
        <f aca="false">ROUND(I109*0.025%,0)</f>
        <v>0</v>
      </c>
      <c r="M109" s="20" t="n">
        <f aca="false">ROUND(IF(C109="BSE",(J109*0.00375%),(J109*0.00322%)),0)</f>
        <v>0</v>
      </c>
      <c r="N109" s="20" t="n">
        <f aca="false">ROUND((K109+M109+O109)*18%,2)</f>
        <v>0</v>
      </c>
      <c r="O109" s="20" t="n">
        <f aca="false">J109*0.0001%</f>
        <v>0</v>
      </c>
      <c r="P109" s="20" t="n">
        <f aca="false">ROUND(0.003%*F109,0)</f>
        <v>0</v>
      </c>
      <c r="Q109" s="20" t="n">
        <f aca="false">K109+L109+M109+N109+O109+P109</f>
        <v>0</v>
      </c>
      <c r="R109" s="20" t="n">
        <f aca="false">I109-F109</f>
        <v>0</v>
      </c>
      <c r="S109" s="20" t="n">
        <f aca="false">R109-Q109</f>
        <v>0</v>
      </c>
      <c r="T109" s="22" t="n">
        <f aca="false">IFERROR(R109/F109,0)</f>
        <v>0</v>
      </c>
      <c r="U109" s="22" t="n">
        <f aca="false">IFERROR(S109/F109,0)</f>
        <v>0</v>
      </c>
    </row>
    <row r="110" customFormat="false" ht="15" hidden="false" customHeight="false" outlineLevel="0" collapsed="false">
      <c r="F110" s="20" t="n">
        <f aca="false">D110*E110</f>
        <v>0</v>
      </c>
      <c r="G110" s="21" t="str">
        <f aca="false">IF(A110&gt;0,A110," ")</f>
        <v> </v>
      </c>
      <c r="I110" s="20" t="n">
        <f aca="false">D110*H110</f>
        <v>0</v>
      </c>
      <c r="J110" s="20" t="n">
        <f aca="false">F110+I110</f>
        <v>0</v>
      </c>
      <c r="K110" s="20" t="n">
        <f aca="false">ROUND(IF(J110*0.03%&gt;40,40,J110*0.03%),2)</f>
        <v>0</v>
      </c>
      <c r="L110" s="20" t="n">
        <f aca="false">ROUND(I110*0.025%,0)</f>
        <v>0</v>
      </c>
      <c r="M110" s="20" t="n">
        <f aca="false">ROUND(IF(C110="BSE",(J110*0.00375%),(J110*0.00322%)),0)</f>
        <v>0</v>
      </c>
      <c r="N110" s="20" t="n">
        <f aca="false">ROUND((K110+M110+O110)*18%,2)</f>
        <v>0</v>
      </c>
      <c r="O110" s="20" t="n">
        <f aca="false">J110*0.0001%</f>
        <v>0</v>
      </c>
      <c r="P110" s="20" t="n">
        <f aca="false">ROUND(0.003%*F110,0)</f>
        <v>0</v>
      </c>
      <c r="Q110" s="20" t="n">
        <f aca="false">K110+L110+M110+N110+O110+P110</f>
        <v>0</v>
      </c>
      <c r="R110" s="20" t="n">
        <f aca="false">I110-F110</f>
        <v>0</v>
      </c>
      <c r="S110" s="20" t="n">
        <f aca="false">R110-Q110</f>
        <v>0</v>
      </c>
      <c r="T110" s="22" t="n">
        <f aca="false">IFERROR(R110/F110,0)</f>
        <v>0</v>
      </c>
      <c r="U110" s="22" t="n">
        <f aca="false">IFERROR(S110/F110,0)</f>
        <v>0</v>
      </c>
    </row>
    <row r="111" customFormat="false" ht="15" hidden="false" customHeight="false" outlineLevel="0" collapsed="false">
      <c r="F111" s="20" t="n">
        <f aca="false">D111*E111</f>
        <v>0</v>
      </c>
      <c r="G111" s="21" t="str">
        <f aca="false">IF(A111&gt;0,A111," ")</f>
        <v> </v>
      </c>
      <c r="I111" s="20" t="n">
        <f aca="false">D111*H111</f>
        <v>0</v>
      </c>
      <c r="J111" s="20" t="n">
        <f aca="false">F111+I111</f>
        <v>0</v>
      </c>
      <c r="K111" s="20" t="n">
        <f aca="false">ROUND(IF(J111*0.03%&gt;40,40,J111*0.03%),2)</f>
        <v>0</v>
      </c>
      <c r="L111" s="20" t="n">
        <f aca="false">ROUND(I111*0.025%,0)</f>
        <v>0</v>
      </c>
      <c r="M111" s="20" t="n">
        <f aca="false">ROUND(IF(C111="BSE",(J111*0.00375%),(J111*0.00322%)),0)</f>
        <v>0</v>
      </c>
      <c r="N111" s="20" t="n">
        <f aca="false">ROUND((K111+M111+O111)*18%,2)</f>
        <v>0</v>
      </c>
      <c r="O111" s="20" t="n">
        <f aca="false">J111*0.0001%</f>
        <v>0</v>
      </c>
      <c r="P111" s="20" t="n">
        <f aca="false">ROUND(0.003%*F111,0)</f>
        <v>0</v>
      </c>
      <c r="Q111" s="20" t="n">
        <f aca="false">K111+L111+M111+N111+O111+P111</f>
        <v>0</v>
      </c>
      <c r="R111" s="20" t="n">
        <f aca="false">I111-F111</f>
        <v>0</v>
      </c>
      <c r="S111" s="20" t="n">
        <f aca="false">R111-Q111</f>
        <v>0</v>
      </c>
      <c r="T111" s="22" t="n">
        <f aca="false">IFERROR(R111/F111,0)</f>
        <v>0</v>
      </c>
      <c r="U111" s="22" t="n">
        <f aca="false">IFERROR(S111/F111,0)</f>
        <v>0</v>
      </c>
    </row>
    <row r="112" customFormat="false" ht="15" hidden="false" customHeight="false" outlineLevel="0" collapsed="false">
      <c r="F112" s="20" t="n">
        <f aca="false">D112*E112</f>
        <v>0</v>
      </c>
      <c r="G112" s="21" t="str">
        <f aca="false">IF(A112&gt;0,A112," ")</f>
        <v> </v>
      </c>
      <c r="I112" s="20" t="n">
        <f aca="false">D112*H112</f>
        <v>0</v>
      </c>
      <c r="J112" s="20" t="n">
        <f aca="false">F112+I112</f>
        <v>0</v>
      </c>
      <c r="K112" s="20" t="n">
        <f aca="false">ROUND(IF(J112*0.03%&gt;40,40,J112*0.03%),2)</f>
        <v>0</v>
      </c>
      <c r="L112" s="20" t="n">
        <f aca="false">ROUND(I112*0.025%,0)</f>
        <v>0</v>
      </c>
      <c r="M112" s="20" t="n">
        <f aca="false">ROUND(IF(C112="BSE",(J112*0.00375%),(J112*0.00322%)),0)</f>
        <v>0</v>
      </c>
      <c r="N112" s="20" t="n">
        <f aca="false">ROUND((K112+M112+O112)*18%,2)</f>
        <v>0</v>
      </c>
      <c r="O112" s="20" t="n">
        <f aca="false">J112*0.0001%</f>
        <v>0</v>
      </c>
      <c r="P112" s="20" t="n">
        <f aca="false">ROUND(0.003%*F112,0)</f>
        <v>0</v>
      </c>
      <c r="Q112" s="20" t="n">
        <f aca="false">K112+L112+M112+N112+O112+P112</f>
        <v>0</v>
      </c>
      <c r="R112" s="20" t="n">
        <f aca="false">I112-F112</f>
        <v>0</v>
      </c>
      <c r="S112" s="20" t="n">
        <f aca="false">R112-Q112</f>
        <v>0</v>
      </c>
      <c r="T112" s="22" t="n">
        <f aca="false">IFERROR(R112/F112,0)</f>
        <v>0</v>
      </c>
      <c r="U112" s="22" t="n">
        <f aca="false">IFERROR(S112/F112,0)</f>
        <v>0</v>
      </c>
    </row>
    <row r="113" customFormat="false" ht="15" hidden="false" customHeight="false" outlineLevel="0" collapsed="false">
      <c r="F113" s="20" t="n">
        <f aca="false">D113*E113</f>
        <v>0</v>
      </c>
      <c r="G113" s="21" t="str">
        <f aca="false">IF(A113&gt;0,A113," ")</f>
        <v> </v>
      </c>
      <c r="I113" s="20" t="n">
        <f aca="false">D113*H113</f>
        <v>0</v>
      </c>
      <c r="J113" s="20" t="n">
        <f aca="false">F113+I113</f>
        <v>0</v>
      </c>
      <c r="K113" s="20" t="n">
        <f aca="false">ROUND(IF(J113*0.03%&gt;40,40,J113*0.03%),2)</f>
        <v>0</v>
      </c>
      <c r="L113" s="20" t="n">
        <f aca="false">ROUND(I113*0.025%,0)</f>
        <v>0</v>
      </c>
      <c r="M113" s="20" t="n">
        <f aca="false">ROUND(IF(C113="BSE",(J113*0.00375%),(J113*0.00322%)),0)</f>
        <v>0</v>
      </c>
      <c r="N113" s="20" t="n">
        <f aca="false">ROUND((K113+M113+O113)*18%,2)</f>
        <v>0</v>
      </c>
      <c r="O113" s="20" t="n">
        <f aca="false">J113*0.0001%</f>
        <v>0</v>
      </c>
      <c r="P113" s="20" t="n">
        <f aca="false">ROUND(0.003%*F113,0)</f>
        <v>0</v>
      </c>
      <c r="Q113" s="20" t="n">
        <f aca="false">K113+L113+M113+N113+O113+P113</f>
        <v>0</v>
      </c>
      <c r="R113" s="20" t="n">
        <f aca="false">I113-F113</f>
        <v>0</v>
      </c>
      <c r="S113" s="20" t="n">
        <f aca="false">R113-Q113</f>
        <v>0</v>
      </c>
      <c r="T113" s="22" t="n">
        <f aca="false">IFERROR(R113/F113,0)</f>
        <v>0</v>
      </c>
      <c r="U113" s="22" t="n">
        <f aca="false">IFERROR(S113/F113,0)</f>
        <v>0</v>
      </c>
    </row>
    <row r="114" customFormat="false" ht="15" hidden="false" customHeight="false" outlineLevel="0" collapsed="false">
      <c r="F114" s="20" t="n">
        <f aca="false">D114*E114</f>
        <v>0</v>
      </c>
      <c r="G114" s="21" t="str">
        <f aca="false">IF(A114&gt;0,A114," ")</f>
        <v> </v>
      </c>
      <c r="I114" s="20" t="n">
        <f aca="false">D114*H114</f>
        <v>0</v>
      </c>
      <c r="J114" s="20" t="n">
        <f aca="false">F114+I114</f>
        <v>0</v>
      </c>
      <c r="K114" s="20" t="n">
        <f aca="false">ROUND(IF(J114*0.03%&gt;40,40,J114*0.03%),2)</f>
        <v>0</v>
      </c>
      <c r="L114" s="20" t="n">
        <f aca="false">ROUND(I114*0.025%,0)</f>
        <v>0</v>
      </c>
      <c r="M114" s="20" t="n">
        <f aca="false">ROUND(IF(C114="BSE",(J114*0.00375%),(J114*0.00322%)),0)</f>
        <v>0</v>
      </c>
      <c r="N114" s="20" t="n">
        <f aca="false">ROUND((K114+M114+O114)*18%,2)</f>
        <v>0</v>
      </c>
      <c r="O114" s="20" t="n">
        <f aca="false">J114*0.0001%</f>
        <v>0</v>
      </c>
      <c r="P114" s="20" t="n">
        <f aca="false">ROUND(0.003%*F114,0)</f>
        <v>0</v>
      </c>
      <c r="Q114" s="20" t="n">
        <f aca="false">K114+L114+M114+N114+O114+P114</f>
        <v>0</v>
      </c>
      <c r="R114" s="20" t="n">
        <f aca="false">I114-F114</f>
        <v>0</v>
      </c>
      <c r="S114" s="20" t="n">
        <f aca="false">R114-Q114</f>
        <v>0</v>
      </c>
      <c r="T114" s="22" t="n">
        <f aca="false">IFERROR(R114/F114,0)</f>
        <v>0</v>
      </c>
      <c r="U114" s="22" t="n">
        <f aca="false">IFERROR(S114/F114,0)</f>
        <v>0</v>
      </c>
    </row>
    <row r="115" customFormat="false" ht="15" hidden="false" customHeight="false" outlineLevel="0" collapsed="false">
      <c r="F115" s="20" t="n">
        <f aca="false">D115*E115</f>
        <v>0</v>
      </c>
      <c r="G115" s="21" t="str">
        <f aca="false">IF(A115&gt;0,A115," ")</f>
        <v> </v>
      </c>
      <c r="I115" s="20" t="n">
        <f aca="false">D115*H115</f>
        <v>0</v>
      </c>
      <c r="J115" s="20" t="n">
        <f aca="false">F115+I115</f>
        <v>0</v>
      </c>
      <c r="K115" s="20" t="n">
        <f aca="false">ROUND(IF(J115*0.03%&gt;40,40,J115*0.03%),2)</f>
        <v>0</v>
      </c>
      <c r="L115" s="20" t="n">
        <f aca="false">ROUND(I115*0.025%,0)</f>
        <v>0</v>
      </c>
      <c r="M115" s="20" t="n">
        <f aca="false">ROUND(IF(C115="BSE",(J115*0.00375%),(J115*0.00322%)),0)</f>
        <v>0</v>
      </c>
      <c r="N115" s="20" t="n">
        <f aca="false">ROUND((K115+M115+O115)*18%,2)</f>
        <v>0</v>
      </c>
      <c r="O115" s="20" t="n">
        <f aca="false">J115*0.0001%</f>
        <v>0</v>
      </c>
      <c r="P115" s="20" t="n">
        <f aca="false">ROUND(0.003%*F115,0)</f>
        <v>0</v>
      </c>
      <c r="Q115" s="20" t="n">
        <f aca="false">K115+L115+M115+N115+O115+P115</f>
        <v>0</v>
      </c>
      <c r="R115" s="20" t="n">
        <f aca="false">I115-F115</f>
        <v>0</v>
      </c>
      <c r="S115" s="20" t="n">
        <f aca="false">R115-Q115</f>
        <v>0</v>
      </c>
      <c r="T115" s="22" t="n">
        <f aca="false">IFERROR(R115/F115,0)</f>
        <v>0</v>
      </c>
      <c r="U115" s="22" t="n">
        <f aca="false">IFERROR(S115/F115,0)</f>
        <v>0</v>
      </c>
    </row>
    <row r="116" customFormat="false" ht="15" hidden="false" customHeight="false" outlineLevel="0" collapsed="false">
      <c r="F116" s="20" t="n">
        <f aca="false">D116*E116</f>
        <v>0</v>
      </c>
      <c r="G116" s="21" t="str">
        <f aca="false">IF(A116&gt;0,A116," ")</f>
        <v> </v>
      </c>
      <c r="I116" s="20" t="n">
        <f aca="false">D116*H116</f>
        <v>0</v>
      </c>
      <c r="J116" s="20" t="n">
        <f aca="false">F116+I116</f>
        <v>0</v>
      </c>
      <c r="K116" s="20" t="n">
        <f aca="false">ROUND(IF(J116*0.03%&gt;40,40,J116*0.03%),2)</f>
        <v>0</v>
      </c>
      <c r="L116" s="20" t="n">
        <f aca="false">ROUND(I116*0.025%,0)</f>
        <v>0</v>
      </c>
      <c r="M116" s="20" t="n">
        <f aca="false">ROUND(IF(C116="BSE",(J116*0.00375%),(J116*0.00322%)),0)</f>
        <v>0</v>
      </c>
      <c r="N116" s="20" t="n">
        <f aca="false">ROUND((K116+M116+O116)*18%,2)</f>
        <v>0</v>
      </c>
      <c r="O116" s="20" t="n">
        <f aca="false">J116*0.0001%</f>
        <v>0</v>
      </c>
      <c r="P116" s="20" t="n">
        <f aca="false">ROUND(0.003%*F116,0)</f>
        <v>0</v>
      </c>
      <c r="Q116" s="20" t="n">
        <f aca="false">K116+L116+M116+N116+O116+P116</f>
        <v>0</v>
      </c>
      <c r="R116" s="20" t="n">
        <f aca="false">I116-F116</f>
        <v>0</v>
      </c>
      <c r="S116" s="20" t="n">
        <f aca="false">R116-Q116</f>
        <v>0</v>
      </c>
      <c r="T116" s="22" t="n">
        <f aca="false">IFERROR(R116/F116,0)</f>
        <v>0</v>
      </c>
      <c r="U116" s="22" t="n">
        <f aca="false">IFERROR(S116/F116,0)</f>
        <v>0</v>
      </c>
    </row>
    <row r="117" customFormat="false" ht="15" hidden="false" customHeight="false" outlineLevel="0" collapsed="false">
      <c r="F117" s="20" t="n">
        <f aca="false">D117*E117</f>
        <v>0</v>
      </c>
      <c r="G117" s="21" t="str">
        <f aca="false">IF(A117&gt;0,A117," ")</f>
        <v> </v>
      </c>
      <c r="I117" s="20" t="n">
        <f aca="false">D117*H117</f>
        <v>0</v>
      </c>
      <c r="J117" s="20" t="n">
        <f aca="false">F117+I117</f>
        <v>0</v>
      </c>
      <c r="K117" s="20" t="n">
        <f aca="false">ROUND(IF(J117*0.03%&gt;40,40,J117*0.03%),2)</f>
        <v>0</v>
      </c>
      <c r="L117" s="20" t="n">
        <f aca="false">ROUND(I117*0.025%,0)</f>
        <v>0</v>
      </c>
      <c r="M117" s="20" t="n">
        <f aca="false">ROUND(IF(C117="BSE",(J117*0.00375%),(J117*0.00322%)),0)</f>
        <v>0</v>
      </c>
      <c r="N117" s="20" t="n">
        <f aca="false">ROUND((K117+M117+O117)*18%,2)</f>
        <v>0</v>
      </c>
      <c r="O117" s="20" t="n">
        <f aca="false">J117*0.0001%</f>
        <v>0</v>
      </c>
      <c r="P117" s="20" t="n">
        <f aca="false">ROUND(0.003%*F117,0)</f>
        <v>0</v>
      </c>
      <c r="Q117" s="20" t="n">
        <f aca="false">K117+L117+M117+N117+O117+P117</f>
        <v>0</v>
      </c>
      <c r="R117" s="20" t="n">
        <f aca="false">I117-F117</f>
        <v>0</v>
      </c>
      <c r="S117" s="20" t="n">
        <f aca="false">R117-Q117</f>
        <v>0</v>
      </c>
      <c r="T117" s="22" t="n">
        <f aca="false">IFERROR(R117/F117,0)</f>
        <v>0</v>
      </c>
      <c r="U117" s="22" t="n">
        <f aca="false">IFERROR(S117/F117,0)</f>
        <v>0</v>
      </c>
    </row>
    <row r="118" customFormat="false" ht="15" hidden="false" customHeight="false" outlineLevel="0" collapsed="false">
      <c r="F118" s="20" t="n">
        <f aca="false">D118*E118</f>
        <v>0</v>
      </c>
      <c r="G118" s="21" t="str">
        <f aca="false">IF(A118&gt;0,A118," ")</f>
        <v> </v>
      </c>
      <c r="I118" s="20" t="n">
        <f aca="false">D118*H118</f>
        <v>0</v>
      </c>
      <c r="J118" s="20" t="n">
        <f aca="false">F118+I118</f>
        <v>0</v>
      </c>
      <c r="K118" s="20" t="n">
        <f aca="false">ROUND(IF(J118*0.03%&gt;40,40,J118*0.03%),2)</f>
        <v>0</v>
      </c>
      <c r="L118" s="20" t="n">
        <f aca="false">ROUND(I118*0.025%,0)</f>
        <v>0</v>
      </c>
      <c r="M118" s="20" t="n">
        <f aca="false">ROUND(IF(C118="BSE",(J118*0.00375%),(J118*0.00322%)),0)</f>
        <v>0</v>
      </c>
      <c r="N118" s="20" t="n">
        <f aca="false">ROUND((K118+M118+O118)*18%,2)</f>
        <v>0</v>
      </c>
      <c r="O118" s="20" t="n">
        <f aca="false">J118*0.0001%</f>
        <v>0</v>
      </c>
      <c r="P118" s="20" t="n">
        <f aca="false">ROUND(0.003%*F118,0)</f>
        <v>0</v>
      </c>
      <c r="Q118" s="20" t="n">
        <f aca="false">K118+L118+M118+N118+O118+P118</f>
        <v>0</v>
      </c>
      <c r="R118" s="20" t="n">
        <f aca="false">I118-F118</f>
        <v>0</v>
      </c>
      <c r="S118" s="20" t="n">
        <f aca="false">R118-Q118</f>
        <v>0</v>
      </c>
      <c r="T118" s="22" t="n">
        <f aca="false">IFERROR(R118/F118,0)</f>
        <v>0</v>
      </c>
      <c r="U118" s="22" t="n">
        <f aca="false">IFERROR(S118/F118,0)</f>
        <v>0</v>
      </c>
    </row>
    <row r="119" customFormat="false" ht="15" hidden="false" customHeight="false" outlineLevel="0" collapsed="false">
      <c r="F119" s="20" t="n">
        <f aca="false">D119*E119</f>
        <v>0</v>
      </c>
      <c r="G119" s="21" t="str">
        <f aca="false">IF(A119&gt;0,A119," ")</f>
        <v> </v>
      </c>
      <c r="I119" s="20" t="n">
        <f aca="false">D119*H119</f>
        <v>0</v>
      </c>
      <c r="J119" s="20" t="n">
        <f aca="false">F119+I119</f>
        <v>0</v>
      </c>
      <c r="K119" s="20" t="n">
        <f aca="false">ROUND(IF(J119*0.03%&gt;40,40,J119*0.03%),2)</f>
        <v>0</v>
      </c>
      <c r="L119" s="20" t="n">
        <f aca="false">ROUND(I119*0.025%,0)</f>
        <v>0</v>
      </c>
      <c r="M119" s="20" t="n">
        <f aca="false">ROUND(IF(C119="BSE",(J119*0.00375%),(J119*0.00322%)),0)</f>
        <v>0</v>
      </c>
      <c r="N119" s="20" t="n">
        <f aca="false">ROUND((K119+M119+O119)*18%,2)</f>
        <v>0</v>
      </c>
      <c r="O119" s="20" t="n">
        <f aca="false">J119*0.0001%</f>
        <v>0</v>
      </c>
      <c r="P119" s="20" t="n">
        <f aca="false">ROUND(0.003%*F119,0)</f>
        <v>0</v>
      </c>
      <c r="Q119" s="20" t="n">
        <f aca="false">K119+L119+M119+N119+O119+P119</f>
        <v>0</v>
      </c>
      <c r="R119" s="20" t="n">
        <f aca="false">I119-F119</f>
        <v>0</v>
      </c>
      <c r="S119" s="20" t="n">
        <f aca="false">R119-Q119</f>
        <v>0</v>
      </c>
      <c r="T119" s="22" t="n">
        <f aca="false">IFERROR(R119/F119,0)</f>
        <v>0</v>
      </c>
      <c r="U119" s="22" t="n">
        <f aca="false">IFERROR(S119/F119,0)</f>
        <v>0</v>
      </c>
    </row>
    <row r="120" customFormat="false" ht="15" hidden="false" customHeight="false" outlineLevel="0" collapsed="false">
      <c r="F120" s="20" t="n">
        <f aca="false">D120*E120</f>
        <v>0</v>
      </c>
      <c r="G120" s="21" t="str">
        <f aca="false">IF(A120&gt;0,A120," ")</f>
        <v> </v>
      </c>
      <c r="I120" s="20" t="n">
        <f aca="false">D120*H120</f>
        <v>0</v>
      </c>
      <c r="J120" s="20" t="n">
        <f aca="false">F120+I120</f>
        <v>0</v>
      </c>
      <c r="K120" s="20" t="n">
        <f aca="false">ROUND(IF(J120*0.03%&gt;40,40,J120*0.03%),2)</f>
        <v>0</v>
      </c>
      <c r="L120" s="20" t="n">
        <f aca="false">ROUND(I120*0.025%,0)</f>
        <v>0</v>
      </c>
      <c r="M120" s="20" t="n">
        <f aca="false">ROUND(IF(C120="BSE",(J120*0.00375%),(J120*0.00322%)),0)</f>
        <v>0</v>
      </c>
      <c r="N120" s="20" t="n">
        <f aca="false">ROUND((K120+M120+O120)*18%,2)</f>
        <v>0</v>
      </c>
      <c r="O120" s="20" t="n">
        <f aca="false">J120*0.0001%</f>
        <v>0</v>
      </c>
      <c r="P120" s="20" t="n">
        <f aca="false">ROUND(0.003%*F120,0)</f>
        <v>0</v>
      </c>
      <c r="Q120" s="20" t="n">
        <f aca="false">K120+L120+M120+N120+O120+P120</f>
        <v>0</v>
      </c>
      <c r="R120" s="20" t="n">
        <f aca="false">I120-F120</f>
        <v>0</v>
      </c>
      <c r="S120" s="20" t="n">
        <f aca="false">R120-Q120</f>
        <v>0</v>
      </c>
      <c r="T120" s="22" t="n">
        <f aca="false">IFERROR(R120/F120,0)</f>
        <v>0</v>
      </c>
      <c r="U120" s="22" t="n">
        <f aca="false">IFERROR(S120/F120,0)</f>
        <v>0</v>
      </c>
    </row>
    <row r="121" customFormat="false" ht="15" hidden="false" customHeight="false" outlineLevel="0" collapsed="false">
      <c r="F121" s="20" t="n">
        <f aca="false">D121*E121</f>
        <v>0</v>
      </c>
      <c r="G121" s="21" t="str">
        <f aca="false">IF(A121&gt;0,A121," ")</f>
        <v> </v>
      </c>
      <c r="I121" s="20" t="n">
        <f aca="false">D121*H121</f>
        <v>0</v>
      </c>
      <c r="J121" s="20" t="n">
        <f aca="false">F121+I121</f>
        <v>0</v>
      </c>
      <c r="K121" s="20" t="n">
        <f aca="false">ROUND(IF(J121*0.03%&gt;40,40,J121*0.03%),2)</f>
        <v>0</v>
      </c>
      <c r="L121" s="20" t="n">
        <f aca="false">ROUND(I121*0.025%,0)</f>
        <v>0</v>
      </c>
      <c r="M121" s="20" t="n">
        <f aca="false">ROUND(IF(C121="BSE",(J121*0.00375%),(J121*0.00322%)),0)</f>
        <v>0</v>
      </c>
      <c r="N121" s="20" t="n">
        <f aca="false">ROUND((K121+M121+O121)*18%,2)</f>
        <v>0</v>
      </c>
      <c r="O121" s="20" t="n">
        <f aca="false">J121*0.0001%</f>
        <v>0</v>
      </c>
      <c r="P121" s="20" t="n">
        <f aca="false">ROUND(0.003%*F121,0)</f>
        <v>0</v>
      </c>
      <c r="Q121" s="20" t="n">
        <f aca="false">K121+L121+M121+N121+O121+P121</f>
        <v>0</v>
      </c>
      <c r="R121" s="20" t="n">
        <f aca="false">I121-F121</f>
        <v>0</v>
      </c>
      <c r="S121" s="20" t="n">
        <f aca="false">R121-Q121</f>
        <v>0</v>
      </c>
      <c r="T121" s="22" t="n">
        <f aca="false">IFERROR(R121/F121,0)</f>
        <v>0</v>
      </c>
      <c r="U121" s="22" t="n">
        <f aca="false">IFERROR(S121/F121,0)</f>
        <v>0</v>
      </c>
    </row>
    <row r="122" customFormat="false" ht="15" hidden="false" customHeight="false" outlineLevel="0" collapsed="false">
      <c r="F122" s="20" t="n">
        <f aca="false">D122*E122</f>
        <v>0</v>
      </c>
      <c r="G122" s="21" t="str">
        <f aca="false">IF(A122&gt;0,A122," ")</f>
        <v> </v>
      </c>
      <c r="I122" s="20" t="n">
        <f aca="false">D122*H122</f>
        <v>0</v>
      </c>
      <c r="J122" s="20" t="n">
        <f aca="false">F122+I122</f>
        <v>0</v>
      </c>
      <c r="K122" s="20" t="n">
        <f aca="false">ROUND(IF(J122*0.03%&gt;40,40,J122*0.03%),2)</f>
        <v>0</v>
      </c>
      <c r="L122" s="20" t="n">
        <f aca="false">ROUND(I122*0.025%,0)</f>
        <v>0</v>
      </c>
      <c r="M122" s="20" t="n">
        <f aca="false">ROUND(IF(C122="BSE",(J122*0.00375%),(J122*0.00322%)),0)</f>
        <v>0</v>
      </c>
      <c r="N122" s="20" t="n">
        <f aca="false">ROUND((K122+M122+O122)*18%,2)</f>
        <v>0</v>
      </c>
      <c r="O122" s="20" t="n">
        <f aca="false">J122*0.0001%</f>
        <v>0</v>
      </c>
      <c r="P122" s="20" t="n">
        <f aca="false">ROUND(0.003%*F122,0)</f>
        <v>0</v>
      </c>
      <c r="Q122" s="20" t="n">
        <f aca="false">K122+L122+M122+N122+O122+P122</f>
        <v>0</v>
      </c>
      <c r="R122" s="20" t="n">
        <f aca="false">I122-F122</f>
        <v>0</v>
      </c>
      <c r="S122" s="20" t="n">
        <f aca="false">R122-Q122</f>
        <v>0</v>
      </c>
      <c r="T122" s="22" t="n">
        <f aca="false">IFERROR(R122/F122,0)</f>
        <v>0</v>
      </c>
      <c r="U122" s="22" t="n">
        <f aca="false">IFERROR(S122/F122,0)</f>
        <v>0</v>
      </c>
    </row>
    <row r="123" customFormat="false" ht="15" hidden="false" customHeight="false" outlineLevel="0" collapsed="false">
      <c r="F123" s="20" t="n">
        <f aca="false">D123*E123</f>
        <v>0</v>
      </c>
      <c r="G123" s="21" t="str">
        <f aca="false">IF(A123&gt;0,A123," ")</f>
        <v> </v>
      </c>
      <c r="I123" s="20" t="n">
        <f aca="false">D123*H123</f>
        <v>0</v>
      </c>
      <c r="J123" s="20" t="n">
        <f aca="false">F123+I123</f>
        <v>0</v>
      </c>
      <c r="K123" s="20" t="n">
        <f aca="false">ROUND(IF(J123*0.03%&gt;40,40,J123*0.03%),2)</f>
        <v>0</v>
      </c>
      <c r="L123" s="20" t="n">
        <f aca="false">ROUND(I123*0.025%,0)</f>
        <v>0</v>
      </c>
      <c r="M123" s="20" t="n">
        <f aca="false">ROUND(IF(C123="BSE",(J123*0.00375%),(J123*0.00322%)),0)</f>
        <v>0</v>
      </c>
      <c r="N123" s="20" t="n">
        <f aca="false">ROUND((K123+M123+O123)*18%,2)</f>
        <v>0</v>
      </c>
      <c r="O123" s="20" t="n">
        <f aca="false">J123*0.0001%</f>
        <v>0</v>
      </c>
      <c r="P123" s="20" t="n">
        <f aca="false">ROUND(0.003%*F123,0)</f>
        <v>0</v>
      </c>
      <c r="Q123" s="20" t="n">
        <f aca="false">K123+L123+M123+N123+O123+P123</f>
        <v>0</v>
      </c>
      <c r="R123" s="20" t="n">
        <f aca="false">I123-F123</f>
        <v>0</v>
      </c>
      <c r="S123" s="20" t="n">
        <f aca="false">R123-Q123</f>
        <v>0</v>
      </c>
      <c r="T123" s="22" t="n">
        <f aca="false">IFERROR(R123/F123,0)</f>
        <v>0</v>
      </c>
      <c r="U123" s="22" t="n">
        <f aca="false">IFERROR(S123/F123,0)</f>
        <v>0</v>
      </c>
    </row>
    <row r="124" customFormat="false" ht="15" hidden="false" customHeight="false" outlineLevel="0" collapsed="false">
      <c r="F124" s="20" t="n">
        <f aca="false">D124*E124</f>
        <v>0</v>
      </c>
      <c r="G124" s="21" t="str">
        <f aca="false">IF(A124&gt;0,A124," ")</f>
        <v> </v>
      </c>
      <c r="I124" s="20" t="n">
        <f aca="false">D124*H124</f>
        <v>0</v>
      </c>
      <c r="J124" s="20" t="n">
        <f aca="false">F124+I124</f>
        <v>0</v>
      </c>
      <c r="K124" s="20" t="n">
        <f aca="false">ROUND(IF(J124*0.03%&gt;40,40,J124*0.03%),2)</f>
        <v>0</v>
      </c>
      <c r="L124" s="20" t="n">
        <f aca="false">ROUND(I124*0.025%,0)</f>
        <v>0</v>
      </c>
      <c r="M124" s="20" t="n">
        <f aca="false">ROUND(IF(C124="BSE",(J124*0.00375%),(J124*0.00322%)),0)</f>
        <v>0</v>
      </c>
      <c r="N124" s="20" t="n">
        <f aca="false">ROUND((K124+M124+O124)*18%,2)</f>
        <v>0</v>
      </c>
      <c r="O124" s="20" t="n">
        <f aca="false">J124*0.0001%</f>
        <v>0</v>
      </c>
      <c r="P124" s="20" t="n">
        <f aca="false">ROUND(0.003%*F124,0)</f>
        <v>0</v>
      </c>
      <c r="Q124" s="20" t="n">
        <f aca="false">K124+L124+M124+N124+O124+P124</f>
        <v>0</v>
      </c>
      <c r="R124" s="20" t="n">
        <f aca="false">I124-F124</f>
        <v>0</v>
      </c>
      <c r="S124" s="20" t="n">
        <f aca="false">R124-Q124</f>
        <v>0</v>
      </c>
      <c r="T124" s="22" t="n">
        <f aca="false">IFERROR(R124/F124,0)</f>
        <v>0</v>
      </c>
      <c r="U124" s="22" t="n">
        <f aca="false">IFERROR(S124/F124,0)</f>
        <v>0</v>
      </c>
    </row>
    <row r="125" customFormat="false" ht="15" hidden="false" customHeight="false" outlineLevel="0" collapsed="false">
      <c r="F125" s="20" t="n">
        <f aca="false">D125*E125</f>
        <v>0</v>
      </c>
      <c r="G125" s="21" t="str">
        <f aca="false">IF(A125&gt;0,A125," ")</f>
        <v> </v>
      </c>
      <c r="I125" s="20" t="n">
        <f aca="false">D125*H125</f>
        <v>0</v>
      </c>
      <c r="J125" s="20" t="n">
        <f aca="false">F125+I125</f>
        <v>0</v>
      </c>
      <c r="K125" s="20" t="n">
        <f aca="false">ROUND(IF(J125*0.03%&gt;40,40,J125*0.03%),2)</f>
        <v>0</v>
      </c>
      <c r="L125" s="20" t="n">
        <f aca="false">ROUND(I125*0.025%,0)</f>
        <v>0</v>
      </c>
      <c r="M125" s="20" t="n">
        <f aca="false">ROUND(IF(C125="BSE",(J125*0.00375%),(J125*0.00322%)),0)</f>
        <v>0</v>
      </c>
      <c r="N125" s="20" t="n">
        <f aca="false">ROUND((K125+M125+O125)*18%,2)</f>
        <v>0</v>
      </c>
      <c r="O125" s="20" t="n">
        <f aca="false">J125*0.0001%</f>
        <v>0</v>
      </c>
      <c r="P125" s="20" t="n">
        <f aca="false">ROUND(0.003%*F125,0)</f>
        <v>0</v>
      </c>
      <c r="Q125" s="20" t="n">
        <f aca="false">K125+L125+M125+N125+O125+P125</f>
        <v>0</v>
      </c>
      <c r="R125" s="20" t="n">
        <f aca="false">I125-F125</f>
        <v>0</v>
      </c>
      <c r="S125" s="20" t="n">
        <f aca="false">R125-Q125</f>
        <v>0</v>
      </c>
      <c r="T125" s="22" t="n">
        <f aca="false">IFERROR(R125/F125,0)</f>
        <v>0</v>
      </c>
      <c r="U125" s="22" t="n">
        <f aca="false">IFERROR(S125/F125,0)</f>
        <v>0</v>
      </c>
    </row>
    <row r="126" customFormat="false" ht="15" hidden="false" customHeight="false" outlineLevel="0" collapsed="false">
      <c r="F126" s="20" t="n">
        <f aca="false">D126*E126</f>
        <v>0</v>
      </c>
      <c r="G126" s="21" t="str">
        <f aca="false">IF(A126&gt;0,A126," ")</f>
        <v> </v>
      </c>
      <c r="I126" s="20" t="n">
        <f aca="false">D126*H126</f>
        <v>0</v>
      </c>
      <c r="J126" s="20" t="n">
        <f aca="false">F126+I126</f>
        <v>0</v>
      </c>
      <c r="K126" s="20" t="n">
        <f aca="false">ROUND(IF(J126*0.03%&gt;40,40,J126*0.03%),2)</f>
        <v>0</v>
      </c>
      <c r="L126" s="20" t="n">
        <f aca="false">ROUND(I126*0.025%,0)</f>
        <v>0</v>
      </c>
      <c r="M126" s="20" t="n">
        <f aca="false">ROUND(IF(C126="BSE",(J126*0.00375%),(J126*0.00322%)),0)</f>
        <v>0</v>
      </c>
      <c r="N126" s="20" t="n">
        <f aca="false">ROUND((K126+M126+O126)*18%,2)</f>
        <v>0</v>
      </c>
      <c r="O126" s="20" t="n">
        <f aca="false">J126*0.0001%</f>
        <v>0</v>
      </c>
      <c r="P126" s="20" t="n">
        <f aca="false">ROUND(0.003%*F126,0)</f>
        <v>0</v>
      </c>
      <c r="Q126" s="20" t="n">
        <f aca="false">K126+L126+M126+N126+O126+P126</f>
        <v>0</v>
      </c>
      <c r="R126" s="20" t="n">
        <f aca="false">I126-F126</f>
        <v>0</v>
      </c>
      <c r="S126" s="20" t="n">
        <f aca="false">R126-Q126</f>
        <v>0</v>
      </c>
      <c r="T126" s="22" t="n">
        <f aca="false">IFERROR(R126/F126,0)</f>
        <v>0</v>
      </c>
      <c r="U126" s="22" t="n">
        <f aca="false">IFERROR(S126/F126,0)</f>
        <v>0</v>
      </c>
    </row>
    <row r="127" customFormat="false" ht="15" hidden="false" customHeight="false" outlineLevel="0" collapsed="false">
      <c r="F127" s="20" t="n">
        <f aca="false">D127*E127</f>
        <v>0</v>
      </c>
      <c r="G127" s="21" t="str">
        <f aca="false">IF(A127&gt;0,A127," ")</f>
        <v> </v>
      </c>
      <c r="I127" s="20" t="n">
        <f aca="false">D127*H127</f>
        <v>0</v>
      </c>
      <c r="J127" s="20" t="n">
        <f aca="false">F127+I127</f>
        <v>0</v>
      </c>
      <c r="K127" s="20" t="n">
        <f aca="false">ROUND(IF(J127*0.03%&gt;40,40,J127*0.03%),2)</f>
        <v>0</v>
      </c>
      <c r="L127" s="20" t="n">
        <f aca="false">ROUND(I127*0.025%,0)</f>
        <v>0</v>
      </c>
      <c r="M127" s="20" t="n">
        <f aca="false">ROUND(IF(C127="BSE",(J127*0.00375%),(J127*0.00322%)),0)</f>
        <v>0</v>
      </c>
      <c r="N127" s="20" t="n">
        <f aca="false">ROUND((K127+M127+O127)*18%,2)</f>
        <v>0</v>
      </c>
      <c r="O127" s="20" t="n">
        <f aca="false">J127*0.0001%</f>
        <v>0</v>
      </c>
      <c r="P127" s="20" t="n">
        <f aca="false">ROUND(0.003%*F127,0)</f>
        <v>0</v>
      </c>
      <c r="Q127" s="20" t="n">
        <f aca="false">K127+L127+M127+N127+O127+P127</f>
        <v>0</v>
      </c>
      <c r="R127" s="20" t="n">
        <f aca="false">I127-F127</f>
        <v>0</v>
      </c>
      <c r="S127" s="20" t="n">
        <f aca="false">R127-Q127</f>
        <v>0</v>
      </c>
      <c r="T127" s="22" t="n">
        <f aca="false">IFERROR(R127/F127,0)</f>
        <v>0</v>
      </c>
      <c r="U127" s="22" t="n">
        <f aca="false">IFERROR(S127/F127,0)</f>
        <v>0</v>
      </c>
    </row>
    <row r="128" customFormat="false" ht="15" hidden="false" customHeight="false" outlineLevel="0" collapsed="false">
      <c r="F128" s="20" t="n">
        <f aca="false">D128*E128</f>
        <v>0</v>
      </c>
      <c r="G128" s="21" t="str">
        <f aca="false">IF(A128&gt;0,A128," ")</f>
        <v> </v>
      </c>
      <c r="I128" s="20" t="n">
        <f aca="false">D128*H128</f>
        <v>0</v>
      </c>
      <c r="J128" s="20" t="n">
        <f aca="false">F128+I128</f>
        <v>0</v>
      </c>
      <c r="K128" s="20" t="n">
        <f aca="false">ROUND(IF(J128*0.03%&gt;40,40,J128*0.03%),2)</f>
        <v>0</v>
      </c>
      <c r="L128" s="20" t="n">
        <f aca="false">ROUND(I128*0.025%,0)</f>
        <v>0</v>
      </c>
      <c r="M128" s="20" t="n">
        <f aca="false">ROUND(IF(C128="BSE",(J128*0.00375%),(J128*0.00322%)),0)</f>
        <v>0</v>
      </c>
      <c r="N128" s="20" t="n">
        <f aca="false">ROUND((K128+M128+O128)*18%,2)</f>
        <v>0</v>
      </c>
      <c r="O128" s="20" t="n">
        <f aca="false">J128*0.0001%</f>
        <v>0</v>
      </c>
      <c r="P128" s="20" t="n">
        <f aca="false">ROUND(0.003%*F128,0)</f>
        <v>0</v>
      </c>
      <c r="Q128" s="20" t="n">
        <f aca="false">K128+L128+M128+N128+O128+P128</f>
        <v>0</v>
      </c>
      <c r="R128" s="20" t="n">
        <f aca="false">I128-F128</f>
        <v>0</v>
      </c>
      <c r="S128" s="20" t="n">
        <f aca="false">R128-Q128</f>
        <v>0</v>
      </c>
      <c r="T128" s="22" t="n">
        <f aca="false">IFERROR(R128/F128,0)</f>
        <v>0</v>
      </c>
      <c r="U128" s="22" t="n">
        <f aca="false">IFERROR(S128/F128,0)</f>
        <v>0</v>
      </c>
    </row>
    <row r="129" customFormat="false" ht="15" hidden="false" customHeight="false" outlineLevel="0" collapsed="false">
      <c r="F129" s="20" t="n">
        <f aca="false">D129*E129</f>
        <v>0</v>
      </c>
      <c r="G129" s="21" t="str">
        <f aca="false">IF(A129&gt;0,A129," ")</f>
        <v> </v>
      </c>
      <c r="I129" s="20" t="n">
        <f aca="false">D129*H129</f>
        <v>0</v>
      </c>
      <c r="J129" s="20" t="n">
        <f aca="false">F129+I129</f>
        <v>0</v>
      </c>
      <c r="K129" s="20" t="n">
        <f aca="false">ROUND(IF(J129*0.03%&gt;40,40,J129*0.03%),2)</f>
        <v>0</v>
      </c>
      <c r="L129" s="20" t="n">
        <f aca="false">ROUND(I129*0.025%,0)</f>
        <v>0</v>
      </c>
      <c r="M129" s="20" t="n">
        <f aca="false">ROUND(IF(C129="BSE",(J129*0.00375%),(J129*0.00322%)),0)</f>
        <v>0</v>
      </c>
      <c r="N129" s="20" t="n">
        <f aca="false">ROUND((K129+M129+O129)*18%,2)</f>
        <v>0</v>
      </c>
      <c r="O129" s="20" t="n">
        <f aca="false">J129*0.0001%</f>
        <v>0</v>
      </c>
      <c r="P129" s="20" t="n">
        <f aca="false">ROUND(0.003%*F129,0)</f>
        <v>0</v>
      </c>
      <c r="Q129" s="20" t="n">
        <f aca="false">K129+L129+M129+N129+O129+P129</f>
        <v>0</v>
      </c>
      <c r="R129" s="20" t="n">
        <f aca="false">I129-F129</f>
        <v>0</v>
      </c>
      <c r="S129" s="20" t="n">
        <f aca="false">R129-Q129</f>
        <v>0</v>
      </c>
      <c r="T129" s="22" t="n">
        <f aca="false">IFERROR(R129/F129,0)</f>
        <v>0</v>
      </c>
      <c r="U129" s="22" t="n">
        <f aca="false">IFERROR(S129/F129,0)</f>
        <v>0</v>
      </c>
    </row>
    <row r="130" customFormat="false" ht="15" hidden="false" customHeight="false" outlineLevel="0" collapsed="false">
      <c r="F130" s="20" t="n">
        <f aca="false">D130*E130</f>
        <v>0</v>
      </c>
      <c r="G130" s="21" t="str">
        <f aca="false">IF(A130&gt;0,A130," ")</f>
        <v> </v>
      </c>
      <c r="I130" s="20" t="n">
        <f aca="false">D130*H130</f>
        <v>0</v>
      </c>
      <c r="J130" s="20" t="n">
        <f aca="false">F130+I130</f>
        <v>0</v>
      </c>
      <c r="K130" s="20" t="n">
        <f aca="false">ROUND(IF(J130*0.03%&gt;40,40,J130*0.03%),2)</f>
        <v>0</v>
      </c>
      <c r="L130" s="20" t="n">
        <f aca="false">ROUND(I130*0.025%,0)</f>
        <v>0</v>
      </c>
      <c r="M130" s="20" t="n">
        <f aca="false">ROUND(IF(C130="BSE",(J130*0.00375%),(J130*0.00322%)),0)</f>
        <v>0</v>
      </c>
      <c r="N130" s="20" t="n">
        <f aca="false">ROUND((K130+M130+O130)*18%,2)</f>
        <v>0</v>
      </c>
      <c r="O130" s="20" t="n">
        <f aca="false">J130*0.0001%</f>
        <v>0</v>
      </c>
      <c r="P130" s="20" t="n">
        <f aca="false">ROUND(0.003%*F130,0)</f>
        <v>0</v>
      </c>
      <c r="Q130" s="20" t="n">
        <f aca="false">K130+L130+M130+N130+O130+P130</f>
        <v>0</v>
      </c>
      <c r="R130" s="20" t="n">
        <f aca="false">I130-F130</f>
        <v>0</v>
      </c>
      <c r="S130" s="20" t="n">
        <f aca="false">R130-Q130</f>
        <v>0</v>
      </c>
      <c r="T130" s="22" t="n">
        <f aca="false">IFERROR(R130/F130,0)</f>
        <v>0</v>
      </c>
      <c r="U130" s="22" t="n">
        <f aca="false">IFERROR(S130/F130,0)</f>
        <v>0</v>
      </c>
    </row>
    <row r="131" customFormat="false" ht="15" hidden="false" customHeight="false" outlineLevel="0" collapsed="false">
      <c r="F131" s="20" t="n">
        <f aca="false">D131*E131</f>
        <v>0</v>
      </c>
      <c r="G131" s="21" t="str">
        <f aca="false">IF(A131&gt;0,A131," ")</f>
        <v> </v>
      </c>
      <c r="I131" s="20" t="n">
        <f aca="false">D131*H131</f>
        <v>0</v>
      </c>
      <c r="J131" s="20" t="n">
        <f aca="false">F131+I131</f>
        <v>0</v>
      </c>
      <c r="K131" s="20" t="n">
        <f aca="false">ROUND(IF(J131*0.03%&gt;40,40,J131*0.03%),2)</f>
        <v>0</v>
      </c>
      <c r="L131" s="20" t="n">
        <f aca="false">ROUND(I131*0.025%,0)</f>
        <v>0</v>
      </c>
      <c r="M131" s="20" t="n">
        <f aca="false">ROUND(IF(C131="BSE",(J131*0.00375%),(J131*0.00322%)),0)</f>
        <v>0</v>
      </c>
      <c r="N131" s="20" t="n">
        <f aca="false">ROUND((K131+M131+O131)*18%,2)</f>
        <v>0</v>
      </c>
      <c r="O131" s="20" t="n">
        <f aca="false">J131*0.0001%</f>
        <v>0</v>
      </c>
      <c r="P131" s="20" t="n">
        <f aca="false">ROUND(0.003%*F131,0)</f>
        <v>0</v>
      </c>
      <c r="Q131" s="20" t="n">
        <f aca="false">K131+L131+M131+N131+O131+P131</f>
        <v>0</v>
      </c>
      <c r="R131" s="20" t="n">
        <f aca="false">I131-F131</f>
        <v>0</v>
      </c>
      <c r="S131" s="20" t="n">
        <f aca="false">R131-Q131</f>
        <v>0</v>
      </c>
      <c r="T131" s="22" t="n">
        <f aca="false">IFERROR(R131/F131,0)</f>
        <v>0</v>
      </c>
      <c r="U131" s="22" t="n">
        <f aca="false">IFERROR(S131/F131,0)</f>
        <v>0</v>
      </c>
    </row>
    <row r="132" customFormat="false" ht="15" hidden="false" customHeight="false" outlineLevel="0" collapsed="false">
      <c r="F132" s="20" t="n">
        <f aca="false">D132*E132</f>
        <v>0</v>
      </c>
      <c r="G132" s="21" t="str">
        <f aca="false">IF(A132&gt;0,A132," ")</f>
        <v> </v>
      </c>
      <c r="I132" s="20" t="n">
        <f aca="false">D132*H132</f>
        <v>0</v>
      </c>
      <c r="J132" s="20" t="n">
        <f aca="false">F132+I132</f>
        <v>0</v>
      </c>
      <c r="K132" s="20" t="n">
        <f aca="false">ROUND(IF(J132*0.03%&gt;40,40,J132*0.03%),2)</f>
        <v>0</v>
      </c>
      <c r="L132" s="20" t="n">
        <f aca="false">ROUND(I132*0.025%,0)</f>
        <v>0</v>
      </c>
      <c r="M132" s="20" t="n">
        <f aca="false">ROUND(IF(C132="BSE",(J132*0.00375%),(J132*0.00322%)),0)</f>
        <v>0</v>
      </c>
      <c r="N132" s="20" t="n">
        <f aca="false">ROUND((K132+M132+O132)*18%,2)</f>
        <v>0</v>
      </c>
      <c r="O132" s="20" t="n">
        <f aca="false">J132*0.0001%</f>
        <v>0</v>
      </c>
      <c r="P132" s="20" t="n">
        <f aca="false">ROUND(0.003%*F132,0)</f>
        <v>0</v>
      </c>
      <c r="Q132" s="20" t="n">
        <f aca="false">K132+L132+M132+N132+O132+P132</f>
        <v>0</v>
      </c>
      <c r="R132" s="20" t="n">
        <f aca="false">I132-F132</f>
        <v>0</v>
      </c>
      <c r="S132" s="20" t="n">
        <f aca="false">R132-Q132</f>
        <v>0</v>
      </c>
      <c r="T132" s="22" t="n">
        <f aca="false">IFERROR(R132/F132,0)</f>
        <v>0</v>
      </c>
      <c r="U132" s="22" t="n">
        <f aca="false">IFERROR(S132/F132,0)</f>
        <v>0</v>
      </c>
    </row>
    <row r="133" customFormat="false" ht="15" hidden="false" customHeight="false" outlineLevel="0" collapsed="false">
      <c r="F133" s="20" t="n">
        <f aca="false">D133*E133</f>
        <v>0</v>
      </c>
      <c r="G133" s="21" t="str">
        <f aca="false">IF(A133&gt;0,A133," ")</f>
        <v> </v>
      </c>
      <c r="I133" s="20" t="n">
        <f aca="false">D133*H133</f>
        <v>0</v>
      </c>
      <c r="J133" s="20" t="n">
        <f aca="false">F133+I133</f>
        <v>0</v>
      </c>
      <c r="K133" s="20" t="n">
        <f aca="false">ROUND(IF(J133*0.03%&gt;40,40,J133*0.03%),2)</f>
        <v>0</v>
      </c>
      <c r="L133" s="20" t="n">
        <f aca="false">ROUND(I133*0.025%,0)</f>
        <v>0</v>
      </c>
      <c r="M133" s="20" t="n">
        <f aca="false">ROUND(IF(C133="BSE",(J133*0.00375%),(J133*0.00322%)),0)</f>
        <v>0</v>
      </c>
      <c r="N133" s="20" t="n">
        <f aca="false">ROUND((K133+M133+O133)*18%,2)</f>
        <v>0</v>
      </c>
      <c r="O133" s="20" t="n">
        <f aca="false">J133*0.0001%</f>
        <v>0</v>
      </c>
      <c r="P133" s="20" t="n">
        <f aca="false">ROUND(0.003%*F133,0)</f>
        <v>0</v>
      </c>
      <c r="Q133" s="20" t="n">
        <f aca="false">K133+L133+M133+N133+O133+P133</f>
        <v>0</v>
      </c>
      <c r="R133" s="20" t="n">
        <f aca="false">I133-F133</f>
        <v>0</v>
      </c>
      <c r="S133" s="20" t="n">
        <f aca="false">R133-Q133</f>
        <v>0</v>
      </c>
      <c r="T133" s="22" t="n">
        <f aca="false">IFERROR(R133/F133,0)</f>
        <v>0</v>
      </c>
      <c r="U133" s="22" t="n">
        <f aca="false">IFERROR(S133/F133,0)</f>
        <v>0</v>
      </c>
    </row>
    <row r="134" customFormat="false" ht="15" hidden="false" customHeight="false" outlineLevel="0" collapsed="false">
      <c r="F134" s="20" t="n">
        <f aca="false">D134*E134</f>
        <v>0</v>
      </c>
      <c r="G134" s="21" t="str">
        <f aca="false">IF(A134&gt;0,A134," ")</f>
        <v> </v>
      </c>
      <c r="I134" s="20" t="n">
        <f aca="false">D134*H134</f>
        <v>0</v>
      </c>
      <c r="J134" s="20" t="n">
        <f aca="false">F134+I134</f>
        <v>0</v>
      </c>
      <c r="K134" s="20" t="n">
        <f aca="false">ROUND(IF(J134*0.03%&gt;40,40,J134*0.03%),2)</f>
        <v>0</v>
      </c>
      <c r="L134" s="20" t="n">
        <f aca="false">ROUND(I134*0.025%,0)</f>
        <v>0</v>
      </c>
      <c r="M134" s="20" t="n">
        <f aca="false">ROUND(IF(C134="BSE",(J134*0.00375%),(J134*0.00322%)),0)</f>
        <v>0</v>
      </c>
      <c r="N134" s="20" t="n">
        <f aca="false">ROUND((K134+M134+O134)*18%,2)</f>
        <v>0</v>
      </c>
      <c r="O134" s="20" t="n">
        <f aca="false">J134*0.0001%</f>
        <v>0</v>
      </c>
      <c r="P134" s="20" t="n">
        <f aca="false">ROUND(0.003%*F134,0)</f>
        <v>0</v>
      </c>
      <c r="Q134" s="20" t="n">
        <f aca="false">K134+L134+M134+N134+O134+P134</f>
        <v>0</v>
      </c>
      <c r="R134" s="20" t="n">
        <f aca="false">I134-F134</f>
        <v>0</v>
      </c>
      <c r="S134" s="20" t="n">
        <f aca="false">R134-Q134</f>
        <v>0</v>
      </c>
      <c r="T134" s="22" t="n">
        <f aca="false">IFERROR(R134/F134,0)</f>
        <v>0</v>
      </c>
      <c r="U134" s="22" t="n">
        <f aca="false">IFERROR(S134/F134,0)</f>
        <v>0</v>
      </c>
    </row>
    <row r="135" customFormat="false" ht="15" hidden="false" customHeight="false" outlineLevel="0" collapsed="false">
      <c r="F135" s="20" t="n">
        <f aca="false">D135*E135</f>
        <v>0</v>
      </c>
      <c r="G135" s="21" t="str">
        <f aca="false">IF(A135&gt;0,A135," ")</f>
        <v> </v>
      </c>
      <c r="I135" s="20" t="n">
        <f aca="false">D135*H135</f>
        <v>0</v>
      </c>
      <c r="J135" s="20" t="n">
        <f aca="false">F135+I135</f>
        <v>0</v>
      </c>
      <c r="K135" s="20" t="n">
        <f aca="false">ROUND(IF(J135*0.03%&gt;40,40,J135*0.03%),2)</f>
        <v>0</v>
      </c>
      <c r="L135" s="20" t="n">
        <f aca="false">ROUND(I135*0.025%,0)</f>
        <v>0</v>
      </c>
      <c r="M135" s="20" t="n">
        <f aca="false">ROUND(IF(C135="BSE",(J135*0.00375%),(J135*0.00322%)),0)</f>
        <v>0</v>
      </c>
      <c r="N135" s="20" t="n">
        <f aca="false">ROUND((K135+M135+O135)*18%,2)</f>
        <v>0</v>
      </c>
      <c r="O135" s="20" t="n">
        <f aca="false">J135*0.0001%</f>
        <v>0</v>
      </c>
      <c r="P135" s="20" t="n">
        <f aca="false">ROUND(0.003%*F135,0)</f>
        <v>0</v>
      </c>
      <c r="Q135" s="20" t="n">
        <f aca="false">K135+L135+M135+N135+O135+P135</f>
        <v>0</v>
      </c>
      <c r="R135" s="20" t="n">
        <f aca="false">I135-F135</f>
        <v>0</v>
      </c>
      <c r="S135" s="20" t="n">
        <f aca="false">R135-Q135</f>
        <v>0</v>
      </c>
      <c r="T135" s="22" t="n">
        <f aca="false">IFERROR(R135/F135,0)</f>
        <v>0</v>
      </c>
      <c r="U135" s="22" t="n">
        <f aca="false">IFERROR(S135/F135,0)</f>
        <v>0</v>
      </c>
    </row>
    <row r="136" customFormat="false" ht="15" hidden="false" customHeight="false" outlineLevel="0" collapsed="false">
      <c r="F136" s="20" t="n">
        <f aca="false">D136*E136</f>
        <v>0</v>
      </c>
      <c r="G136" s="21" t="str">
        <f aca="false">IF(A136&gt;0,A136," ")</f>
        <v> </v>
      </c>
      <c r="I136" s="20" t="n">
        <f aca="false">D136*H136</f>
        <v>0</v>
      </c>
      <c r="J136" s="20" t="n">
        <f aca="false">F136+I136</f>
        <v>0</v>
      </c>
      <c r="K136" s="20" t="n">
        <f aca="false">ROUND(IF(J136*0.03%&gt;40,40,J136*0.03%),2)</f>
        <v>0</v>
      </c>
      <c r="L136" s="20" t="n">
        <f aca="false">ROUND(I136*0.025%,0)</f>
        <v>0</v>
      </c>
      <c r="M136" s="20" t="n">
        <f aca="false">ROUND(IF(C136="BSE",(J136*0.00375%),(J136*0.00322%)),0)</f>
        <v>0</v>
      </c>
      <c r="N136" s="20" t="n">
        <f aca="false">ROUND((K136+M136+O136)*18%,2)</f>
        <v>0</v>
      </c>
      <c r="O136" s="20" t="n">
        <f aca="false">J136*0.0001%</f>
        <v>0</v>
      </c>
      <c r="P136" s="20" t="n">
        <f aca="false">ROUND(0.003%*F136,0)</f>
        <v>0</v>
      </c>
      <c r="Q136" s="20" t="n">
        <f aca="false">K136+L136+M136+N136+O136+P136</f>
        <v>0</v>
      </c>
      <c r="R136" s="20" t="n">
        <f aca="false">I136-F136</f>
        <v>0</v>
      </c>
      <c r="S136" s="20" t="n">
        <f aca="false">R136-Q136</f>
        <v>0</v>
      </c>
      <c r="T136" s="22" t="n">
        <f aca="false">IFERROR(R136/F136,0)</f>
        <v>0</v>
      </c>
      <c r="U136" s="22" t="n">
        <f aca="false">IFERROR(S136/F136,0)</f>
        <v>0</v>
      </c>
    </row>
    <row r="137" customFormat="false" ht="15" hidden="false" customHeight="false" outlineLevel="0" collapsed="false">
      <c r="F137" s="20" t="n">
        <f aca="false">D137*E137</f>
        <v>0</v>
      </c>
      <c r="G137" s="21" t="str">
        <f aca="false">IF(A137&gt;0,A137," ")</f>
        <v> </v>
      </c>
      <c r="I137" s="20" t="n">
        <f aca="false">D137*H137</f>
        <v>0</v>
      </c>
      <c r="J137" s="20" t="n">
        <f aca="false">F137+I137</f>
        <v>0</v>
      </c>
      <c r="K137" s="20" t="n">
        <f aca="false">ROUND(IF(J137*0.03%&gt;40,40,J137*0.03%),2)</f>
        <v>0</v>
      </c>
      <c r="L137" s="20" t="n">
        <f aca="false">ROUND(I137*0.025%,0)</f>
        <v>0</v>
      </c>
      <c r="M137" s="20" t="n">
        <f aca="false">ROUND(IF(C137="BSE",(J137*0.00375%),(J137*0.00322%)),0)</f>
        <v>0</v>
      </c>
      <c r="N137" s="20" t="n">
        <f aca="false">ROUND((K137+M137+O137)*18%,2)</f>
        <v>0</v>
      </c>
      <c r="O137" s="20" t="n">
        <f aca="false">J137*0.0001%</f>
        <v>0</v>
      </c>
      <c r="P137" s="20" t="n">
        <f aca="false">ROUND(0.003%*F137,0)</f>
        <v>0</v>
      </c>
      <c r="Q137" s="20" t="n">
        <f aca="false">K137+L137+M137+N137+O137+P137</f>
        <v>0</v>
      </c>
      <c r="R137" s="20" t="n">
        <f aca="false">I137-F137</f>
        <v>0</v>
      </c>
      <c r="S137" s="20" t="n">
        <f aca="false">R137-Q137</f>
        <v>0</v>
      </c>
      <c r="T137" s="22" t="n">
        <f aca="false">IFERROR(R137/F137,0)</f>
        <v>0</v>
      </c>
      <c r="U137" s="22" t="n">
        <f aca="false">IFERROR(S137/F137,0)</f>
        <v>0</v>
      </c>
    </row>
    <row r="138" customFormat="false" ht="15" hidden="false" customHeight="false" outlineLevel="0" collapsed="false">
      <c r="F138" s="20" t="n">
        <f aca="false">D138*E138</f>
        <v>0</v>
      </c>
      <c r="G138" s="21" t="str">
        <f aca="false">IF(A138&gt;0,A138," ")</f>
        <v> </v>
      </c>
      <c r="I138" s="20" t="n">
        <f aca="false">D138*H138</f>
        <v>0</v>
      </c>
      <c r="J138" s="20" t="n">
        <f aca="false">F138+I138</f>
        <v>0</v>
      </c>
      <c r="K138" s="20" t="n">
        <f aca="false">ROUND(IF(J138*0.03%&gt;40,40,J138*0.03%),2)</f>
        <v>0</v>
      </c>
      <c r="L138" s="20" t="n">
        <f aca="false">ROUND(I138*0.025%,0)</f>
        <v>0</v>
      </c>
      <c r="M138" s="20" t="n">
        <f aca="false">ROUND(IF(C138="BSE",(J138*0.00375%),(J138*0.00322%)),0)</f>
        <v>0</v>
      </c>
      <c r="N138" s="20" t="n">
        <f aca="false">ROUND((K138+M138+O138)*18%,2)</f>
        <v>0</v>
      </c>
      <c r="O138" s="20" t="n">
        <f aca="false">J138*0.0001%</f>
        <v>0</v>
      </c>
      <c r="P138" s="20" t="n">
        <f aca="false">ROUND(0.003%*F138,0)</f>
        <v>0</v>
      </c>
      <c r="Q138" s="20" t="n">
        <f aca="false">K138+L138+M138+N138+O138+P138</f>
        <v>0</v>
      </c>
      <c r="R138" s="20" t="n">
        <f aca="false">I138-F138</f>
        <v>0</v>
      </c>
      <c r="S138" s="20" t="n">
        <f aca="false">R138-Q138</f>
        <v>0</v>
      </c>
      <c r="T138" s="22" t="n">
        <f aca="false">IFERROR(R138/F138,0)</f>
        <v>0</v>
      </c>
      <c r="U138" s="22" t="n">
        <f aca="false">IFERROR(S138/F138,0)</f>
        <v>0</v>
      </c>
    </row>
    <row r="139" customFormat="false" ht="15" hidden="false" customHeight="false" outlineLevel="0" collapsed="false">
      <c r="F139" s="20" t="n">
        <f aca="false">D139*E139</f>
        <v>0</v>
      </c>
      <c r="G139" s="21" t="str">
        <f aca="false">IF(A139&gt;0,A139," ")</f>
        <v> </v>
      </c>
      <c r="I139" s="20" t="n">
        <f aca="false">D139*H139</f>
        <v>0</v>
      </c>
      <c r="J139" s="20" t="n">
        <f aca="false">F139+I139</f>
        <v>0</v>
      </c>
      <c r="K139" s="20" t="n">
        <f aca="false">ROUND(IF(J139*0.03%&gt;40,40,J139*0.03%),2)</f>
        <v>0</v>
      </c>
      <c r="L139" s="20" t="n">
        <f aca="false">ROUND(I139*0.025%,0)</f>
        <v>0</v>
      </c>
      <c r="M139" s="20" t="n">
        <f aca="false">ROUND(IF(C139="BSE",(J139*0.00375%),(J139*0.00322%)),0)</f>
        <v>0</v>
      </c>
      <c r="N139" s="20" t="n">
        <f aca="false">ROUND((K139+M139+O139)*18%,2)</f>
        <v>0</v>
      </c>
      <c r="O139" s="20" t="n">
        <f aca="false">J139*0.0001%</f>
        <v>0</v>
      </c>
      <c r="P139" s="20" t="n">
        <f aca="false">ROUND(0.003%*F139,0)</f>
        <v>0</v>
      </c>
      <c r="Q139" s="20" t="n">
        <f aca="false">K139+L139+M139+N139+O139+P139</f>
        <v>0</v>
      </c>
      <c r="R139" s="20" t="n">
        <f aca="false">I139-F139</f>
        <v>0</v>
      </c>
      <c r="S139" s="20" t="n">
        <f aca="false">R139-Q139</f>
        <v>0</v>
      </c>
      <c r="T139" s="22" t="n">
        <f aca="false">IFERROR(R139/F139,0)</f>
        <v>0</v>
      </c>
      <c r="U139" s="22" t="n">
        <f aca="false">IFERROR(S139/F139,0)</f>
        <v>0</v>
      </c>
    </row>
    <row r="140" customFormat="false" ht="15" hidden="false" customHeight="false" outlineLevel="0" collapsed="false">
      <c r="F140" s="20" t="n">
        <f aca="false">D140*E140</f>
        <v>0</v>
      </c>
      <c r="G140" s="21" t="str">
        <f aca="false">IF(A140&gt;0,A140," ")</f>
        <v> </v>
      </c>
      <c r="I140" s="20" t="n">
        <f aca="false">D140*H140</f>
        <v>0</v>
      </c>
      <c r="J140" s="20" t="n">
        <f aca="false">F140+I140</f>
        <v>0</v>
      </c>
      <c r="K140" s="20" t="n">
        <f aca="false">ROUND(IF(J140*0.03%&gt;40,40,J140*0.03%),2)</f>
        <v>0</v>
      </c>
      <c r="L140" s="20" t="n">
        <f aca="false">ROUND(I140*0.025%,0)</f>
        <v>0</v>
      </c>
      <c r="M140" s="20" t="n">
        <f aca="false">ROUND(IF(C140="BSE",(J140*0.00375%),(J140*0.00322%)),0)</f>
        <v>0</v>
      </c>
      <c r="N140" s="20" t="n">
        <f aca="false">ROUND((K140+M140+O140)*18%,2)</f>
        <v>0</v>
      </c>
      <c r="O140" s="20" t="n">
        <f aca="false">J140*0.0001%</f>
        <v>0</v>
      </c>
      <c r="P140" s="20" t="n">
        <f aca="false">ROUND(0.003%*F140,0)</f>
        <v>0</v>
      </c>
      <c r="Q140" s="20" t="n">
        <f aca="false">K140+L140+M140+N140+O140+P140</f>
        <v>0</v>
      </c>
      <c r="R140" s="20" t="n">
        <f aca="false">I140-F140</f>
        <v>0</v>
      </c>
      <c r="S140" s="20" t="n">
        <f aca="false">R140-Q140</f>
        <v>0</v>
      </c>
      <c r="T140" s="22" t="n">
        <f aca="false">IFERROR(R140/F140,0)</f>
        <v>0</v>
      </c>
      <c r="U140" s="22" t="n">
        <f aca="false">IFERROR(S140/F140,0)</f>
        <v>0</v>
      </c>
    </row>
    <row r="141" customFormat="false" ht="15" hidden="false" customHeight="false" outlineLevel="0" collapsed="false">
      <c r="F141" s="20" t="n">
        <f aca="false">D141*E141</f>
        <v>0</v>
      </c>
      <c r="G141" s="21" t="str">
        <f aca="false">IF(A141&gt;0,A141," ")</f>
        <v> </v>
      </c>
      <c r="I141" s="20" t="n">
        <f aca="false">D141*H141</f>
        <v>0</v>
      </c>
      <c r="J141" s="20" t="n">
        <f aca="false">F141+I141</f>
        <v>0</v>
      </c>
      <c r="K141" s="20" t="n">
        <f aca="false">ROUND(IF(J141*0.03%&gt;40,40,J141*0.03%),2)</f>
        <v>0</v>
      </c>
      <c r="L141" s="20" t="n">
        <f aca="false">ROUND(I141*0.025%,0)</f>
        <v>0</v>
      </c>
      <c r="M141" s="20" t="n">
        <f aca="false">ROUND(IF(C141="BSE",(J141*0.00375%),(J141*0.00322%)),0)</f>
        <v>0</v>
      </c>
      <c r="N141" s="20" t="n">
        <f aca="false">ROUND((K141+M141+O141)*18%,2)</f>
        <v>0</v>
      </c>
      <c r="O141" s="20" t="n">
        <f aca="false">J141*0.0001%</f>
        <v>0</v>
      </c>
      <c r="P141" s="20" t="n">
        <f aca="false">ROUND(0.003%*F141,0)</f>
        <v>0</v>
      </c>
      <c r="Q141" s="20" t="n">
        <f aca="false">K141+L141+M141+N141+O141+P141</f>
        <v>0</v>
      </c>
      <c r="R141" s="20" t="n">
        <f aca="false">I141-F141</f>
        <v>0</v>
      </c>
      <c r="S141" s="20" t="n">
        <f aca="false">R141-Q141</f>
        <v>0</v>
      </c>
      <c r="T141" s="22" t="n">
        <f aca="false">IFERROR(R141/F141,0)</f>
        <v>0</v>
      </c>
      <c r="U141" s="22" t="n">
        <f aca="false">IFERROR(S141/F141,0)</f>
        <v>0</v>
      </c>
    </row>
    <row r="142" customFormat="false" ht="15" hidden="false" customHeight="false" outlineLevel="0" collapsed="false">
      <c r="F142" s="20" t="n">
        <f aca="false">D142*E142</f>
        <v>0</v>
      </c>
      <c r="G142" s="21" t="str">
        <f aca="false">IF(A142&gt;0,A142," ")</f>
        <v> </v>
      </c>
      <c r="I142" s="20" t="n">
        <f aca="false">D142*H142</f>
        <v>0</v>
      </c>
      <c r="J142" s="20" t="n">
        <f aca="false">F142+I142</f>
        <v>0</v>
      </c>
      <c r="K142" s="20" t="n">
        <f aca="false">ROUND(IF(J142*0.03%&gt;40,40,J142*0.03%),2)</f>
        <v>0</v>
      </c>
      <c r="L142" s="20" t="n">
        <f aca="false">ROUND(I142*0.025%,0)</f>
        <v>0</v>
      </c>
      <c r="M142" s="20" t="n">
        <f aca="false">ROUND(IF(C142="BSE",(J142*0.00375%),(J142*0.00322%)),0)</f>
        <v>0</v>
      </c>
      <c r="N142" s="20" t="n">
        <f aca="false">ROUND((K142+M142+O142)*18%,2)</f>
        <v>0</v>
      </c>
      <c r="O142" s="20" t="n">
        <f aca="false">J142*0.0001%</f>
        <v>0</v>
      </c>
      <c r="P142" s="20" t="n">
        <f aca="false">ROUND(0.003%*F142,0)</f>
        <v>0</v>
      </c>
      <c r="Q142" s="20" t="n">
        <f aca="false">K142+L142+M142+N142+O142+P142</f>
        <v>0</v>
      </c>
      <c r="R142" s="20" t="n">
        <f aca="false">I142-F142</f>
        <v>0</v>
      </c>
      <c r="S142" s="20" t="n">
        <f aca="false">R142-Q142</f>
        <v>0</v>
      </c>
      <c r="T142" s="22" t="n">
        <f aca="false">IFERROR(R142/F142,0)</f>
        <v>0</v>
      </c>
      <c r="U142" s="22" t="n">
        <f aca="false">IFERROR(S142/F142,0)</f>
        <v>0</v>
      </c>
    </row>
    <row r="143" customFormat="false" ht="15" hidden="false" customHeight="false" outlineLevel="0" collapsed="false">
      <c r="F143" s="20" t="n">
        <f aca="false">D143*E143</f>
        <v>0</v>
      </c>
      <c r="G143" s="21" t="str">
        <f aca="false">IF(A143&gt;0,A143," ")</f>
        <v> </v>
      </c>
      <c r="I143" s="20" t="n">
        <f aca="false">D143*H143</f>
        <v>0</v>
      </c>
      <c r="J143" s="20" t="n">
        <f aca="false">F143+I143</f>
        <v>0</v>
      </c>
      <c r="K143" s="20" t="n">
        <f aca="false">ROUND(IF(J143*0.03%&gt;40,40,J143*0.03%),2)</f>
        <v>0</v>
      </c>
      <c r="L143" s="20" t="n">
        <f aca="false">ROUND(I143*0.025%,0)</f>
        <v>0</v>
      </c>
      <c r="M143" s="20" t="n">
        <f aca="false">ROUND(IF(C143="BSE",(J143*0.00375%),(J143*0.00322%)),0)</f>
        <v>0</v>
      </c>
      <c r="N143" s="20" t="n">
        <f aca="false">ROUND((K143+M143+O143)*18%,2)</f>
        <v>0</v>
      </c>
      <c r="O143" s="20" t="n">
        <f aca="false">J143*0.0001%</f>
        <v>0</v>
      </c>
      <c r="P143" s="20" t="n">
        <f aca="false">ROUND(0.003%*F143,0)</f>
        <v>0</v>
      </c>
      <c r="Q143" s="20" t="n">
        <f aca="false">K143+L143+M143+N143+O143+P143</f>
        <v>0</v>
      </c>
      <c r="R143" s="20" t="n">
        <f aca="false">I143-F143</f>
        <v>0</v>
      </c>
      <c r="S143" s="20" t="n">
        <f aca="false">R143-Q143</f>
        <v>0</v>
      </c>
      <c r="T143" s="22" t="n">
        <f aca="false">IFERROR(R143/F143,0)</f>
        <v>0</v>
      </c>
      <c r="U143" s="22" t="n">
        <f aca="false">IFERROR(S143/F143,0)</f>
        <v>0</v>
      </c>
    </row>
    <row r="144" customFormat="false" ht="15" hidden="false" customHeight="false" outlineLevel="0" collapsed="false">
      <c r="F144" s="20" t="n">
        <f aca="false">D144*E144</f>
        <v>0</v>
      </c>
      <c r="G144" s="21" t="str">
        <f aca="false">IF(A144&gt;0,A144," ")</f>
        <v> </v>
      </c>
      <c r="I144" s="20" t="n">
        <f aca="false">D144*H144</f>
        <v>0</v>
      </c>
      <c r="J144" s="20" t="n">
        <f aca="false">F144+I144</f>
        <v>0</v>
      </c>
      <c r="K144" s="20" t="n">
        <f aca="false">ROUND(IF(J144*0.03%&gt;40,40,J144*0.03%),2)</f>
        <v>0</v>
      </c>
      <c r="L144" s="20" t="n">
        <f aca="false">ROUND(I144*0.025%,0)</f>
        <v>0</v>
      </c>
      <c r="M144" s="20" t="n">
        <f aca="false">ROUND(IF(C144="BSE",(J144*0.00375%),(J144*0.00322%)),0)</f>
        <v>0</v>
      </c>
      <c r="N144" s="20" t="n">
        <f aca="false">ROUND((K144+M144+O144)*18%,2)</f>
        <v>0</v>
      </c>
      <c r="O144" s="20" t="n">
        <f aca="false">J144*0.0001%</f>
        <v>0</v>
      </c>
      <c r="P144" s="20" t="n">
        <f aca="false">ROUND(0.003%*F144,0)</f>
        <v>0</v>
      </c>
      <c r="Q144" s="20" t="n">
        <f aca="false">K144+L144+M144+N144+O144+P144</f>
        <v>0</v>
      </c>
      <c r="R144" s="20" t="n">
        <f aca="false">I144-F144</f>
        <v>0</v>
      </c>
      <c r="S144" s="20" t="n">
        <f aca="false">R144-Q144</f>
        <v>0</v>
      </c>
      <c r="T144" s="22" t="n">
        <f aca="false">IFERROR(R144/F144,0)</f>
        <v>0</v>
      </c>
      <c r="U144" s="22" t="n">
        <f aca="false">IFERROR(S144/F144,0)</f>
        <v>0</v>
      </c>
    </row>
    <row r="145" customFormat="false" ht="15" hidden="false" customHeight="false" outlineLevel="0" collapsed="false">
      <c r="F145" s="20" t="n">
        <f aca="false">D145*E145</f>
        <v>0</v>
      </c>
      <c r="G145" s="21" t="str">
        <f aca="false">IF(A145&gt;0,A145," ")</f>
        <v> </v>
      </c>
      <c r="I145" s="20" t="n">
        <f aca="false">D145*H145</f>
        <v>0</v>
      </c>
      <c r="J145" s="20" t="n">
        <f aca="false">F145+I145</f>
        <v>0</v>
      </c>
      <c r="K145" s="20" t="n">
        <f aca="false">ROUND(IF(J145*0.03%&gt;40,40,J145*0.03%),2)</f>
        <v>0</v>
      </c>
      <c r="L145" s="20" t="n">
        <f aca="false">ROUND(I145*0.025%,0)</f>
        <v>0</v>
      </c>
      <c r="M145" s="20" t="n">
        <f aca="false">ROUND(IF(C145="BSE",(J145*0.00375%),(J145*0.00322%)),0)</f>
        <v>0</v>
      </c>
      <c r="N145" s="20" t="n">
        <f aca="false">ROUND((K145+M145+O145)*18%,2)</f>
        <v>0</v>
      </c>
      <c r="O145" s="20" t="n">
        <f aca="false">J145*0.0001%</f>
        <v>0</v>
      </c>
      <c r="P145" s="20" t="n">
        <f aca="false">ROUND(0.003%*F145,0)</f>
        <v>0</v>
      </c>
      <c r="Q145" s="20" t="n">
        <f aca="false">K145+L145+M145+N145+O145+P145</f>
        <v>0</v>
      </c>
      <c r="R145" s="20" t="n">
        <f aca="false">I145-F145</f>
        <v>0</v>
      </c>
      <c r="S145" s="20" t="n">
        <f aca="false">R145-Q145</f>
        <v>0</v>
      </c>
      <c r="T145" s="22" t="n">
        <f aca="false">IFERROR(R145/F145,0)</f>
        <v>0</v>
      </c>
      <c r="U145" s="22" t="n">
        <f aca="false">IFERROR(S145/F145,0)</f>
        <v>0</v>
      </c>
    </row>
    <row r="146" customFormat="false" ht="15" hidden="false" customHeight="false" outlineLevel="0" collapsed="false">
      <c r="F146" s="20" t="n">
        <f aca="false">D146*E146</f>
        <v>0</v>
      </c>
      <c r="G146" s="21" t="str">
        <f aca="false">IF(A146&gt;0,A146," ")</f>
        <v> </v>
      </c>
      <c r="I146" s="20" t="n">
        <f aca="false">D146*H146</f>
        <v>0</v>
      </c>
      <c r="J146" s="20" t="n">
        <f aca="false">F146+I146</f>
        <v>0</v>
      </c>
      <c r="K146" s="20" t="n">
        <f aca="false">ROUND(IF(J146*0.03%&gt;40,40,J146*0.03%),2)</f>
        <v>0</v>
      </c>
      <c r="L146" s="20" t="n">
        <f aca="false">ROUND(I146*0.025%,0)</f>
        <v>0</v>
      </c>
      <c r="M146" s="20" t="n">
        <f aca="false">ROUND(IF(C146="BSE",(J146*0.00375%),(J146*0.00322%)),0)</f>
        <v>0</v>
      </c>
      <c r="N146" s="20" t="n">
        <f aca="false">ROUND((K146+M146+O146)*18%,2)</f>
        <v>0</v>
      </c>
      <c r="O146" s="20" t="n">
        <f aca="false">J146*0.0001%</f>
        <v>0</v>
      </c>
      <c r="P146" s="20" t="n">
        <f aca="false">ROUND(0.003%*F146,0)</f>
        <v>0</v>
      </c>
      <c r="Q146" s="20" t="n">
        <f aca="false">K146+L146+M146+N146+O146+P146</f>
        <v>0</v>
      </c>
      <c r="R146" s="20" t="n">
        <f aca="false">I146-F146</f>
        <v>0</v>
      </c>
      <c r="S146" s="20" t="n">
        <f aca="false">R146-Q146</f>
        <v>0</v>
      </c>
      <c r="T146" s="22" t="n">
        <f aca="false">IFERROR(R146/F146,0)</f>
        <v>0</v>
      </c>
      <c r="U146" s="22" t="n">
        <f aca="false">IFERROR(S146/F146,0)</f>
        <v>0</v>
      </c>
    </row>
    <row r="147" customFormat="false" ht="15" hidden="false" customHeight="false" outlineLevel="0" collapsed="false">
      <c r="F147" s="20" t="n">
        <f aca="false">D147*E147</f>
        <v>0</v>
      </c>
      <c r="G147" s="21" t="str">
        <f aca="false">IF(A147&gt;0,A147," ")</f>
        <v> </v>
      </c>
      <c r="I147" s="20" t="n">
        <f aca="false">D147*H147</f>
        <v>0</v>
      </c>
      <c r="J147" s="20" t="n">
        <f aca="false">F147+I147</f>
        <v>0</v>
      </c>
      <c r="K147" s="20" t="n">
        <f aca="false">ROUND(IF(J147*0.03%&gt;40,40,J147*0.03%),2)</f>
        <v>0</v>
      </c>
      <c r="L147" s="20" t="n">
        <f aca="false">ROUND(I147*0.025%,0)</f>
        <v>0</v>
      </c>
      <c r="M147" s="20" t="n">
        <f aca="false">ROUND(IF(C147="BSE",(J147*0.00375%),(J147*0.00322%)),0)</f>
        <v>0</v>
      </c>
      <c r="N147" s="20" t="n">
        <f aca="false">ROUND((K147+M147+O147)*18%,2)</f>
        <v>0</v>
      </c>
      <c r="O147" s="20" t="n">
        <f aca="false">J147*0.0001%</f>
        <v>0</v>
      </c>
      <c r="P147" s="20" t="n">
        <f aca="false">ROUND(0.003%*F147,0)</f>
        <v>0</v>
      </c>
      <c r="Q147" s="20" t="n">
        <f aca="false">K147+L147+M147+N147+O147+P147</f>
        <v>0</v>
      </c>
      <c r="R147" s="20" t="n">
        <f aca="false">I147-F147</f>
        <v>0</v>
      </c>
      <c r="S147" s="20" t="n">
        <f aca="false">R147-Q147</f>
        <v>0</v>
      </c>
      <c r="T147" s="22" t="n">
        <f aca="false">IFERROR(R147/F147,0)</f>
        <v>0</v>
      </c>
      <c r="U147" s="22" t="n">
        <f aca="false">IFERROR(S147/F147,0)</f>
        <v>0</v>
      </c>
    </row>
    <row r="148" customFormat="false" ht="15" hidden="false" customHeight="false" outlineLevel="0" collapsed="false">
      <c r="F148" s="20" t="n">
        <f aca="false">D148*E148</f>
        <v>0</v>
      </c>
      <c r="G148" s="21" t="str">
        <f aca="false">IF(A148&gt;0,A148," ")</f>
        <v> </v>
      </c>
      <c r="I148" s="20" t="n">
        <f aca="false">D148*H148</f>
        <v>0</v>
      </c>
      <c r="J148" s="20" t="n">
        <f aca="false">F148+I148</f>
        <v>0</v>
      </c>
      <c r="K148" s="20" t="n">
        <f aca="false">ROUND(IF(J148*0.03%&gt;40,40,J148*0.03%),2)</f>
        <v>0</v>
      </c>
      <c r="L148" s="20" t="n">
        <f aca="false">ROUND(I148*0.025%,0)</f>
        <v>0</v>
      </c>
      <c r="M148" s="20" t="n">
        <f aca="false">ROUND(IF(C148="BSE",(J148*0.00375%),(J148*0.00322%)),0)</f>
        <v>0</v>
      </c>
      <c r="N148" s="20" t="n">
        <f aca="false">ROUND((K148+M148+O148)*18%,2)</f>
        <v>0</v>
      </c>
      <c r="O148" s="20" t="n">
        <f aca="false">J148*0.0001%</f>
        <v>0</v>
      </c>
      <c r="P148" s="20" t="n">
        <f aca="false">ROUND(0.003%*F148,0)</f>
        <v>0</v>
      </c>
      <c r="Q148" s="20" t="n">
        <f aca="false">K148+L148+M148+N148+O148+P148</f>
        <v>0</v>
      </c>
      <c r="R148" s="20" t="n">
        <f aca="false">I148-F148</f>
        <v>0</v>
      </c>
      <c r="S148" s="20" t="n">
        <f aca="false">R148-Q148</f>
        <v>0</v>
      </c>
      <c r="T148" s="22" t="n">
        <f aca="false">IFERROR(R148/F148,0)</f>
        <v>0</v>
      </c>
      <c r="U148" s="22" t="n">
        <f aca="false">IFERROR(S148/F148,0)</f>
        <v>0</v>
      </c>
    </row>
    <row r="149" customFormat="false" ht="15" hidden="false" customHeight="false" outlineLevel="0" collapsed="false">
      <c r="F149" s="20" t="n">
        <f aca="false">D149*E149</f>
        <v>0</v>
      </c>
      <c r="G149" s="21" t="str">
        <f aca="false">IF(A149&gt;0,A149," ")</f>
        <v> </v>
      </c>
      <c r="I149" s="20" t="n">
        <f aca="false">D149*H149</f>
        <v>0</v>
      </c>
      <c r="J149" s="20" t="n">
        <f aca="false">F149+I149</f>
        <v>0</v>
      </c>
      <c r="K149" s="20" t="n">
        <f aca="false">ROUND(IF(J149*0.03%&gt;40,40,J149*0.03%),2)</f>
        <v>0</v>
      </c>
      <c r="L149" s="20" t="n">
        <f aca="false">ROUND(I149*0.025%,0)</f>
        <v>0</v>
      </c>
      <c r="M149" s="20" t="n">
        <f aca="false">ROUND(IF(C149="BSE",(J149*0.00375%),(J149*0.00322%)),0)</f>
        <v>0</v>
      </c>
      <c r="N149" s="20" t="n">
        <f aca="false">ROUND((K149+M149+O149)*18%,2)</f>
        <v>0</v>
      </c>
      <c r="O149" s="20" t="n">
        <f aca="false">J149*0.0001%</f>
        <v>0</v>
      </c>
      <c r="P149" s="20" t="n">
        <f aca="false">ROUND(0.003%*F149,0)</f>
        <v>0</v>
      </c>
      <c r="Q149" s="20" t="n">
        <f aca="false">K149+L149+M149+N149+O149+P149</f>
        <v>0</v>
      </c>
      <c r="R149" s="20" t="n">
        <f aca="false">I149-F149</f>
        <v>0</v>
      </c>
      <c r="S149" s="20" t="n">
        <f aca="false">R149-Q149</f>
        <v>0</v>
      </c>
      <c r="T149" s="22" t="n">
        <f aca="false">IFERROR(R149/F149,0)</f>
        <v>0</v>
      </c>
      <c r="U149" s="22" t="n">
        <f aca="false">IFERROR(S149/F149,0)</f>
        <v>0</v>
      </c>
    </row>
    <row r="150" customFormat="false" ht="15" hidden="false" customHeight="false" outlineLevel="0" collapsed="false">
      <c r="F150" s="20" t="n">
        <f aca="false">D150*E150</f>
        <v>0</v>
      </c>
      <c r="G150" s="21" t="str">
        <f aca="false">IF(A150&gt;0,A150," ")</f>
        <v> </v>
      </c>
      <c r="I150" s="20" t="n">
        <f aca="false">D150*H150</f>
        <v>0</v>
      </c>
      <c r="J150" s="20" t="n">
        <f aca="false">F150+I150</f>
        <v>0</v>
      </c>
      <c r="K150" s="20" t="n">
        <f aca="false">ROUND(IF(J150*0.03%&gt;40,40,J150*0.03%),2)</f>
        <v>0</v>
      </c>
      <c r="L150" s="20" t="n">
        <f aca="false">ROUND(I150*0.025%,0)</f>
        <v>0</v>
      </c>
      <c r="M150" s="20" t="n">
        <f aca="false">ROUND(IF(C150="BSE",(J150*0.00375%),(J150*0.00322%)),0)</f>
        <v>0</v>
      </c>
      <c r="N150" s="20" t="n">
        <f aca="false">ROUND((K150+M150+O150)*18%,2)</f>
        <v>0</v>
      </c>
      <c r="O150" s="20" t="n">
        <f aca="false">J150*0.0001%</f>
        <v>0</v>
      </c>
      <c r="P150" s="20" t="n">
        <f aca="false">ROUND(0.003%*F150,0)</f>
        <v>0</v>
      </c>
      <c r="Q150" s="20" t="n">
        <f aca="false">K150+L150+M150+N150+O150+P150</f>
        <v>0</v>
      </c>
      <c r="R150" s="20" t="n">
        <f aca="false">I150-F150</f>
        <v>0</v>
      </c>
      <c r="S150" s="20" t="n">
        <f aca="false">R150-Q150</f>
        <v>0</v>
      </c>
      <c r="T150" s="22" t="n">
        <f aca="false">IFERROR(R150/F150,0)</f>
        <v>0</v>
      </c>
      <c r="U150" s="22" t="n">
        <f aca="false">IFERROR(S150/F150,0)</f>
        <v>0</v>
      </c>
    </row>
    <row r="151" customFormat="false" ht="15" hidden="false" customHeight="false" outlineLevel="0" collapsed="false">
      <c r="F151" s="20" t="n">
        <f aca="false">D151*E151</f>
        <v>0</v>
      </c>
      <c r="G151" s="21" t="str">
        <f aca="false">IF(A151&gt;0,A151," ")</f>
        <v> </v>
      </c>
      <c r="I151" s="20" t="n">
        <f aca="false">D151*H151</f>
        <v>0</v>
      </c>
      <c r="J151" s="20" t="n">
        <f aca="false">F151+I151</f>
        <v>0</v>
      </c>
      <c r="K151" s="20" t="n">
        <f aca="false">ROUND(IF(J151*0.03%&gt;40,40,J151*0.03%),2)</f>
        <v>0</v>
      </c>
      <c r="L151" s="20" t="n">
        <f aca="false">ROUND(I151*0.025%,0)</f>
        <v>0</v>
      </c>
      <c r="M151" s="20" t="n">
        <f aca="false">ROUND(IF(C151="BSE",(J151*0.00375%),(J151*0.00322%)),0)</f>
        <v>0</v>
      </c>
      <c r="N151" s="20" t="n">
        <f aca="false">ROUND((K151+M151+O151)*18%,2)</f>
        <v>0</v>
      </c>
      <c r="O151" s="20" t="n">
        <f aca="false">J151*0.0001%</f>
        <v>0</v>
      </c>
      <c r="P151" s="20" t="n">
        <f aca="false">ROUND(0.003%*F151,0)</f>
        <v>0</v>
      </c>
      <c r="Q151" s="20" t="n">
        <f aca="false">K151+L151+M151+N151+O151+P151</f>
        <v>0</v>
      </c>
      <c r="R151" s="20" t="n">
        <f aca="false">I151-F151</f>
        <v>0</v>
      </c>
      <c r="S151" s="20" t="n">
        <f aca="false">R151-Q151</f>
        <v>0</v>
      </c>
      <c r="T151" s="22" t="n">
        <f aca="false">IFERROR(R151/F151,0)</f>
        <v>0</v>
      </c>
      <c r="U151" s="22" t="n">
        <f aca="false">IFERROR(S151/F151,0)</f>
        <v>0</v>
      </c>
    </row>
    <row r="152" customFormat="false" ht="15" hidden="false" customHeight="false" outlineLevel="0" collapsed="false">
      <c r="F152" s="20" t="n">
        <f aca="false">D152*E152</f>
        <v>0</v>
      </c>
      <c r="G152" s="21" t="str">
        <f aca="false">IF(A152&gt;0,A152," ")</f>
        <v> </v>
      </c>
      <c r="I152" s="20" t="n">
        <f aca="false">D152*H152</f>
        <v>0</v>
      </c>
      <c r="J152" s="20" t="n">
        <f aca="false">F152+I152</f>
        <v>0</v>
      </c>
      <c r="K152" s="20" t="n">
        <f aca="false">ROUND(IF(J152*0.03%&gt;40,40,J152*0.03%),2)</f>
        <v>0</v>
      </c>
      <c r="L152" s="20" t="n">
        <f aca="false">ROUND(I152*0.025%,0)</f>
        <v>0</v>
      </c>
      <c r="M152" s="20" t="n">
        <f aca="false">ROUND(IF(C152="BSE",(J152*0.00375%),(J152*0.00322%)),0)</f>
        <v>0</v>
      </c>
      <c r="N152" s="20" t="n">
        <f aca="false">ROUND((K152+M152+O152)*18%,2)</f>
        <v>0</v>
      </c>
      <c r="O152" s="20" t="n">
        <f aca="false">J152*0.0001%</f>
        <v>0</v>
      </c>
      <c r="P152" s="20" t="n">
        <f aca="false">ROUND(0.003%*F152,0)</f>
        <v>0</v>
      </c>
      <c r="Q152" s="20" t="n">
        <f aca="false">K152+L152+M152+N152+O152+P152</f>
        <v>0</v>
      </c>
      <c r="R152" s="20" t="n">
        <f aca="false">I152-F152</f>
        <v>0</v>
      </c>
      <c r="S152" s="20" t="n">
        <f aca="false">R152-Q152</f>
        <v>0</v>
      </c>
      <c r="T152" s="22" t="n">
        <f aca="false">IFERROR(R152/F152,0)</f>
        <v>0</v>
      </c>
      <c r="U152" s="22" t="n">
        <f aca="false">IFERROR(S152/F152,0)</f>
        <v>0</v>
      </c>
    </row>
    <row r="153" customFormat="false" ht="15" hidden="false" customHeight="false" outlineLevel="0" collapsed="false">
      <c r="F153" s="20" t="n">
        <f aca="false">D153*E153</f>
        <v>0</v>
      </c>
      <c r="G153" s="21" t="str">
        <f aca="false">IF(A153&gt;0,A153," ")</f>
        <v> </v>
      </c>
      <c r="I153" s="20" t="n">
        <f aca="false">D153*H153</f>
        <v>0</v>
      </c>
      <c r="J153" s="20" t="n">
        <f aca="false">F153+I153</f>
        <v>0</v>
      </c>
      <c r="K153" s="20" t="n">
        <f aca="false">ROUND(IF(J153*0.03%&gt;40,40,J153*0.03%),2)</f>
        <v>0</v>
      </c>
      <c r="L153" s="20" t="n">
        <f aca="false">ROUND(I153*0.025%,0)</f>
        <v>0</v>
      </c>
      <c r="M153" s="20" t="n">
        <f aca="false">ROUND(IF(C153="BSE",(J153*0.00375%),(J153*0.00322%)),0)</f>
        <v>0</v>
      </c>
      <c r="N153" s="20" t="n">
        <f aca="false">ROUND((K153+M153+O153)*18%,2)</f>
        <v>0</v>
      </c>
      <c r="O153" s="20" t="n">
        <f aca="false">J153*0.0001%</f>
        <v>0</v>
      </c>
      <c r="P153" s="20" t="n">
        <f aca="false">ROUND(0.003%*F153,0)</f>
        <v>0</v>
      </c>
      <c r="Q153" s="20" t="n">
        <f aca="false">K153+L153+M153+N153+O153+P153</f>
        <v>0</v>
      </c>
      <c r="R153" s="20" t="n">
        <f aca="false">I153-F153</f>
        <v>0</v>
      </c>
      <c r="S153" s="20" t="n">
        <f aca="false">R153-Q153</f>
        <v>0</v>
      </c>
      <c r="T153" s="22" t="n">
        <f aca="false">IFERROR(R153/F153,0)</f>
        <v>0</v>
      </c>
      <c r="U153" s="22" t="n">
        <f aca="false">IFERROR(S153/F153,0)</f>
        <v>0</v>
      </c>
    </row>
    <row r="154" customFormat="false" ht="15" hidden="false" customHeight="false" outlineLevel="0" collapsed="false">
      <c r="F154" s="20" t="n">
        <f aca="false">D154*E154</f>
        <v>0</v>
      </c>
      <c r="G154" s="21" t="str">
        <f aca="false">IF(A154&gt;0,A154," ")</f>
        <v> </v>
      </c>
      <c r="I154" s="20" t="n">
        <f aca="false">D154*H154</f>
        <v>0</v>
      </c>
      <c r="J154" s="20" t="n">
        <f aca="false">F154+I154</f>
        <v>0</v>
      </c>
      <c r="K154" s="20" t="n">
        <f aca="false">ROUND(IF(J154*0.03%&gt;40,40,J154*0.03%),2)</f>
        <v>0</v>
      </c>
      <c r="L154" s="20" t="n">
        <f aca="false">ROUND(I154*0.025%,0)</f>
        <v>0</v>
      </c>
      <c r="M154" s="20" t="n">
        <f aca="false">ROUND(IF(C154="BSE",(J154*0.00375%),(J154*0.00322%)),0)</f>
        <v>0</v>
      </c>
      <c r="N154" s="20" t="n">
        <f aca="false">ROUND((K154+M154+O154)*18%,2)</f>
        <v>0</v>
      </c>
      <c r="O154" s="20" t="n">
        <f aca="false">J154*0.0001%</f>
        <v>0</v>
      </c>
      <c r="P154" s="20" t="n">
        <f aca="false">ROUND(0.003%*F154,0)</f>
        <v>0</v>
      </c>
      <c r="Q154" s="20" t="n">
        <f aca="false">K154+L154+M154+N154+O154+P154</f>
        <v>0</v>
      </c>
      <c r="R154" s="20" t="n">
        <f aca="false">I154-F154</f>
        <v>0</v>
      </c>
      <c r="S154" s="20" t="n">
        <f aca="false">R154-Q154</f>
        <v>0</v>
      </c>
      <c r="T154" s="22" t="n">
        <f aca="false">IFERROR(R154/F154,0)</f>
        <v>0</v>
      </c>
      <c r="U154" s="22" t="n">
        <f aca="false">IFERROR(S154/F154,0)</f>
        <v>0</v>
      </c>
    </row>
    <row r="155" customFormat="false" ht="15" hidden="false" customHeight="false" outlineLevel="0" collapsed="false">
      <c r="F155" s="20" t="n">
        <f aca="false">D155*E155</f>
        <v>0</v>
      </c>
      <c r="G155" s="21" t="str">
        <f aca="false">IF(A155&gt;0,A155," ")</f>
        <v> </v>
      </c>
      <c r="I155" s="20" t="n">
        <f aca="false">D155*H155</f>
        <v>0</v>
      </c>
      <c r="J155" s="20" t="n">
        <f aca="false">F155+I155</f>
        <v>0</v>
      </c>
      <c r="K155" s="20" t="n">
        <f aca="false">ROUND(IF(J155*0.03%&gt;40,40,J155*0.03%),2)</f>
        <v>0</v>
      </c>
      <c r="L155" s="20" t="n">
        <f aca="false">ROUND(I155*0.025%,0)</f>
        <v>0</v>
      </c>
      <c r="M155" s="20" t="n">
        <f aca="false">ROUND(IF(C155="BSE",(J155*0.00375%),(J155*0.00322%)),0)</f>
        <v>0</v>
      </c>
      <c r="N155" s="20" t="n">
        <f aca="false">ROUND((K155+M155+O155)*18%,2)</f>
        <v>0</v>
      </c>
      <c r="O155" s="20" t="n">
        <f aca="false">J155*0.0001%</f>
        <v>0</v>
      </c>
      <c r="P155" s="20" t="n">
        <f aca="false">ROUND(0.003%*F155,0)</f>
        <v>0</v>
      </c>
      <c r="Q155" s="20" t="n">
        <f aca="false">K155+L155+M155+N155+O155+P155</f>
        <v>0</v>
      </c>
      <c r="R155" s="20" t="n">
        <f aca="false">I155-F155</f>
        <v>0</v>
      </c>
      <c r="S155" s="20" t="n">
        <f aca="false">R155-Q155</f>
        <v>0</v>
      </c>
      <c r="T155" s="22" t="n">
        <f aca="false">IFERROR(R155/F155,0)</f>
        <v>0</v>
      </c>
      <c r="U155" s="22" t="n">
        <f aca="false">IFERROR(S155/F155,0)</f>
        <v>0</v>
      </c>
    </row>
    <row r="156" customFormat="false" ht="15" hidden="false" customHeight="false" outlineLevel="0" collapsed="false">
      <c r="F156" s="20" t="n">
        <f aca="false">D156*E156</f>
        <v>0</v>
      </c>
      <c r="G156" s="21" t="str">
        <f aca="false">IF(A156&gt;0,A156," ")</f>
        <v> </v>
      </c>
      <c r="I156" s="20" t="n">
        <f aca="false">D156*H156</f>
        <v>0</v>
      </c>
      <c r="J156" s="20" t="n">
        <f aca="false">F156+I156</f>
        <v>0</v>
      </c>
      <c r="K156" s="20" t="n">
        <f aca="false">ROUND(IF(J156*0.03%&gt;40,40,J156*0.03%),2)</f>
        <v>0</v>
      </c>
      <c r="L156" s="20" t="n">
        <f aca="false">ROUND(I156*0.025%,0)</f>
        <v>0</v>
      </c>
      <c r="M156" s="20" t="n">
        <f aca="false">ROUND(IF(C156="BSE",(J156*0.00375%),(J156*0.00322%)),0)</f>
        <v>0</v>
      </c>
      <c r="N156" s="20" t="n">
        <f aca="false">ROUND((K156+M156+O156)*18%,2)</f>
        <v>0</v>
      </c>
      <c r="O156" s="20" t="n">
        <f aca="false">J156*0.0001%</f>
        <v>0</v>
      </c>
      <c r="P156" s="20" t="n">
        <f aca="false">ROUND(0.003%*F156,0)</f>
        <v>0</v>
      </c>
      <c r="Q156" s="20" t="n">
        <f aca="false">K156+L156+M156+N156+O156+P156</f>
        <v>0</v>
      </c>
      <c r="R156" s="20" t="n">
        <f aca="false">I156-F156</f>
        <v>0</v>
      </c>
      <c r="S156" s="20" t="n">
        <f aca="false">R156-Q156</f>
        <v>0</v>
      </c>
      <c r="T156" s="22" t="n">
        <f aca="false">IFERROR(R156/F156,0)</f>
        <v>0</v>
      </c>
      <c r="U156" s="22" t="n">
        <f aca="false">IFERROR(S156/F156,0)</f>
        <v>0</v>
      </c>
    </row>
    <row r="157" customFormat="false" ht="15" hidden="false" customHeight="false" outlineLevel="0" collapsed="false">
      <c r="F157" s="20" t="n">
        <f aca="false">D157*E157</f>
        <v>0</v>
      </c>
      <c r="G157" s="21" t="str">
        <f aca="false">IF(A157&gt;0,A157," ")</f>
        <v> </v>
      </c>
      <c r="I157" s="20" t="n">
        <f aca="false">D157*H157</f>
        <v>0</v>
      </c>
      <c r="J157" s="20" t="n">
        <f aca="false">F157+I157</f>
        <v>0</v>
      </c>
      <c r="K157" s="20" t="n">
        <f aca="false">ROUND(IF(J157*0.03%&gt;40,40,J157*0.03%),2)</f>
        <v>0</v>
      </c>
      <c r="L157" s="20" t="n">
        <f aca="false">ROUND(I157*0.025%,0)</f>
        <v>0</v>
      </c>
      <c r="M157" s="20" t="n">
        <f aca="false">ROUND(IF(C157="BSE",(J157*0.00375%),(J157*0.00322%)),0)</f>
        <v>0</v>
      </c>
      <c r="N157" s="20" t="n">
        <f aca="false">ROUND((K157+M157+O157)*18%,2)</f>
        <v>0</v>
      </c>
      <c r="O157" s="20" t="n">
        <f aca="false">J157*0.0001%</f>
        <v>0</v>
      </c>
      <c r="P157" s="20" t="n">
        <f aca="false">ROUND(0.003%*F157,0)</f>
        <v>0</v>
      </c>
      <c r="Q157" s="20" t="n">
        <f aca="false">K157+L157+M157+N157+O157+P157</f>
        <v>0</v>
      </c>
      <c r="R157" s="20" t="n">
        <f aca="false">I157-F157</f>
        <v>0</v>
      </c>
      <c r="S157" s="20" t="n">
        <f aca="false">R157-Q157</f>
        <v>0</v>
      </c>
      <c r="T157" s="22" t="n">
        <f aca="false">IFERROR(R157/F157,0)</f>
        <v>0</v>
      </c>
      <c r="U157" s="22" t="n">
        <f aca="false">IFERROR(S157/F157,0)</f>
        <v>0</v>
      </c>
    </row>
    <row r="158" customFormat="false" ht="15" hidden="false" customHeight="false" outlineLevel="0" collapsed="false">
      <c r="F158" s="20" t="n">
        <f aca="false">D158*E158</f>
        <v>0</v>
      </c>
      <c r="G158" s="21" t="str">
        <f aca="false">IF(A158&gt;0,A158," ")</f>
        <v> </v>
      </c>
      <c r="I158" s="20" t="n">
        <f aca="false">D158*H158</f>
        <v>0</v>
      </c>
      <c r="J158" s="20" t="n">
        <f aca="false">F158+I158</f>
        <v>0</v>
      </c>
      <c r="K158" s="20" t="n">
        <f aca="false">ROUND(IF(J158*0.03%&gt;40,40,J158*0.03%),2)</f>
        <v>0</v>
      </c>
      <c r="L158" s="20" t="n">
        <f aca="false">ROUND(I158*0.025%,0)</f>
        <v>0</v>
      </c>
      <c r="M158" s="20" t="n">
        <f aca="false">ROUND(IF(C158="BSE",(J158*0.00375%),(J158*0.00322%)),0)</f>
        <v>0</v>
      </c>
      <c r="N158" s="20" t="n">
        <f aca="false">ROUND((K158+M158+O158)*18%,2)</f>
        <v>0</v>
      </c>
      <c r="O158" s="20" t="n">
        <f aca="false">J158*0.0001%</f>
        <v>0</v>
      </c>
      <c r="P158" s="20" t="n">
        <f aca="false">ROUND(0.003%*F158,0)</f>
        <v>0</v>
      </c>
      <c r="Q158" s="20" t="n">
        <f aca="false">K158+L158+M158+N158+O158+P158</f>
        <v>0</v>
      </c>
      <c r="R158" s="20" t="n">
        <f aca="false">I158-F158</f>
        <v>0</v>
      </c>
      <c r="S158" s="20" t="n">
        <f aca="false">R158-Q158</f>
        <v>0</v>
      </c>
      <c r="T158" s="22" t="n">
        <f aca="false">IFERROR(R158/F158,0)</f>
        <v>0</v>
      </c>
      <c r="U158" s="22" t="n">
        <f aca="false">IFERROR(S158/F158,0)</f>
        <v>0</v>
      </c>
    </row>
    <row r="159" customFormat="false" ht="15" hidden="false" customHeight="false" outlineLevel="0" collapsed="false">
      <c r="F159" s="20" t="n">
        <f aca="false">D159*E159</f>
        <v>0</v>
      </c>
      <c r="G159" s="21" t="str">
        <f aca="false">IF(A159&gt;0,A159," ")</f>
        <v> </v>
      </c>
      <c r="I159" s="20" t="n">
        <f aca="false">D159*H159</f>
        <v>0</v>
      </c>
      <c r="J159" s="20" t="n">
        <f aca="false">F159+I159</f>
        <v>0</v>
      </c>
      <c r="K159" s="20" t="n">
        <f aca="false">ROUND(IF(J159*0.03%&gt;40,40,J159*0.03%),2)</f>
        <v>0</v>
      </c>
      <c r="L159" s="20" t="n">
        <f aca="false">ROUND(I159*0.025%,0)</f>
        <v>0</v>
      </c>
      <c r="M159" s="20" t="n">
        <f aca="false">ROUND(IF(C159="BSE",(J159*0.00375%),(J159*0.00322%)),0)</f>
        <v>0</v>
      </c>
      <c r="N159" s="20" t="n">
        <f aca="false">ROUND((K159+M159+O159)*18%,2)</f>
        <v>0</v>
      </c>
      <c r="O159" s="20" t="n">
        <f aca="false">J159*0.0001%</f>
        <v>0</v>
      </c>
      <c r="P159" s="20" t="n">
        <f aca="false">ROUND(0.003%*F159,0)</f>
        <v>0</v>
      </c>
      <c r="Q159" s="20" t="n">
        <f aca="false">K159+L159+M159+N159+O159+P159</f>
        <v>0</v>
      </c>
      <c r="R159" s="20" t="n">
        <f aca="false">I159-F159</f>
        <v>0</v>
      </c>
      <c r="S159" s="20" t="n">
        <f aca="false">R159-Q159</f>
        <v>0</v>
      </c>
      <c r="T159" s="22" t="n">
        <f aca="false">IFERROR(R159/F159,0)</f>
        <v>0</v>
      </c>
      <c r="U159" s="22" t="n">
        <f aca="false">IFERROR(S159/F159,0)</f>
        <v>0</v>
      </c>
    </row>
    <row r="160" customFormat="false" ht="15" hidden="false" customHeight="false" outlineLevel="0" collapsed="false">
      <c r="F160" s="20" t="n">
        <f aca="false">D160*E160</f>
        <v>0</v>
      </c>
      <c r="G160" s="21" t="str">
        <f aca="false">IF(A160&gt;0,A160," ")</f>
        <v> </v>
      </c>
      <c r="I160" s="20" t="n">
        <f aca="false">D160*H160</f>
        <v>0</v>
      </c>
      <c r="J160" s="20" t="n">
        <f aca="false">F160+I160</f>
        <v>0</v>
      </c>
      <c r="K160" s="20" t="n">
        <f aca="false">ROUND(IF(J160*0.03%&gt;40,40,J160*0.03%),2)</f>
        <v>0</v>
      </c>
      <c r="L160" s="20" t="n">
        <f aca="false">ROUND(I160*0.025%,0)</f>
        <v>0</v>
      </c>
      <c r="M160" s="20" t="n">
        <f aca="false">ROUND(IF(C160="BSE",(J160*0.00375%),(J160*0.00322%)),0)</f>
        <v>0</v>
      </c>
      <c r="N160" s="20" t="n">
        <f aca="false">ROUND((K160+M160+O160)*18%,2)</f>
        <v>0</v>
      </c>
      <c r="O160" s="20" t="n">
        <f aca="false">J160*0.0001%</f>
        <v>0</v>
      </c>
      <c r="P160" s="20" t="n">
        <f aca="false">ROUND(0.003%*F160,0)</f>
        <v>0</v>
      </c>
      <c r="Q160" s="20" t="n">
        <f aca="false">K160+L160+M160+N160+O160+P160</f>
        <v>0</v>
      </c>
      <c r="R160" s="20" t="n">
        <f aca="false">I160-F160</f>
        <v>0</v>
      </c>
      <c r="S160" s="20" t="n">
        <f aca="false">R160-Q160</f>
        <v>0</v>
      </c>
      <c r="T160" s="22" t="n">
        <f aca="false">IFERROR(R160/F160,0)</f>
        <v>0</v>
      </c>
      <c r="U160" s="22" t="n">
        <f aca="false">IFERROR(S160/F160,0)</f>
        <v>0</v>
      </c>
    </row>
    <row r="161" customFormat="false" ht="15" hidden="false" customHeight="false" outlineLevel="0" collapsed="false">
      <c r="F161" s="20" t="n">
        <f aca="false">D161*E161</f>
        <v>0</v>
      </c>
      <c r="G161" s="21" t="str">
        <f aca="false">IF(A161&gt;0,A161," ")</f>
        <v> </v>
      </c>
      <c r="I161" s="20" t="n">
        <f aca="false">D161*H161</f>
        <v>0</v>
      </c>
      <c r="J161" s="20" t="n">
        <f aca="false">F161+I161</f>
        <v>0</v>
      </c>
      <c r="K161" s="20" t="n">
        <f aca="false">ROUND(IF(J161*0.03%&gt;40,40,J161*0.03%),2)</f>
        <v>0</v>
      </c>
      <c r="L161" s="20" t="n">
        <f aca="false">ROUND(I161*0.025%,0)</f>
        <v>0</v>
      </c>
      <c r="M161" s="20" t="n">
        <f aca="false">ROUND(IF(C161="BSE",(J161*0.00375%),(J161*0.00322%)),0)</f>
        <v>0</v>
      </c>
      <c r="N161" s="20" t="n">
        <f aca="false">ROUND((K161+M161+O161)*18%,2)</f>
        <v>0</v>
      </c>
      <c r="O161" s="20" t="n">
        <f aca="false">J161*0.0001%</f>
        <v>0</v>
      </c>
      <c r="P161" s="20" t="n">
        <f aca="false">ROUND(0.003%*F161,0)</f>
        <v>0</v>
      </c>
      <c r="Q161" s="20" t="n">
        <f aca="false">K161+L161+M161+N161+O161+P161</f>
        <v>0</v>
      </c>
      <c r="R161" s="20" t="n">
        <f aca="false">I161-F161</f>
        <v>0</v>
      </c>
      <c r="S161" s="20" t="n">
        <f aca="false">R161-Q161</f>
        <v>0</v>
      </c>
      <c r="T161" s="22" t="n">
        <f aca="false">IFERROR(R161/F161,0)</f>
        <v>0</v>
      </c>
      <c r="U161" s="22" t="n">
        <f aca="false">IFERROR(S161/F161,0)</f>
        <v>0</v>
      </c>
    </row>
    <row r="162" customFormat="false" ht="15" hidden="false" customHeight="false" outlineLevel="0" collapsed="false">
      <c r="F162" s="20" t="n">
        <f aca="false">D162*E162</f>
        <v>0</v>
      </c>
      <c r="G162" s="21" t="str">
        <f aca="false">IF(A162&gt;0,A162," ")</f>
        <v> </v>
      </c>
      <c r="I162" s="20" t="n">
        <f aca="false">D162*H162</f>
        <v>0</v>
      </c>
      <c r="J162" s="20" t="n">
        <f aca="false">F162+I162</f>
        <v>0</v>
      </c>
      <c r="K162" s="20" t="n">
        <f aca="false">ROUND(IF(J162*0.03%&gt;40,40,J162*0.03%),2)</f>
        <v>0</v>
      </c>
      <c r="L162" s="20" t="n">
        <f aca="false">ROUND(I162*0.025%,0)</f>
        <v>0</v>
      </c>
      <c r="M162" s="20" t="n">
        <f aca="false">ROUND(IF(C162="BSE",(J162*0.00375%),(J162*0.00322%)),0)</f>
        <v>0</v>
      </c>
      <c r="N162" s="20" t="n">
        <f aca="false">ROUND((K162+M162+O162)*18%,2)</f>
        <v>0</v>
      </c>
      <c r="O162" s="20" t="n">
        <f aca="false">J162*0.0001%</f>
        <v>0</v>
      </c>
      <c r="P162" s="20" t="n">
        <f aca="false">ROUND(0.003%*F162,0)</f>
        <v>0</v>
      </c>
      <c r="Q162" s="20" t="n">
        <f aca="false">K162+L162+M162+N162+O162+P162</f>
        <v>0</v>
      </c>
      <c r="R162" s="20" t="n">
        <f aca="false">I162-F162</f>
        <v>0</v>
      </c>
      <c r="S162" s="20" t="n">
        <f aca="false">R162-Q162</f>
        <v>0</v>
      </c>
      <c r="T162" s="22" t="n">
        <f aca="false">IFERROR(R162/F162,0)</f>
        <v>0</v>
      </c>
      <c r="U162" s="22" t="n">
        <f aca="false">IFERROR(S162/F162,0)</f>
        <v>0</v>
      </c>
    </row>
    <row r="163" customFormat="false" ht="15" hidden="false" customHeight="false" outlineLevel="0" collapsed="false">
      <c r="F163" s="20" t="n">
        <f aca="false">D163*E163</f>
        <v>0</v>
      </c>
      <c r="G163" s="21" t="str">
        <f aca="false">IF(A163&gt;0,A163," ")</f>
        <v> </v>
      </c>
      <c r="I163" s="20" t="n">
        <f aca="false">D163*H163</f>
        <v>0</v>
      </c>
      <c r="J163" s="20" t="n">
        <f aca="false">F163+I163</f>
        <v>0</v>
      </c>
      <c r="K163" s="20" t="n">
        <f aca="false">ROUND(IF(J163*0.03%&gt;40,40,J163*0.03%),2)</f>
        <v>0</v>
      </c>
      <c r="L163" s="20" t="n">
        <f aca="false">ROUND(I163*0.025%,0)</f>
        <v>0</v>
      </c>
      <c r="M163" s="20" t="n">
        <f aca="false">ROUND(IF(C163="BSE",(J163*0.00375%),(J163*0.00322%)),0)</f>
        <v>0</v>
      </c>
      <c r="N163" s="20" t="n">
        <f aca="false">ROUND((K163+M163+O163)*18%,2)</f>
        <v>0</v>
      </c>
      <c r="O163" s="20" t="n">
        <f aca="false">J163*0.0001%</f>
        <v>0</v>
      </c>
      <c r="P163" s="20" t="n">
        <f aca="false">ROUND(0.003%*F163,0)</f>
        <v>0</v>
      </c>
      <c r="Q163" s="20" t="n">
        <f aca="false">K163+L163+M163+N163+O163+P163</f>
        <v>0</v>
      </c>
      <c r="R163" s="20" t="n">
        <f aca="false">I163-F163</f>
        <v>0</v>
      </c>
      <c r="S163" s="20" t="n">
        <f aca="false">R163-Q163</f>
        <v>0</v>
      </c>
      <c r="T163" s="22" t="n">
        <f aca="false">IFERROR(R163/F163,0)</f>
        <v>0</v>
      </c>
      <c r="U163" s="22" t="n">
        <f aca="false">IFERROR(S163/F163,0)</f>
        <v>0</v>
      </c>
    </row>
    <row r="164" customFormat="false" ht="15" hidden="false" customHeight="false" outlineLevel="0" collapsed="false">
      <c r="F164" s="20" t="n">
        <f aca="false">D164*E164</f>
        <v>0</v>
      </c>
      <c r="G164" s="21" t="str">
        <f aca="false">IF(A164&gt;0,A164," ")</f>
        <v> </v>
      </c>
      <c r="I164" s="20" t="n">
        <f aca="false">D164*H164</f>
        <v>0</v>
      </c>
      <c r="J164" s="20" t="n">
        <f aca="false">F164+I164</f>
        <v>0</v>
      </c>
      <c r="K164" s="20" t="n">
        <f aca="false">ROUND(IF(J164*0.03%&gt;40,40,J164*0.03%),2)</f>
        <v>0</v>
      </c>
      <c r="L164" s="20" t="n">
        <f aca="false">ROUND(I164*0.025%,0)</f>
        <v>0</v>
      </c>
      <c r="M164" s="20" t="n">
        <f aca="false">ROUND(IF(C164="BSE",(J164*0.00375%),(J164*0.00322%)),0)</f>
        <v>0</v>
      </c>
      <c r="N164" s="20" t="n">
        <f aca="false">ROUND((K164+M164+O164)*18%,2)</f>
        <v>0</v>
      </c>
      <c r="O164" s="20" t="n">
        <f aca="false">J164*0.0001%</f>
        <v>0</v>
      </c>
      <c r="P164" s="20" t="n">
        <f aca="false">ROUND(0.003%*F164,0)</f>
        <v>0</v>
      </c>
      <c r="Q164" s="20" t="n">
        <f aca="false">K164+L164+M164+N164+O164+P164</f>
        <v>0</v>
      </c>
      <c r="R164" s="20" t="n">
        <f aca="false">I164-F164</f>
        <v>0</v>
      </c>
      <c r="S164" s="20" t="n">
        <f aca="false">R164-Q164</f>
        <v>0</v>
      </c>
      <c r="T164" s="22" t="n">
        <f aca="false">IFERROR(R164/F164,0)</f>
        <v>0</v>
      </c>
      <c r="U164" s="22" t="n">
        <f aca="false">IFERROR(S164/F164,0)</f>
        <v>0</v>
      </c>
    </row>
    <row r="165" customFormat="false" ht="15" hidden="false" customHeight="false" outlineLevel="0" collapsed="false">
      <c r="F165" s="20" t="n">
        <f aca="false">D165*E165</f>
        <v>0</v>
      </c>
      <c r="G165" s="21" t="str">
        <f aca="false">IF(A165&gt;0,A165," ")</f>
        <v> </v>
      </c>
      <c r="I165" s="20" t="n">
        <f aca="false">D165*H165</f>
        <v>0</v>
      </c>
      <c r="J165" s="20" t="n">
        <f aca="false">F165+I165</f>
        <v>0</v>
      </c>
      <c r="K165" s="20" t="n">
        <f aca="false">ROUND(IF(J165*0.03%&gt;40,40,J165*0.03%),2)</f>
        <v>0</v>
      </c>
      <c r="L165" s="20" t="n">
        <f aca="false">ROUND(I165*0.025%,0)</f>
        <v>0</v>
      </c>
      <c r="M165" s="20" t="n">
        <f aca="false">ROUND(IF(C165="BSE",(J165*0.00375%),(J165*0.00322%)),0)</f>
        <v>0</v>
      </c>
      <c r="N165" s="20" t="n">
        <f aca="false">ROUND((K165+M165+O165)*18%,2)</f>
        <v>0</v>
      </c>
      <c r="O165" s="20" t="n">
        <f aca="false">J165*0.0001%</f>
        <v>0</v>
      </c>
      <c r="P165" s="20" t="n">
        <f aca="false">ROUND(0.003%*F165,0)</f>
        <v>0</v>
      </c>
      <c r="Q165" s="20" t="n">
        <f aca="false">K165+L165+M165+N165+O165+P165</f>
        <v>0</v>
      </c>
      <c r="R165" s="20" t="n">
        <f aca="false">I165-F165</f>
        <v>0</v>
      </c>
      <c r="S165" s="20" t="n">
        <f aca="false">R165-Q165</f>
        <v>0</v>
      </c>
      <c r="T165" s="22" t="n">
        <f aca="false">IFERROR(R165/F165,0)</f>
        <v>0</v>
      </c>
      <c r="U165" s="22" t="n">
        <f aca="false">IFERROR(S165/F165,0)</f>
        <v>0</v>
      </c>
    </row>
    <row r="166" customFormat="false" ht="15" hidden="false" customHeight="false" outlineLevel="0" collapsed="false">
      <c r="F166" s="20" t="n">
        <f aca="false">D166*E166</f>
        <v>0</v>
      </c>
      <c r="G166" s="21" t="str">
        <f aca="false">IF(A166&gt;0,A166," ")</f>
        <v> </v>
      </c>
      <c r="I166" s="20" t="n">
        <f aca="false">D166*H166</f>
        <v>0</v>
      </c>
      <c r="J166" s="20" t="n">
        <f aca="false">F166+I166</f>
        <v>0</v>
      </c>
      <c r="K166" s="20" t="n">
        <f aca="false">ROUND(IF(J166*0.03%&gt;40,40,J166*0.03%),2)</f>
        <v>0</v>
      </c>
      <c r="L166" s="20" t="n">
        <f aca="false">ROUND(I166*0.025%,0)</f>
        <v>0</v>
      </c>
      <c r="M166" s="20" t="n">
        <f aca="false">ROUND(IF(C166="BSE",(J166*0.00375%),(J166*0.00322%)),0)</f>
        <v>0</v>
      </c>
      <c r="N166" s="20" t="n">
        <f aca="false">ROUND((K166+M166+O166)*18%,2)</f>
        <v>0</v>
      </c>
      <c r="O166" s="20" t="n">
        <f aca="false">J166*0.0001%</f>
        <v>0</v>
      </c>
      <c r="P166" s="20" t="n">
        <f aca="false">ROUND(0.003%*F166,0)</f>
        <v>0</v>
      </c>
      <c r="Q166" s="20" t="n">
        <f aca="false">K166+L166+M166+N166+O166+P166</f>
        <v>0</v>
      </c>
      <c r="R166" s="20" t="n">
        <f aca="false">I166-F166</f>
        <v>0</v>
      </c>
      <c r="S166" s="20" t="n">
        <f aca="false">R166-Q166</f>
        <v>0</v>
      </c>
      <c r="T166" s="22" t="n">
        <f aca="false">IFERROR(R166/F166,0)</f>
        <v>0</v>
      </c>
      <c r="U166" s="22" t="n">
        <f aca="false">IFERROR(S166/F166,0)</f>
        <v>0</v>
      </c>
    </row>
    <row r="167" customFormat="false" ht="15" hidden="false" customHeight="false" outlineLevel="0" collapsed="false">
      <c r="F167" s="20" t="n">
        <f aca="false">D167*E167</f>
        <v>0</v>
      </c>
      <c r="G167" s="21" t="str">
        <f aca="false">IF(A167&gt;0,A167," ")</f>
        <v> </v>
      </c>
      <c r="I167" s="20" t="n">
        <f aca="false">D167*H167</f>
        <v>0</v>
      </c>
      <c r="J167" s="20" t="n">
        <f aca="false">F167+I167</f>
        <v>0</v>
      </c>
      <c r="K167" s="20" t="n">
        <f aca="false">ROUND(IF(J167*0.03%&gt;40,40,J167*0.03%),2)</f>
        <v>0</v>
      </c>
      <c r="L167" s="20" t="n">
        <f aca="false">ROUND(I167*0.025%,0)</f>
        <v>0</v>
      </c>
      <c r="M167" s="20" t="n">
        <f aca="false">ROUND(IF(C167="BSE",(J167*0.00375%),(J167*0.00322%)),0)</f>
        <v>0</v>
      </c>
      <c r="N167" s="20" t="n">
        <f aca="false">ROUND((K167+M167+O167)*18%,2)</f>
        <v>0</v>
      </c>
      <c r="O167" s="20" t="n">
        <f aca="false">J167*0.0001%</f>
        <v>0</v>
      </c>
      <c r="P167" s="20" t="n">
        <f aca="false">ROUND(0.003%*F167,0)</f>
        <v>0</v>
      </c>
      <c r="Q167" s="20" t="n">
        <f aca="false">K167+L167+M167+N167+O167+P167</f>
        <v>0</v>
      </c>
      <c r="R167" s="20" t="n">
        <f aca="false">I167-F167</f>
        <v>0</v>
      </c>
      <c r="S167" s="20" t="n">
        <f aca="false">R167-Q167</f>
        <v>0</v>
      </c>
      <c r="T167" s="22" t="n">
        <f aca="false">IFERROR(R167/F167,0)</f>
        <v>0</v>
      </c>
      <c r="U167" s="22" t="n">
        <f aca="false">IFERROR(S167/F167,0)</f>
        <v>0</v>
      </c>
    </row>
    <row r="168" customFormat="false" ht="15" hidden="false" customHeight="false" outlineLevel="0" collapsed="false">
      <c r="F168" s="20" t="n">
        <f aca="false">D168*E168</f>
        <v>0</v>
      </c>
      <c r="G168" s="21" t="str">
        <f aca="false">IF(A168&gt;0,A168," ")</f>
        <v> </v>
      </c>
      <c r="I168" s="20" t="n">
        <f aca="false">D168*H168</f>
        <v>0</v>
      </c>
      <c r="J168" s="20" t="n">
        <f aca="false">F168+I168</f>
        <v>0</v>
      </c>
      <c r="K168" s="20" t="n">
        <f aca="false">ROUND(IF(J168*0.03%&gt;40,40,J168*0.03%),2)</f>
        <v>0</v>
      </c>
      <c r="L168" s="20" t="n">
        <f aca="false">ROUND(I168*0.025%,0)</f>
        <v>0</v>
      </c>
      <c r="M168" s="20" t="n">
        <f aca="false">ROUND(IF(C168="BSE",(J168*0.00375%),(J168*0.00322%)),0)</f>
        <v>0</v>
      </c>
      <c r="N168" s="20" t="n">
        <f aca="false">ROUND((K168+M168+O168)*18%,2)</f>
        <v>0</v>
      </c>
      <c r="O168" s="20" t="n">
        <f aca="false">J168*0.0001%</f>
        <v>0</v>
      </c>
      <c r="P168" s="20" t="n">
        <f aca="false">ROUND(0.003%*F168,0)</f>
        <v>0</v>
      </c>
      <c r="Q168" s="20" t="n">
        <f aca="false">K168+L168+M168+N168+O168+P168</f>
        <v>0</v>
      </c>
      <c r="R168" s="20" t="n">
        <f aca="false">I168-F168</f>
        <v>0</v>
      </c>
      <c r="S168" s="20" t="n">
        <f aca="false">R168-Q168</f>
        <v>0</v>
      </c>
      <c r="T168" s="22" t="n">
        <f aca="false">IFERROR(R168/F168,0)</f>
        <v>0</v>
      </c>
      <c r="U168" s="22" t="n">
        <f aca="false">IFERROR(S168/F168,0)</f>
        <v>0</v>
      </c>
    </row>
    <row r="169" customFormat="false" ht="15" hidden="false" customHeight="false" outlineLevel="0" collapsed="false">
      <c r="F169" s="20" t="n">
        <f aca="false">D169*E169</f>
        <v>0</v>
      </c>
      <c r="G169" s="21" t="str">
        <f aca="false">IF(A169&gt;0,A169," ")</f>
        <v> </v>
      </c>
      <c r="I169" s="20" t="n">
        <f aca="false">D169*H169</f>
        <v>0</v>
      </c>
      <c r="J169" s="20" t="n">
        <f aca="false">F169+I169</f>
        <v>0</v>
      </c>
      <c r="K169" s="20" t="n">
        <f aca="false">ROUND(IF(J169*0.03%&gt;40,40,J169*0.03%),2)</f>
        <v>0</v>
      </c>
      <c r="L169" s="20" t="n">
        <f aca="false">ROUND(I169*0.025%,0)</f>
        <v>0</v>
      </c>
      <c r="M169" s="20" t="n">
        <f aca="false">ROUND(IF(C169="BSE",(J169*0.00375%),(J169*0.00322%)),0)</f>
        <v>0</v>
      </c>
      <c r="N169" s="20" t="n">
        <f aca="false">ROUND((K169+M169+O169)*18%,2)</f>
        <v>0</v>
      </c>
      <c r="O169" s="20" t="n">
        <f aca="false">J169*0.0001%</f>
        <v>0</v>
      </c>
      <c r="P169" s="20" t="n">
        <f aca="false">ROUND(0.003%*F169,0)</f>
        <v>0</v>
      </c>
      <c r="Q169" s="20" t="n">
        <f aca="false">K169+L169+M169+N169+O169+P169</f>
        <v>0</v>
      </c>
      <c r="R169" s="20" t="n">
        <f aca="false">I169-F169</f>
        <v>0</v>
      </c>
      <c r="S169" s="20" t="n">
        <f aca="false">R169-Q169</f>
        <v>0</v>
      </c>
      <c r="T169" s="22" t="n">
        <f aca="false">IFERROR(R169/F169,0)</f>
        <v>0</v>
      </c>
      <c r="U169" s="22" t="n">
        <f aca="false">IFERROR(S169/F169,0)</f>
        <v>0</v>
      </c>
    </row>
    <row r="170" customFormat="false" ht="15" hidden="false" customHeight="false" outlineLevel="0" collapsed="false">
      <c r="F170" s="20" t="n">
        <f aca="false">D170*E170</f>
        <v>0</v>
      </c>
      <c r="G170" s="21" t="str">
        <f aca="false">IF(A170&gt;0,A170," ")</f>
        <v> </v>
      </c>
      <c r="I170" s="20" t="n">
        <f aca="false">D170*H170</f>
        <v>0</v>
      </c>
      <c r="J170" s="20" t="n">
        <f aca="false">F170+I170</f>
        <v>0</v>
      </c>
      <c r="K170" s="20" t="n">
        <f aca="false">ROUND(IF(J170*0.03%&gt;40,40,J170*0.03%),2)</f>
        <v>0</v>
      </c>
      <c r="L170" s="20" t="n">
        <f aca="false">ROUND(I170*0.025%,0)</f>
        <v>0</v>
      </c>
      <c r="M170" s="20" t="n">
        <f aca="false">ROUND(IF(C170="BSE",(J170*0.00375%),(J170*0.00322%)),0)</f>
        <v>0</v>
      </c>
      <c r="N170" s="20" t="n">
        <f aca="false">ROUND((K170+M170+O170)*18%,2)</f>
        <v>0</v>
      </c>
      <c r="O170" s="20" t="n">
        <f aca="false">J170*0.0001%</f>
        <v>0</v>
      </c>
      <c r="P170" s="20" t="n">
        <f aca="false">ROUND(0.003%*F170,0)</f>
        <v>0</v>
      </c>
      <c r="Q170" s="20" t="n">
        <f aca="false">K170+L170+M170+N170+O170+P170</f>
        <v>0</v>
      </c>
      <c r="R170" s="20" t="n">
        <f aca="false">I170-F170</f>
        <v>0</v>
      </c>
      <c r="S170" s="20" t="n">
        <f aca="false">R170-Q170</f>
        <v>0</v>
      </c>
      <c r="T170" s="22" t="n">
        <f aca="false">IFERROR(R170/F170,0)</f>
        <v>0</v>
      </c>
      <c r="U170" s="22" t="n">
        <f aca="false">IFERROR(S170/F170,0)</f>
        <v>0</v>
      </c>
    </row>
    <row r="171" customFormat="false" ht="15" hidden="false" customHeight="false" outlineLevel="0" collapsed="false">
      <c r="F171" s="20" t="n">
        <f aca="false">D171*E171</f>
        <v>0</v>
      </c>
      <c r="G171" s="21" t="str">
        <f aca="false">IF(A171&gt;0,A171," ")</f>
        <v> </v>
      </c>
      <c r="I171" s="20" t="n">
        <f aca="false">D171*H171</f>
        <v>0</v>
      </c>
      <c r="J171" s="20" t="n">
        <f aca="false">F171+I171</f>
        <v>0</v>
      </c>
      <c r="K171" s="20" t="n">
        <f aca="false">ROUND(IF(J171*0.03%&gt;40,40,J171*0.03%),2)</f>
        <v>0</v>
      </c>
      <c r="L171" s="20" t="n">
        <f aca="false">ROUND(I171*0.025%,0)</f>
        <v>0</v>
      </c>
      <c r="M171" s="20" t="n">
        <f aca="false">ROUND(IF(C171="BSE",(J171*0.00375%),(J171*0.00322%)),0)</f>
        <v>0</v>
      </c>
      <c r="N171" s="20" t="n">
        <f aca="false">ROUND((K171+M171+O171)*18%,2)</f>
        <v>0</v>
      </c>
      <c r="O171" s="20" t="n">
        <f aca="false">J171*0.0001%</f>
        <v>0</v>
      </c>
      <c r="P171" s="20" t="n">
        <f aca="false">ROUND(0.003%*F171,0)</f>
        <v>0</v>
      </c>
      <c r="Q171" s="20" t="n">
        <f aca="false">K171+L171+M171+N171+O171+P171</f>
        <v>0</v>
      </c>
      <c r="R171" s="20" t="n">
        <f aca="false">I171-F171</f>
        <v>0</v>
      </c>
      <c r="S171" s="20" t="n">
        <f aca="false">R171-Q171</f>
        <v>0</v>
      </c>
      <c r="T171" s="22" t="n">
        <f aca="false">IFERROR(R171/F171,0)</f>
        <v>0</v>
      </c>
      <c r="U171" s="22" t="n">
        <f aca="false">IFERROR(S171/F171,0)</f>
        <v>0</v>
      </c>
    </row>
    <row r="172" customFormat="false" ht="15" hidden="false" customHeight="false" outlineLevel="0" collapsed="false">
      <c r="F172" s="20" t="n">
        <f aca="false">D172*E172</f>
        <v>0</v>
      </c>
      <c r="G172" s="21" t="str">
        <f aca="false">IF(A172&gt;0,A172," ")</f>
        <v> </v>
      </c>
      <c r="I172" s="20" t="n">
        <f aca="false">D172*H172</f>
        <v>0</v>
      </c>
      <c r="J172" s="20" t="n">
        <f aca="false">F172+I172</f>
        <v>0</v>
      </c>
      <c r="K172" s="20" t="n">
        <f aca="false">ROUND(IF(J172*0.03%&gt;40,40,J172*0.03%),2)</f>
        <v>0</v>
      </c>
      <c r="L172" s="20" t="n">
        <f aca="false">ROUND(I172*0.025%,0)</f>
        <v>0</v>
      </c>
      <c r="M172" s="20" t="n">
        <f aca="false">ROUND(IF(C172="BSE",(J172*0.00375%),(J172*0.00322%)),0)</f>
        <v>0</v>
      </c>
      <c r="N172" s="20" t="n">
        <f aca="false">ROUND((K172+M172+O172)*18%,2)</f>
        <v>0</v>
      </c>
      <c r="O172" s="20" t="n">
        <f aca="false">J172*0.0001%</f>
        <v>0</v>
      </c>
      <c r="P172" s="20" t="n">
        <f aca="false">ROUND(0.003%*F172,0)</f>
        <v>0</v>
      </c>
      <c r="Q172" s="20" t="n">
        <f aca="false">K172+L172+M172+N172+O172+P172</f>
        <v>0</v>
      </c>
      <c r="R172" s="20" t="n">
        <f aca="false">I172-F172</f>
        <v>0</v>
      </c>
      <c r="S172" s="20" t="n">
        <f aca="false">R172-Q172</f>
        <v>0</v>
      </c>
      <c r="T172" s="22" t="n">
        <f aca="false">IFERROR(R172/F172,0)</f>
        <v>0</v>
      </c>
      <c r="U172" s="22" t="n">
        <f aca="false">IFERROR(S172/F172,0)</f>
        <v>0</v>
      </c>
    </row>
    <row r="173" customFormat="false" ht="15" hidden="false" customHeight="false" outlineLevel="0" collapsed="false">
      <c r="F173" s="20" t="n">
        <f aca="false">D173*E173</f>
        <v>0</v>
      </c>
      <c r="G173" s="21" t="str">
        <f aca="false">IF(A173&gt;0,A173," ")</f>
        <v> </v>
      </c>
      <c r="I173" s="20" t="n">
        <f aca="false">D173*H173</f>
        <v>0</v>
      </c>
      <c r="J173" s="20" t="n">
        <f aca="false">F173+I173</f>
        <v>0</v>
      </c>
      <c r="K173" s="20" t="n">
        <f aca="false">ROUND(IF(J173*0.03%&gt;40,40,J173*0.03%),2)</f>
        <v>0</v>
      </c>
      <c r="L173" s="20" t="n">
        <f aca="false">ROUND(I173*0.025%,0)</f>
        <v>0</v>
      </c>
      <c r="M173" s="20" t="n">
        <f aca="false">ROUND(IF(C173="BSE",(J173*0.00375%),(J173*0.00322%)),0)</f>
        <v>0</v>
      </c>
      <c r="N173" s="20" t="n">
        <f aca="false">ROUND((K173+M173+O173)*18%,2)</f>
        <v>0</v>
      </c>
      <c r="O173" s="20" t="n">
        <f aca="false">J173*0.0001%</f>
        <v>0</v>
      </c>
      <c r="P173" s="20" t="n">
        <f aca="false">ROUND(0.003%*F173,0)</f>
        <v>0</v>
      </c>
      <c r="Q173" s="20" t="n">
        <f aca="false">K173+L173+M173+N173+O173+P173</f>
        <v>0</v>
      </c>
      <c r="R173" s="20" t="n">
        <f aca="false">I173-F173</f>
        <v>0</v>
      </c>
      <c r="S173" s="20" t="n">
        <f aca="false">R173-Q173</f>
        <v>0</v>
      </c>
      <c r="T173" s="22" t="n">
        <f aca="false">IFERROR(R173/F173,0)</f>
        <v>0</v>
      </c>
      <c r="U173" s="22" t="n">
        <f aca="false">IFERROR(S173/F173,0)</f>
        <v>0</v>
      </c>
    </row>
    <row r="174" customFormat="false" ht="15" hidden="false" customHeight="false" outlineLevel="0" collapsed="false">
      <c r="F174" s="20" t="n">
        <f aca="false">D174*E174</f>
        <v>0</v>
      </c>
      <c r="G174" s="21" t="str">
        <f aca="false">IF(A174&gt;0,A174," ")</f>
        <v> </v>
      </c>
      <c r="I174" s="20" t="n">
        <f aca="false">D174*H174</f>
        <v>0</v>
      </c>
      <c r="J174" s="20" t="n">
        <f aca="false">F174+I174</f>
        <v>0</v>
      </c>
      <c r="K174" s="20" t="n">
        <f aca="false">ROUND(IF(J174*0.03%&gt;40,40,J174*0.03%),2)</f>
        <v>0</v>
      </c>
      <c r="L174" s="20" t="n">
        <f aca="false">ROUND(I174*0.025%,0)</f>
        <v>0</v>
      </c>
      <c r="M174" s="20" t="n">
        <f aca="false">ROUND(IF(C174="BSE",(J174*0.00375%),(J174*0.00322%)),0)</f>
        <v>0</v>
      </c>
      <c r="N174" s="20" t="n">
        <f aca="false">ROUND((K174+M174+O174)*18%,2)</f>
        <v>0</v>
      </c>
      <c r="O174" s="20" t="n">
        <f aca="false">J174*0.0001%</f>
        <v>0</v>
      </c>
      <c r="P174" s="20" t="n">
        <f aca="false">ROUND(0.003%*F174,0)</f>
        <v>0</v>
      </c>
      <c r="Q174" s="20" t="n">
        <f aca="false">K174+L174+M174+N174+O174+P174</f>
        <v>0</v>
      </c>
      <c r="R174" s="20" t="n">
        <f aca="false">I174-F174</f>
        <v>0</v>
      </c>
      <c r="S174" s="20" t="n">
        <f aca="false">R174-Q174</f>
        <v>0</v>
      </c>
      <c r="T174" s="22" t="n">
        <f aca="false">IFERROR(R174/F174,0)</f>
        <v>0</v>
      </c>
      <c r="U174" s="22" t="n">
        <f aca="false">IFERROR(S174/F174,0)</f>
        <v>0</v>
      </c>
    </row>
    <row r="175" customFormat="false" ht="15" hidden="false" customHeight="false" outlineLevel="0" collapsed="false">
      <c r="F175" s="20" t="n">
        <f aca="false">D175*E175</f>
        <v>0</v>
      </c>
      <c r="G175" s="21" t="str">
        <f aca="false">IF(A175&gt;0,A175," ")</f>
        <v> </v>
      </c>
      <c r="I175" s="20" t="n">
        <f aca="false">D175*H175</f>
        <v>0</v>
      </c>
      <c r="J175" s="20" t="n">
        <f aca="false">F175+I175</f>
        <v>0</v>
      </c>
      <c r="K175" s="20" t="n">
        <f aca="false">ROUND(IF(J175*0.03%&gt;40,40,J175*0.03%),2)</f>
        <v>0</v>
      </c>
      <c r="L175" s="20" t="n">
        <f aca="false">ROUND(I175*0.025%,0)</f>
        <v>0</v>
      </c>
      <c r="M175" s="20" t="n">
        <f aca="false">ROUND(IF(C175="BSE",(J175*0.00375%),(J175*0.00322%)),0)</f>
        <v>0</v>
      </c>
      <c r="N175" s="20" t="n">
        <f aca="false">ROUND((K175+M175+O175)*18%,2)</f>
        <v>0</v>
      </c>
      <c r="O175" s="20" t="n">
        <f aca="false">J175*0.0001%</f>
        <v>0</v>
      </c>
      <c r="P175" s="20" t="n">
        <f aca="false">ROUND(0.003%*F175,0)</f>
        <v>0</v>
      </c>
      <c r="Q175" s="20" t="n">
        <f aca="false">K175+L175+M175+N175+O175+P175</f>
        <v>0</v>
      </c>
      <c r="R175" s="20" t="n">
        <f aca="false">I175-F175</f>
        <v>0</v>
      </c>
      <c r="S175" s="20" t="n">
        <f aca="false">R175-Q175</f>
        <v>0</v>
      </c>
      <c r="T175" s="22" t="n">
        <f aca="false">IFERROR(R175/F175,0)</f>
        <v>0</v>
      </c>
      <c r="U175" s="22" t="n">
        <f aca="false">IFERROR(S175/F175,0)</f>
        <v>0</v>
      </c>
    </row>
    <row r="176" customFormat="false" ht="15" hidden="false" customHeight="false" outlineLevel="0" collapsed="false">
      <c r="F176" s="20" t="n">
        <f aca="false">D176*E176</f>
        <v>0</v>
      </c>
      <c r="G176" s="21" t="str">
        <f aca="false">IF(A176&gt;0,A176," ")</f>
        <v> </v>
      </c>
      <c r="I176" s="20" t="n">
        <f aca="false">D176*H176</f>
        <v>0</v>
      </c>
      <c r="J176" s="20" t="n">
        <f aca="false">F176+I176</f>
        <v>0</v>
      </c>
      <c r="K176" s="20" t="n">
        <f aca="false">ROUND(IF(J176*0.03%&gt;40,40,J176*0.03%),2)</f>
        <v>0</v>
      </c>
      <c r="L176" s="20" t="n">
        <f aca="false">ROUND(I176*0.025%,0)</f>
        <v>0</v>
      </c>
      <c r="M176" s="20" t="n">
        <f aca="false">ROUND(IF(C176="BSE",(J176*0.00375%),(J176*0.00322%)),0)</f>
        <v>0</v>
      </c>
      <c r="N176" s="20" t="n">
        <f aca="false">ROUND((K176+M176+O176)*18%,2)</f>
        <v>0</v>
      </c>
      <c r="O176" s="20" t="n">
        <f aca="false">J176*0.0001%</f>
        <v>0</v>
      </c>
      <c r="P176" s="20" t="n">
        <f aca="false">ROUND(0.003%*F176,0)</f>
        <v>0</v>
      </c>
      <c r="Q176" s="20" t="n">
        <f aca="false">K176+L176+M176+N176+O176+P176</f>
        <v>0</v>
      </c>
      <c r="R176" s="20" t="n">
        <f aca="false">I176-F176</f>
        <v>0</v>
      </c>
      <c r="S176" s="20" t="n">
        <f aca="false">R176-Q176</f>
        <v>0</v>
      </c>
      <c r="T176" s="22" t="n">
        <f aca="false">IFERROR(R176/F176,0)</f>
        <v>0</v>
      </c>
      <c r="U176" s="22" t="n">
        <f aca="false">IFERROR(S176/F176,0)</f>
        <v>0</v>
      </c>
    </row>
    <row r="177" customFormat="false" ht="15" hidden="false" customHeight="false" outlineLevel="0" collapsed="false">
      <c r="F177" s="20" t="n">
        <f aca="false">D177*E177</f>
        <v>0</v>
      </c>
      <c r="G177" s="21" t="str">
        <f aca="false">IF(A177&gt;0,A177," ")</f>
        <v> </v>
      </c>
      <c r="I177" s="20" t="n">
        <f aca="false">D177*H177</f>
        <v>0</v>
      </c>
      <c r="J177" s="20" t="n">
        <f aca="false">F177+I177</f>
        <v>0</v>
      </c>
      <c r="K177" s="20" t="n">
        <f aca="false">ROUND(IF(J177*0.03%&gt;40,40,J177*0.03%),2)</f>
        <v>0</v>
      </c>
      <c r="L177" s="20" t="n">
        <f aca="false">ROUND(I177*0.025%,0)</f>
        <v>0</v>
      </c>
      <c r="M177" s="20" t="n">
        <f aca="false">ROUND(IF(C177="BSE",(J177*0.00375%),(J177*0.00322%)),0)</f>
        <v>0</v>
      </c>
      <c r="N177" s="20" t="n">
        <f aca="false">ROUND((K177+M177+O177)*18%,2)</f>
        <v>0</v>
      </c>
      <c r="O177" s="20" t="n">
        <f aca="false">J177*0.0001%</f>
        <v>0</v>
      </c>
      <c r="P177" s="20" t="n">
        <f aca="false">ROUND(0.003%*F177,0)</f>
        <v>0</v>
      </c>
      <c r="Q177" s="20" t="n">
        <f aca="false">K177+L177+M177+N177+O177+P177</f>
        <v>0</v>
      </c>
      <c r="R177" s="20" t="n">
        <f aca="false">I177-F177</f>
        <v>0</v>
      </c>
      <c r="S177" s="20" t="n">
        <f aca="false">R177-Q177</f>
        <v>0</v>
      </c>
      <c r="T177" s="22" t="n">
        <f aca="false">IFERROR(R177/F177,0)</f>
        <v>0</v>
      </c>
      <c r="U177" s="22" t="n">
        <f aca="false">IFERROR(S177/F177,0)</f>
        <v>0</v>
      </c>
    </row>
    <row r="178" customFormat="false" ht="15" hidden="false" customHeight="false" outlineLevel="0" collapsed="false">
      <c r="F178" s="20" t="n">
        <f aca="false">D178*E178</f>
        <v>0</v>
      </c>
      <c r="G178" s="21" t="str">
        <f aca="false">IF(A178&gt;0,A178," ")</f>
        <v> </v>
      </c>
      <c r="I178" s="20" t="n">
        <f aca="false">D178*H178</f>
        <v>0</v>
      </c>
      <c r="J178" s="20" t="n">
        <f aca="false">F178+I178</f>
        <v>0</v>
      </c>
      <c r="K178" s="20" t="n">
        <f aca="false">ROUND(IF(J178*0.03%&gt;40,40,J178*0.03%),2)</f>
        <v>0</v>
      </c>
      <c r="L178" s="20" t="n">
        <f aca="false">ROUND(I178*0.025%,0)</f>
        <v>0</v>
      </c>
      <c r="M178" s="20" t="n">
        <f aca="false">ROUND(IF(C178="BSE",(J178*0.00375%),(J178*0.00322%)),0)</f>
        <v>0</v>
      </c>
      <c r="N178" s="20" t="n">
        <f aca="false">ROUND((K178+M178+O178)*18%,2)</f>
        <v>0</v>
      </c>
      <c r="O178" s="20" t="n">
        <f aca="false">J178*0.0001%</f>
        <v>0</v>
      </c>
      <c r="P178" s="20" t="n">
        <f aca="false">ROUND(0.003%*F178,0)</f>
        <v>0</v>
      </c>
      <c r="Q178" s="20" t="n">
        <f aca="false">K178+L178+M178+N178+O178+P178</f>
        <v>0</v>
      </c>
      <c r="R178" s="20" t="n">
        <f aca="false">I178-F178</f>
        <v>0</v>
      </c>
      <c r="S178" s="20" t="n">
        <f aca="false">R178-Q178</f>
        <v>0</v>
      </c>
      <c r="T178" s="22" t="n">
        <f aca="false">IFERROR(R178/F178,0)</f>
        <v>0</v>
      </c>
      <c r="U178" s="22" t="n">
        <f aca="false">IFERROR(S178/F178,0)</f>
        <v>0</v>
      </c>
    </row>
    <row r="179" customFormat="false" ht="15" hidden="false" customHeight="false" outlineLevel="0" collapsed="false">
      <c r="F179" s="20" t="n">
        <f aca="false">D179*E179</f>
        <v>0</v>
      </c>
      <c r="G179" s="21" t="str">
        <f aca="false">IF(A179&gt;0,A179," ")</f>
        <v> </v>
      </c>
      <c r="I179" s="20" t="n">
        <f aca="false">D179*H179</f>
        <v>0</v>
      </c>
      <c r="J179" s="20" t="n">
        <f aca="false">F179+I179</f>
        <v>0</v>
      </c>
      <c r="K179" s="20" t="n">
        <f aca="false">ROUND(IF(J179*0.03%&gt;40,40,J179*0.03%),2)</f>
        <v>0</v>
      </c>
      <c r="L179" s="20" t="n">
        <f aca="false">ROUND(I179*0.025%,0)</f>
        <v>0</v>
      </c>
      <c r="M179" s="20" t="n">
        <f aca="false">ROUND(IF(C179="BSE",(J179*0.00375%),(J179*0.00322%)),0)</f>
        <v>0</v>
      </c>
      <c r="N179" s="20" t="n">
        <f aca="false">ROUND((K179+M179+O179)*18%,2)</f>
        <v>0</v>
      </c>
      <c r="O179" s="20" t="n">
        <f aca="false">J179*0.0001%</f>
        <v>0</v>
      </c>
      <c r="P179" s="20" t="n">
        <f aca="false">ROUND(0.003%*F179,0)</f>
        <v>0</v>
      </c>
      <c r="Q179" s="20" t="n">
        <f aca="false">K179+L179+M179+N179+O179+P179</f>
        <v>0</v>
      </c>
      <c r="R179" s="20" t="n">
        <f aca="false">I179-F179</f>
        <v>0</v>
      </c>
      <c r="S179" s="20" t="n">
        <f aca="false">R179-Q179</f>
        <v>0</v>
      </c>
      <c r="T179" s="22" t="n">
        <f aca="false">IFERROR(R179/F179,0)</f>
        <v>0</v>
      </c>
      <c r="U179" s="22" t="n">
        <f aca="false">IFERROR(S179/F179,0)</f>
        <v>0</v>
      </c>
    </row>
    <row r="180" customFormat="false" ht="15" hidden="false" customHeight="false" outlineLevel="0" collapsed="false">
      <c r="F180" s="20" t="n">
        <f aca="false">D180*E180</f>
        <v>0</v>
      </c>
      <c r="G180" s="21" t="str">
        <f aca="false">IF(A180&gt;0,A180," ")</f>
        <v> </v>
      </c>
      <c r="I180" s="20" t="n">
        <f aca="false">D180*H180</f>
        <v>0</v>
      </c>
      <c r="J180" s="20" t="n">
        <f aca="false">F180+I180</f>
        <v>0</v>
      </c>
      <c r="K180" s="20" t="n">
        <f aca="false">ROUND(IF(J180*0.03%&gt;40,40,J180*0.03%),2)</f>
        <v>0</v>
      </c>
      <c r="L180" s="20" t="n">
        <f aca="false">ROUND(I180*0.025%,0)</f>
        <v>0</v>
      </c>
      <c r="M180" s="20" t="n">
        <f aca="false">ROUND(IF(C180="BSE",(J180*0.00375%),(J180*0.00322%)),0)</f>
        <v>0</v>
      </c>
      <c r="N180" s="20" t="n">
        <f aca="false">ROUND((K180+M180+O180)*18%,2)</f>
        <v>0</v>
      </c>
      <c r="O180" s="20" t="n">
        <f aca="false">J180*0.0001%</f>
        <v>0</v>
      </c>
      <c r="P180" s="20" t="n">
        <f aca="false">ROUND(0.003%*F180,0)</f>
        <v>0</v>
      </c>
      <c r="Q180" s="20" t="n">
        <f aca="false">K180+L180+M180+N180+O180+P180</f>
        <v>0</v>
      </c>
      <c r="R180" s="20" t="n">
        <f aca="false">I180-F180</f>
        <v>0</v>
      </c>
      <c r="S180" s="20" t="n">
        <f aca="false">R180-Q180</f>
        <v>0</v>
      </c>
      <c r="T180" s="22" t="n">
        <f aca="false">IFERROR(R180/F180,0)</f>
        <v>0</v>
      </c>
      <c r="U180" s="22" t="n">
        <f aca="false">IFERROR(S180/F180,0)</f>
        <v>0</v>
      </c>
    </row>
    <row r="181" customFormat="false" ht="15" hidden="false" customHeight="false" outlineLevel="0" collapsed="false">
      <c r="F181" s="20" t="n">
        <f aca="false">D181*E181</f>
        <v>0</v>
      </c>
      <c r="G181" s="21" t="str">
        <f aca="false">IF(A181&gt;0,A181," ")</f>
        <v> </v>
      </c>
      <c r="I181" s="20" t="n">
        <f aca="false">D181*H181</f>
        <v>0</v>
      </c>
      <c r="J181" s="20" t="n">
        <f aca="false">F181+I181</f>
        <v>0</v>
      </c>
      <c r="K181" s="20" t="n">
        <f aca="false">ROUND(IF(J181*0.03%&gt;40,40,J181*0.03%),2)</f>
        <v>0</v>
      </c>
      <c r="L181" s="20" t="n">
        <f aca="false">ROUND(I181*0.025%,0)</f>
        <v>0</v>
      </c>
      <c r="M181" s="20" t="n">
        <f aca="false">ROUND(IF(C181="BSE",(J181*0.00375%),(J181*0.00322%)),0)</f>
        <v>0</v>
      </c>
      <c r="N181" s="20" t="n">
        <f aca="false">ROUND((K181+M181+O181)*18%,2)</f>
        <v>0</v>
      </c>
      <c r="O181" s="20" t="n">
        <f aca="false">J181*0.0001%</f>
        <v>0</v>
      </c>
      <c r="P181" s="20" t="n">
        <f aca="false">ROUND(0.003%*F181,0)</f>
        <v>0</v>
      </c>
      <c r="Q181" s="20" t="n">
        <f aca="false">K181+L181+M181+N181+O181+P181</f>
        <v>0</v>
      </c>
      <c r="R181" s="20" t="n">
        <f aca="false">I181-F181</f>
        <v>0</v>
      </c>
      <c r="S181" s="20" t="n">
        <f aca="false">R181-Q181</f>
        <v>0</v>
      </c>
      <c r="T181" s="22" t="n">
        <f aca="false">IFERROR(R181/F181,0)</f>
        <v>0</v>
      </c>
      <c r="U181" s="22" t="n">
        <f aca="false">IFERROR(S181/F181,0)</f>
        <v>0</v>
      </c>
    </row>
    <row r="182" customFormat="false" ht="15" hidden="false" customHeight="false" outlineLevel="0" collapsed="false">
      <c r="F182" s="20" t="n">
        <f aca="false">D182*E182</f>
        <v>0</v>
      </c>
      <c r="G182" s="21" t="str">
        <f aca="false">IF(A182&gt;0,A182," ")</f>
        <v> </v>
      </c>
      <c r="I182" s="20" t="n">
        <f aca="false">D182*H182</f>
        <v>0</v>
      </c>
      <c r="J182" s="20" t="n">
        <f aca="false">F182+I182</f>
        <v>0</v>
      </c>
      <c r="K182" s="20" t="n">
        <f aca="false">ROUND(IF(J182*0.03%&gt;40,40,J182*0.03%),2)</f>
        <v>0</v>
      </c>
      <c r="L182" s="20" t="n">
        <f aca="false">ROUND(I182*0.025%,0)</f>
        <v>0</v>
      </c>
      <c r="M182" s="20" t="n">
        <f aca="false">ROUND(IF(C182="BSE",(J182*0.00375%),(J182*0.00322%)),0)</f>
        <v>0</v>
      </c>
      <c r="N182" s="20" t="n">
        <f aca="false">ROUND((K182+M182+O182)*18%,2)</f>
        <v>0</v>
      </c>
      <c r="O182" s="20" t="n">
        <f aca="false">J182*0.0001%</f>
        <v>0</v>
      </c>
      <c r="P182" s="20" t="n">
        <f aca="false">ROUND(0.003%*F182,0)</f>
        <v>0</v>
      </c>
      <c r="Q182" s="20" t="n">
        <f aca="false">K182+L182+M182+N182+O182+P182</f>
        <v>0</v>
      </c>
      <c r="R182" s="20" t="n">
        <f aca="false">I182-F182</f>
        <v>0</v>
      </c>
      <c r="S182" s="20" t="n">
        <f aca="false">R182-Q182</f>
        <v>0</v>
      </c>
      <c r="T182" s="22" t="n">
        <f aca="false">IFERROR(R182/F182,0)</f>
        <v>0</v>
      </c>
      <c r="U182" s="22" t="n">
        <f aca="false">IFERROR(S182/F182,0)</f>
        <v>0</v>
      </c>
    </row>
    <row r="183" customFormat="false" ht="15" hidden="false" customHeight="false" outlineLevel="0" collapsed="false">
      <c r="F183" s="20" t="n">
        <f aca="false">D183*E183</f>
        <v>0</v>
      </c>
      <c r="G183" s="21" t="str">
        <f aca="false">IF(A183&gt;0,A183," ")</f>
        <v> </v>
      </c>
      <c r="I183" s="20" t="n">
        <f aca="false">D183*H183</f>
        <v>0</v>
      </c>
      <c r="J183" s="20" t="n">
        <f aca="false">F183+I183</f>
        <v>0</v>
      </c>
      <c r="K183" s="20" t="n">
        <f aca="false">ROUND(IF(J183*0.03%&gt;40,40,J183*0.03%),2)</f>
        <v>0</v>
      </c>
      <c r="L183" s="20" t="n">
        <f aca="false">ROUND(I183*0.025%,0)</f>
        <v>0</v>
      </c>
      <c r="M183" s="20" t="n">
        <f aca="false">ROUND(IF(C183="BSE",(J183*0.00375%),(J183*0.00322%)),0)</f>
        <v>0</v>
      </c>
      <c r="N183" s="20" t="n">
        <f aca="false">ROUND((K183+M183+O183)*18%,2)</f>
        <v>0</v>
      </c>
      <c r="O183" s="20" t="n">
        <f aca="false">J183*0.0001%</f>
        <v>0</v>
      </c>
      <c r="P183" s="20" t="n">
        <f aca="false">ROUND(0.003%*F183,0)</f>
        <v>0</v>
      </c>
      <c r="Q183" s="20" t="n">
        <f aca="false">K183+L183+M183+N183+O183+P183</f>
        <v>0</v>
      </c>
      <c r="R183" s="20" t="n">
        <f aca="false">I183-F183</f>
        <v>0</v>
      </c>
      <c r="S183" s="20" t="n">
        <f aca="false">R183-Q183</f>
        <v>0</v>
      </c>
      <c r="T183" s="22" t="n">
        <f aca="false">IFERROR(R183/F183,0)</f>
        <v>0</v>
      </c>
      <c r="U183" s="22" t="n">
        <f aca="false">IFERROR(S183/F183,0)</f>
        <v>0</v>
      </c>
    </row>
    <row r="184" customFormat="false" ht="15" hidden="false" customHeight="false" outlineLevel="0" collapsed="false">
      <c r="F184" s="20" t="n">
        <f aca="false">D184*E184</f>
        <v>0</v>
      </c>
      <c r="G184" s="21" t="str">
        <f aca="false">IF(A184&gt;0,A184," ")</f>
        <v> </v>
      </c>
      <c r="I184" s="20" t="n">
        <f aca="false">D184*H184</f>
        <v>0</v>
      </c>
      <c r="J184" s="20" t="n">
        <f aca="false">F184+I184</f>
        <v>0</v>
      </c>
      <c r="K184" s="20" t="n">
        <f aca="false">ROUND(IF(J184*0.03%&gt;40,40,J184*0.03%),2)</f>
        <v>0</v>
      </c>
      <c r="L184" s="20" t="n">
        <f aca="false">ROUND(I184*0.025%,0)</f>
        <v>0</v>
      </c>
      <c r="M184" s="20" t="n">
        <f aca="false">ROUND(IF(C184="BSE",(J184*0.00375%),(J184*0.00322%)),0)</f>
        <v>0</v>
      </c>
      <c r="N184" s="20" t="n">
        <f aca="false">ROUND((K184+M184+O184)*18%,2)</f>
        <v>0</v>
      </c>
      <c r="O184" s="20" t="n">
        <f aca="false">J184*0.0001%</f>
        <v>0</v>
      </c>
      <c r="P184" s="20" t="n">
        <f aca="false">ROUND(0.003%*F184,0)</f>
        <v>0</v>
      </c>
      <c r="Q184" s="20" t="n">
        <f aca="false">K184+L184+M184+N184+O184+P184</f>
        <v>0</v>
      </c>
      <c r="R184" s="20" t="n">
        <f aca="false">I184-F184</f>
        <v>0</v>
      </c>
      <c r="S184" s="20" t="n">
        <f aca="false">R184-Q184</f>
        <v>0</v>
      </c>
      <c r="T184" s="22" t="n">
        <f aca="false">IFERROR(R184/F184,0)</f>
        <v>0</v>
      </c>
      <c r="U184" s="22" t="n">
        <f aca="false">IFERROR(S184/F184,0)</f>
        <v>0</v>
      </c>
    </row>
    <row r="185" customFormat="false" ht="15" hidden="false" customHeight="false" outlineLevel="0" collapsed="false">
      <c r="F185" s="20" t="n">
        <f aca="false">D185*E185</f>
        <v>0</v>
      </c>
      <c r="G185" s="21" t="str">
        <f aca="false">IF(A185&gt;0,A185," ")</f>
        <v> </v>
      </c>
      <c r="I185" s="20" t="n">
        <f aca="false">D185*H185</f>
        <v>0</v>
      </c>
      <c r="J185" s="20" t="n">
        <f aca="false">F185+I185</f>
        <v>0</v>
      </c>
      <c r="K185" s="20" t="n">
        <f aca="false">ROUND(IF(J185*0.03%&gt;40,40,J185*0.03%),2)</f>
        <v>0</v>
      </c>
      <c r="L185" s="20" t="n">
        <f aca="false">ROUND(I185*0.025%,0)</f>
        <v>0</v>
      </c>
      <c r="M185" s="20" t="n">
        <f aca="false">ROUND(IF(C185="BSE",(J185*0.00375%),(J185*0.00322%)),0)</f>
        <v>0</v>
      </c>
      <c r="N185" s="20" t="n">
        <f aca="false">ROUND((K185+M185+O185)*18%,2)</f>
        <v>0</v>
      </c>
      <c r="O185" s="20" t="n">
        <f aca="false">J185*0.0001%</f>
        <v>0</v>
      </c>
      <c r="P185" s="20" t="n">
        <f aca="false">ROUND(0.003%*F185,0)</f>
        <v>0</v>
      </c>
      <c r="Q185" s="20" t="n">
        <f aca="false">K185+L185+M185+N185+O185+P185</f>
        <v>0</v>
      </c>
      <c r="R185" s="20" t="n">
        <f aca="false">I185-F185</f>
        <v>0</v>
      </c>
      <c r="S185" s="20" t="n">
        <f aca="false">R185-Q185</f>
        <v>0</v>
      </c>
      <c r="T185" s="22" t="n">
        <f aca="false">IFERROR(R185/F185,0)</f>
        <v>0</v>
      </c>
      <c r="U185" s="22" t="n">
        <f aca="false">IFERROR(S185/F185,0)</f>
        <v>0</v>
      </c>
    </row>
    <row r="186" customFormat="false" ht="15" hidden="false" customHeight="false" outlineLevel="0" collapsed="false">
      <c r="F186" s="20" t="n">
        <f aca="false">D186*E186</f>
        <v>0</v>
      </c>
      <c r="G186" s="21" t="str">
        <f aca="false">IF(A186&gt;0,A186," ")</f>
        <v> </v>
      </c>
      <c r="I186" s="20" t="n">
        <f aca="false">D186*H186</f>
        <v>0</v>
      </c>
      <c r="J186" s="20" t="n">
        <f aca="false">F186+I186</f>
        <v>0</v>
      </c>
      <c r="K186" s="20" t="n">
        <f aca="false">ROUND(IF(J186*0.03%&gt;40,40,J186*0.03%),2)</f>
        <v>0</v>
      </c>
      <c r="L186" s="20" t="n">
        <f aca="false">ROUND(I186*0.025%,0)</f>
        <v>0</v>
      </c>
      <c r="M186" s="20" t="n">
        <f aca="false">ROUND(IF(C186="BSE",(J186*0.00375%),(J186*0.00322%)),0)</f>
        <v>0</v>
      </c>
      <c r="N186" s="20" t="n">
        <f aca="false">ROUND((K186+M186+O186)*18%,2)</f>
        <v>0</v>
      </c>
      <c r="O186" s="20" t="n">
        <f aca="false">J186*0.0001%</f>
        <v>0</v>
      </c>
      <c r="P186" s="20" t="n">
        <f aca="false">ROUND(0.003%*F186,0)</f>
        <v>0</v>
      </c>
      <c r="Q186" s="20" t="n">
        <f aca="false">K186+L186+M186+N186+O186+P186</f>
        <v>0</v>
      </c>
      <c r="R186" s="20" t="n">
        <f aca="false">I186-F186</f>
        <v>0</v>
      </c>
      <c r="S186" s="20" t="n">
        <f aca="false">R186-Q186</f>
        <v>0</v>
      </c>
      <c r="T186" s="22" t="n">
        <f aca="false">IFERROR(R186/F186,0)</f>
        <v>0</v>
      </c>
      <c r="U186" s="22" t="n">
        <f aca="false">IFERROR(S186/F186,0)</f>
        <v>0</v>
      </c>
    </row>
    <row r="187" customFormat="false" ht="15" hidden="false" customHeight="false" outlineLevel="0" collapsed="false">
      <c r="F187" s="20" t="n">
        <f aca="false">D187*E187</f>
        <v>0</v>
      </c>
      <c r="G187" s="21" t="str">
        <f aca="false">IF(A187&gt;0,A187," ")</f>
        <v> </v>
      </c>
      <c r="I187" s="20" t="n">
        <f aca="false">D187*H187</f>
        <v>0</v>
      </c>
      <c r="J187" s="20" t="n">
        <f aca="false">F187+I187</f>
        <v>0</v>
      </c>
      <c r="K187" s="20" t="n">
        <f aca="false">ROUND(IF(J187*0.03%&gt;40,40,J187*0.03%),2)</f>
        <v>0</v>
      </c>
      <c r="L187" s="20" t="n">
        <f aca="false">ROUND(I187*0.025%,0)</f>
        <v>0</v>
      </c>
      <c r="M187" s="20" t="n">
        <f aca="false">ROUND(IF(C187="BSE",(J187*0.00375%),(J187*0.00322%)),0)</f>
        <v>0</v>
      </c>
      <c r="N187" s="20" t="n">
        <f aca="false">ROUND((K187+M187+O187)*18%,2)</f>
        <v>0</v>
      </c>
      <c r="O187" s="20" t="n">
        <f aca="false">J187*0.0001%</f>
        <v>0</v>
      </c>
      <c r="P187" s="20" t="n">
        <f aca="false">ROUND(0.003%*F187,0)</f>
        <v>0</v>
      </c>
      <c r="Q187" s="20" t="n">
        <f aca="false">K187+L187+M187+N187+O187+P187</f>
        <v>0</v>
      </c>
      <c r="R187" s="20" t="n">
        <f aca="false">I187-F187</f>
        <v>0</v>
      </c>
      <c r="S187" s="20" t="n">
        <f aca="false">R187-Q187</f>
        <v>0</v>
      </c>
      <c r="T187" s="22" t="n">
        <f aca="false">IFERROR(R187/F187,0)</f>
        <v>0</v>
      </c>
      <c r="U187" s="22" t="n">
        <f aca="false">IFERROR(S187/F187,0)</f>
        <v>0</v>
      </c>
    </row>
    <row r="188" customFormat="false" ht="15" hidden="false" customHeight="false" outlineLevel="0" collapsed="false">
      <c r="F188" s="20" t="n">
        <f aca="false">D188*E188</f>
        <v>0</v>
      </c>
      <c r="G188" s="21" t="str">
        <f aca="false">IF(A188&gt;0,A188," ")</f>
        <v> </v>
      </c>
      <c r="I188" s="20" t="n">
        <f aca="false">D188*H188</f>
        <v>0</v>
      </c>
      <c r="J188" s="20" t="n">
        <f aca="false">F188+I188</f>
        <v>0</v>
      </c>
      <c r="K188" s="20" t="n">
        <f aca="false">ROUND(IF(J188*0.03%&gt;40,40,J188*0.03%),2)</f>
        <v>0</v>
      </c>
      <c r="L188" s="20" t="n">
        <f aca="false">ROUND(I188*0.025%,0)</f>
        <v>0</v>
      </c>
      <c r="M188" s="20" t="n">
        <f aca="false">ROUND(IF(C188="BSE",(J188*0.00375%),(J188*0.00322%)),0)</f>
        <v>0</v>
      </c>
      <c r="N188" s="20" t="n">
        <f aca="false">ROUND((K188+M188+O188)*18%,2)</f>
        <v>0</v>
      </c>
      <c r="O188" s="20" t="n">
        <f aca="false">J188*0.0001%</f>
        <v>0</v>
      </c>
      <c r="P188" s="20" t="n">
        <f aca="false">ROUND(0.003%*F188,0)</f>
        <v>0</v>
      </c>
      <c r="Q188" s="20" t="n">
        <f aca="false">K188+L188+M188+N188+O188+P188</f>
        <v>0</v>
      </c>
      <c r="R188" s="20" t="n">
        <f aca="false">I188-F188</f>
        <v>0</v>
      </c>
      <c r="S188" s="20" t="n">
        <f aca="false">R188-Q188</f>
        <v>0</v>
      </c>
      <c r="T188" s="22" t="n">
        <f aca="false">IFERROR(R188/F188,0)</f>
        <v>0</v>
      </c>
      <c r="U188" s="22" t="n">
        <f aca="false">IFERROR(S188/F188,0)</f>
        <v>0</v>
      </c>
    </row>
    <row r="189" customFormat="false" ht="15" hidden="false" customHeight="false" outlineLevel="0" collapsed="false">
      <c r="F189" s="20" t="n">
        <f aca="false">D189*E189</f>
        <v>0</v>
      </c>
      <c r="G189" s="21" t="str">
        <f aca="false">IF(A189&gt;0,A189," ")</f>
        <v> </v>
      </c>
      <c r="I189" s="20" t="n">
        <f aca="false">D189*H189</f>
        <v>0</v>
      </c>
      <c r="J189" s="20" t="n">
        <f aca="false">F189+I189</f>
        <v>0</v>
      </c>
      <c r="K189" s="20" t="n">
        <f aca="false">ROUND(IF(J189*0.03%&gt;40,40,J189*0.03%),2)</f>
        <v>0</v>
      </c>
      <c r="L189" s="20" t="n">
        <f aca="false">ROUND(I189*0.025%,0)</f>
        <v>0</v>
      </c>
      <c r="M189" s="20" t="n">
        <f aca="false">ROUND(IF(C189="BSE",(J189*0.00375%),(J189*0.00322%)),0)</f>
        <v>0</v>
      </c>
      <c r="N189" s="20" t="n">
        <f aca="false">ROUND((K189+M189+O189)*18%,2)</f>
        <v>0</v>
      </c>
      <c r="O189" s="20" t="n">
        <f aca="false">J189*0.0001%</f>
        <v>0</v>
      </c>
      <c r="P189" s="20" t="n">
        <f aca="false">ROUND(0.003%*F189,0)</f>
        <v>0</v>
      </c>
      <c r="Q189" s="20" t="n">
        <f aca="false">K189+L189+M189+N189+O189+P189</f>
        <v>0</v>
      </c>
      <c r="R189" s="20" t="n">
        <f aca="false">I189-F189</f>
        <v>0</v>
      </c>
      <c r="S189" s="20" t="n">
        <f aca="false">R189-Q189</f>
        <v>0</v>
      </c>
      <c r="T189" s="22" t="n">
        <f aca="false">IFERROR(R189/F189,0)</f>
        <v>0</v>
      </c>
      <c r="U189" s="22" t="n">
        <f aca="false">IFERROR(S189/F189,0)</f>
        <v>0</v>
      </c>
    </row>
    <row r="190" customFormat="false" ht="15" hidden="false" customHeight="false" outlineLevel="0" collapsed="false">
      <c r="F190" s="20" t="n">
        <f aca="false">D190*E190</f>
        <v>0</v>
      </c>
      <c r="G190" s="21" t="str">
        <f aca="false">IF(A190&gt;0,A190," ")</f>
        <v> </v>
      </c>
      <c r="I190" s="20" t="n">
        <f aca="false">D190*H190</f>
        <v>0</v>
      </c>
      <c r="J190" s="20" t="n">
        <f aca="false">F190+I190</f>
        <v>0</v>
      </c>
      <c r="K190" s="20" t="n">
        <f aca="false">ROUND(IF(J190*0.03%&gt;40,40,J190*0.03%),2)</f>
        <v>0</v>
      </c>
      <c r="L190" s="20" t="n">
        <f aca="false">ROUND(I190*0.025%,0)</f>
        <v>0</v>
      </c>
      <c r="M190" s="20" t="n">
        <f aca="false">ROUND(IF(C190="BSE",(J190*0.00375%),(J190*0.00322%)),0)</f>
        <v>0</v>
      </c>
      <c r="N190" s="20" t="n">
        <f aca="false">ROUND((K190+M190+O190)*18%,2)</f>
        <v>0</v>
      </c>
      <c r="O190" s="20" t="n">
        <f aca="false">J190*0.0001%</f>
        <v>0</v>
      </c>
      <c r="P190" s="20" t="n">
        <f aca="false">ROUND(0.003%*F190,0)</f>
        <v>0</v>
      </c>
      <c r="Q190" s="20" t="n">
        <f aca="false">K190+L190+M190+N190+O190+P190</f>
        <v>0</v>
      </c>
      <c r="R190" s="20" t="n">
        <f aca="false">I190-F190</f>
        <v>0</v>
      </c>
      <c r="S190" s="20" t="n">
        <f aca="false">R190-Q190</f>
        <v>0</v>
      </c>
      <c r="T190" s="22" t="n">
        <f aca="false">IFERROR(R190/F190,0)</f>
        <v>0</v>
      </c>
      <c r="U190" s="22" t="n">
        <f aca="false">IFERROR(S190/F190,0)</f>
        <v>0</v>
      </c>
    </row>
    <row r="191" customFormat="false" ht="15" hidden="false" customHeight="false" outlineLevel="0" collapsed="false">
      <c r="F191" s="20" t="n">
        <f aca="false">D191*E191</f>
        <v>0</v>
      </c>
      <c r="G191" s="21" t="str">
        <f aca="false">IF(A191&gt;0,A191," ")</f>
        <v> </v>
      </c>
      <c r="I191" s="20" t="n">
        <f aca="false">D191*H191</f>
        <v>0</v>
      </c>
      <c r="J191" s="20" t="n">
        <f aca="false">F191+I191</f>
        <v>0</v>
      </c>
      <c r="K191" s="20" t="n">
        <f aca="false">ROUND(IF(J191*0.03%&gt;40,40,J191*0.03%),2)</f>
        <v>0</v>
      </c>
      <c r="L191" s="20" t="n">
        <f aca="false">ROUND(I191*0.025%,0)</f>
        <v>0</v>
      </c>
      <c r="M191" s="20" t="n">
        <f aca="false">ROUND(IF(C191="BSE",(J191*0.00375%),(J191*0.00322%)),0)</f>
        <v>0</v>
      </c>
      <c r="N191" s="20" t="n">
        <f aca="false">ROUND((K191+M191+O191)*18%,2)</f>
        <v>0</v>
      </c>
      <c r="O191" s="20" t="n">
        <f aca="false">J191*0.0001%</f>
        <v>0</v>
      </c>
      <c r="P191" s="20" t="n">
        <f aca="false">ROUND(0.003%*F191,0)</f>
        <v>0</v>
      </c>
      <c r="Q191" s="20" t="n">
        <f aca="false">K191+L191+M191+N191+O191+P191</f>
        <v>0</v>
      </c>
      <c r="R191" s="20" t="n">
        <f aca="false">I191-F191</f>
        <v>0</v>
      </c>
      <c r="S191" s="20" t="n">
        <f aca="false">R191-Q191</f>
        <v>0</v>
      </c>
      <c r="T191" s="22" t="n">
        <f aca="false">IFERROR(R191/F191,0)</f>
        <v>0</v>
      </c>
      <c r="U191" s="22" t="n">
        <f aca="false">IFERROR(S191/F191,0)</f>
        <v>0</v>
      </c>
    </row>
    <row r="192" customFormat="false" ht="15" hidden="false" customHeight="false" outlineLevel="0" collapsed="false">
      <c r="F192" s="20" t="n">
        <f aca="false">D192*E192</f>
        <v>0</v>
      </c>
      <c r="G192" s="21" t="str">
        <f aca="false">IF(A192&gt;0,A192," ")</f>
        <v> </v>
      </c>
      <c r="I192" s="20" t="n">
        <f aca="false">D192*H192</f>
        <v>0</v>
      </c>
      <c r="J192" s="20" t="n">
        <f aca="false">F192+I192</f>
        <v>0</v>
      </c>
      <c r="K192" s="20" t="n">
        <f aca="false">ROUND(IF(J192*0.03%&gt;40,40,J192*0.03%),2)</f>
        <v>0</v>
      </c>
      <c r="L192" s="20" t="n">
        <f aca="false">ROUND(I192*0.025%,0)</f>
        <v>0</v>
      </c>
      <c r="M192" s="20" t="n">
        <f aca="false">ROUND(IF(C192="BSE",(J192*0.00375%),(J192*0.00322%)),0)</f>
        <v>0</v>
      </c>
      <c r="N192" s="20" t="n">
        <f aca="false">ROUND((K192+M192+O192)*18%,2)</f>
        <v>0</v>
      </c>
      <c r="O192" s="20" t="n">
        <f aca="false">J192*0.0001%</f>
        <v>0</v>
      </c>
      <c r="P192" s="20" t="n">
        <f aca="false">ROUND(0.003%*F192,0)</f>
        <v>0</v>
      </c>
      <c r="Q192" s="20" t="n">
        <f aca="false">K192+L192+M192+N192+O192+P192</f>
        <v>0</v>
      </c>
      <c r="R192" s="20" t="n">
        <f aca="false">I192-F192</f>
        <v>0</v>
      </c>
      <c r="S192" s="20" t="n">
        <f aca="false">R192-Q192</f>
        <v>0</v>
      </c>
      <c r="T192" s="22" t="n">
        <f aca="false">IFERROR(R192/F192,0)</f>
        <v>0</v>
      </c>
      <c r="U192" s="22" t="n">
        <f aca="false">IFERROR(S192/F192,0)</f>
        <v>0</v>
      </c>
    </row>
    <row r="193" customFormat="false" ht="15" hidden="false" customHeight="false" outlineLevel="0" collapsed="false">
      <c r="F193" s="20" t="n">
        <f aca="false">D193*E193</f>
        <v>0</v>
      </c>
      <c r="G193" s="21" t="str">
        <f aca="false">IF(A193&gt;0,A193," ")</f>
        <v> </v>
      </c>
      <c r="I193" s="20" t="n">
        <f aca="false">D193*H193</f>
        <v>0</v>
      </c>
      <c r="J193" s="20" t="n">
        <f aca="false">F193+I193</f>
        <v>0</v>
      </c>
      <c r="K193" s="20" t="n">
        <f aca="false">ROUND(IF(J193*0.03%&gt;40,40,J193*0.03%),2)</f>
        <v>0</v>
      </c>
      <c r="L193" s="20" t="n">
        <f aca="false">ROUND(I193*0.025%,0)</f>
        <v>0</v>
      </c>
      <c r="M193" s="20" t="n">
        <f aca="false">ROUND(IF(C193="BSE",(J193*0.00375%),(J193*0.00322%)),0)</f>
        <v>0</v>
      </c>
      <c r="N193" s="20" t="n">
        <f aca="false">ROUND((K193+M193+O193)*18%,2)</f>
        <v>0</v>
      </c>
      <c r="O193" s="20" t="n">
        <f aca="false">J193*0.0001%</f>
        <v>0</v>
      </c>
      <c r="P193" s="20" t="n">
        <f aca="false">ROUND(0.003%*F193,0)</f>
        <v>0</v>
      </c>
      <c r="Q193" s="20" t="n">
        <f aca="false">K193+L193+M193+N193+O193+P193</f>
        <v>0</v>
      </c>
      <c r="R193" s="20" t="n">
        <f aca="false">I193-F193</f>
        <v>0</v>
      </c>
      <c r="S193" s="20" t="n">
        <f aca="false">R193-Q193</f>
        <v>0</v>
      </c>
      <c r="T193" s="22" t="n">
        <f aca="false">IFERROR(R193/F193,0)</f>
        <v>0</v>
      </c>
      <c r="U193" s="22" t="n">
        <f aca="false">IFERROR(S193/F193,0)</f>
        <v>0</v>
      </c>
    </row>
    <row r="194" customFormat="false" ht="15" hidden="false" customHeight="false" outlineLevel="0" collapsed="false">
      <c r="F194" s="20" t="n">
        <f aca="false">D194*E194</f>
        <v>0</v>
      </c>
      <c r="G194" s="21" t="str">
        <f aca="false">IF(A194&gt;0,A194," ")</f>
        <v> </v>
      </c>
      <c r="I194" s="20" t="n">
        <f aca="false">D194*H194</f>
        <v>0</v>
      </c>
      <c r="J194" s="20" t="n">
        <f aca="false">F194+I194</f>
        <v>0</v>
      </c>
      <c r="K194" s="20" t="n">
        <f aca="false">ROUND(IF(J194*0.03%&gt;40,40,J194*0.03%),2)</f>
        <v>0</v>
      </c>
      <c r="L194" s="20" t="n">
        <f aca="false">ROUND(I194*0.025%,0)</f>
        <v>0</v>
      </c>
      <c r="M194" s="20" t="n">
        <f aca="false">ROUND(IF(C194="BSE",(J194*0.00375%),(J194*0.00322%)),0)</f>
        <v>0</v>
      </c>
      <c r="N194" s="20" t="n">
        <f aca="false">ROUND((K194+M194+O194)*18%,2)</f>
        <v>0</v>
      </c>
      <c r="O194" s="20" t="n">
        <f aca="false">J194*0.0001%</f>
        <v>0</v>
      </c>
      <c r="P194" s="20" t="n">
        <f aca="false">ROUND(0.003%*F194,0)</f>
        <v>0</v>
      </c>
      <c r="Q194" s="20" t="n">
        <f aca="false">K194+L194+M194+N194+O194+P194</f>
        <v>0</v>
      </c>
      <c r="R194" s="20" t="n">
        <f aca="false">I194-F194</f>
        <v>0</v>
      </c>
      <c r="S194" s="20" t="n">
        <f aca="false">R194-Q194</f>
        <v>0</v>
      </c>
      <c r="T194" s="22" t="n">
        <f aca="false">IFERROR(R194/F194,0)</f>
        <v>0</v>
      </c>
      <c r="U194" s="22" t="n">
        <f aca="false">IFERROR(S194/F194,0)</f>
        <v>0</v>
      </c>
    </row>
    <row r="195" customFormat="false" ht="15" hidden="false" customHeight="false" outlineLevel="0" collapsed="false">
      <c r="F195" s="20" t="n">
        <f aca="false">D195*E195</f>
        <v>0</v>
      </c>
      <c r="G195" s="21" t="str">
        <f aca="false">IF(A195&gt;0,A195," ")</f>
        <v> </v>
      </c>
      <c r="I195" s="20" t="n">
        <f aca="false">D195*H195</f>
        <v>0</v>
      </c>
      <c r="J195" s="20" t="n">
        <f aca="false">F195+I195</f>
        <v>0</v>
      </c>
      <c r="K195" s="20" t="n">
        <f aca="false">ROUND(IF(J195*0.03%&gt;40,40,J195*0.03%),2)</f>
        <v>0</v>
      </c>
      <c r="L195" s="20" t="n">
        <f aca="false">ROUND(I195*0.025%,0)</f>
        <v>0</v>
      </c>
      <c r="M195" s="20" t="n">
        <f aca="false">ROUND(IF(C195="BSE",(J195*0.00375%),(J195*0.00322%)),0)</f>
        <v>0</v>
      </c>
      <c r="N195" s="20" t="n">
        <f aca="false">ROUND((K195+M195+O195)*18%,2)</f>
        <v>0</v>
      </c>
      <c r="O195" s="20" t="n">
        <f aca="false">J195*0.0001%</f>
        <v>0</v>
      </c>
      <c r="P195" s="20" t="n">
        <f aca="false">ROUND(0.003%*F195,0)</f>
        <v>0</v>
      </c>
      <c r="Q195" s="20" t="n">
        <f aca="false">K195+L195+M195+N195+O195+P195</f>
        <v>0</v>
      </c>
      <c r="R195" s="20" t="n">
        <f aca="false">I195-F195</f>
        <v>0</v>
      </c>
      <c r="S195" s="20" t="n">
        <f aca="false">R195-Q195</f>
        <v>0</v>
      </c>
      <c r="T195" s="22" t="n">
        <f aca="false">IFERROR(R195/F195,0)</f>
        <v>0</v>
      </c>
      <c r="U195" s="22" t="n">
        <f aca="false">IFERROR(S195/F195,0)</f>
        <v>0</v>
      </c>
    </row>
    <row r="196" customFormat="false" ht="15" hidden="false" customHeight="false" outlineLevel="0" collapsed="false">
      <c r="F196" s="20" t="n">
        <f aca="false">D196*E196</f>
        <v>0</v>
      </c>
      <c r="G196" s="21" t="str">
        <f aca="false">IF(A196&gt;0,A196," ")</f>
        <v> </v>
      </c>
      <c r="I196" s="20" t="n">
        <f aca="false">D196*H196</f>
        <v>0</v>
      </c>
      <c r="J196" s="20" t="n">
        <f aca="false">F196+I196</f>
        <v>0</v>
      </c>
      <c r="K196" s="20" t="n">
        <f aca="false">ROUND(IF(J196*0.03%&gt;40,40,J196*0.03%),2)</f>
        <v>0</v>
      </c>
      <c r="L196" s="20" t="n">
        <f aca="false">ROUND(I196*0.025%,0)</f>
        <v>0</v>
      </c>
      <c r="M196" s="20" t="n">
        <f aca="false">ROUND(IF(C196="BSE",(J196*0.00375%),(J196*0.00322%)),0)</f>
        <v>0</v>
      </c>
      <c r="N196" s="20" t="n">
        <f aca="false">ROUND((K196+M196+O196)*18%,2)</f>
        <v>0</v>
      </c>
      <c r="O196" s="20" t="n">
        <f aca="false">J196*0.0001%</f>
        <v>0</v>
      </c>
      <c r="P196" s="20" t="n">
        <f aca="false">ROUND(0.003%*F196,0)</f>
        <v>0</v>
      </c>
      <c r="Q196" s="20" t="n">
        <f aca="false">K196+L196+M196+N196+O196+P196</f>
        <v>0</v>
      </c>
      <c r="R196" s="20" t="n">
        <f aca="false">I196-F196</f>
        <v>0</v>
      </c>
      <c r="S196" s="20" t="n">
        <f aca="false">R196-Q196</f>
        <v>0</v>
      </c>
      <c r="T196" s="22" t="n">
        <f aca="false">IFERROR(R196/F196,0)</f>
        <v>0</v>
      </c>
      <c r="U196" s="22" t="n">
        <f aca="false">IFERROR(S196/F196,0)</f>
        <v>0</v>
      </c>
    </row>
    <row r="197" customFormat="false" ht="15" hidden="false" customHeight="false" outlineLevel="0" collapsed="false">
      <c r="F197" s="20" t="n">
        <f aca="false">D197*E197</f>
        <v>0</v>
      </c>
      <c r="G197" s="21" t="str">
        <f aca="false">IF(A197&gt;0,A197," ")</f>
        <v> </v>
      </c>
      <c r="I197" s="20" t="n">
        <f aca="false">D197*H197</f>
        <v>0</v>
      </c>
      <c r="J197" s="20" t="n">
        <f aca="false">F197+I197</f>
        <v>0</v>
      </c>
      <c r="K197" s="20" t="n">
        <f aca="false">ROUND(IF(J197*0.03%&gt;40,40,J197*0.03%),2)</f>
        <v>0</v>
      </c>
      <c r="L197" s="20" t="n">
        <f aca="false">ROUND(I197*0.025%,0)</f>
        <v>0</v>
      </c>
      <c r="M197" s="20" t="n">
        <f aca="false">ROUND(IF(C197="BSE",(J197*0.00375%),(J197*0.00322%)),0)</f>
        <v>0</v>
      </c>
      <c r="N197" s="20" t="n">
        <f aca="false">ROUND((K197+M197+O197)*18%,2)</f>
        <v>0</v>
      </c>
      <c r="O197" s="20" t="n">
        <f aca="false">J197*0.0001%</f>
        <v>0</v>
      </c>
      <c r="P197" s="20" t="n">
        <f aca="false">ROUND(0.003%*F197,0)</f>
        <v>0</v>
      </c>
      <c r="Q197" s="20" t="n">
        <f aca="false">K197+L197+M197+N197+O197+P197</f>
        <v>0</v>
      </c>
      <c r="R197" s="20" t="n">
        <f aca="false">I197-F197</f>
        <v>0</v>
      </c>
      <c r="S197" s="20" t="n">
        <f aca="false">R197-Q197</f>
        <v>0</v>
      </c>
      <c r="T197" s="22" t="n">
        <f aca="false">IFERROR(R197/F197,0)</f>
        <v>0</v>
      </c>
      <c r="U197" s="22" t="n">
        <f aca="false">IFERROR(S197/F197,0)</f>
        <v>0</v>
      </c>
    </row>
    <row r="198" customFormat="false" ht="15" hidden="false" customHeight="false" outlineLevel="0" collapsed="false">
      <c r="F198" s="20" t="n">
        <f aca="false">D198*E198</f>
        <v>0</v>
      </c>
      <c r="G198" s="21" t="str">
        <f aca="false">IF(A198&gt;0,A198," ")</f>
        <v> </v>
      </c>
      <c r="I198" s="20" t="n">
        <f aca="false">D198*H198</f>
        <v>0</v>
      </c>
      <c r="J198" s="20" t="n">
        <f aca="false">F198+I198</f>
        <v>0</v>
      </c>
      <c r="K198" s="20" t="n">
        <f aca="false">ROUND(IF(J198*0.03%&gt;40,40,J198*0.03%),2)</f>
        <v>0</v>
      </c>
      <c r="L198" s="20" t="n">
        <f aca="false">ROUND(I198*0.025%,0)</f>
        <v>0</v>
      </c>
      <c r="M198" s="20" t="n">
        <f aca="false">ROUND(IF(C198="BSE",(J198*0.00375%),(J198*0.00322%)),0)</f>
        <v>0</v>
      </c>
      <c r="N198" s="20" t="n">
        <f aca="false">ROUND((K198+M198+O198)*18%,2)</f>
        <v>0</v>
      </c>
      <c r="O198" s="20" t="n">
        <f aca="false">J198*0.0001%</f>
        <v>0</v>
      </c>
      <c r="P198" s="20" t="n">
        <f aca="false">ROUND(0.003%*F198,0)</f>
        <v>0</v>
      </c>
      <c r="Q198" s="20" t="n">
        <f aca="false">K198+L198+M198+N198+O198+P198</f>
        <v>0</v>
      </c>
      <c r="R198" s="20" t="n">
        <f aca="false">I198-F198</f>
        <v>0</v>
      </c>
      <c r="S198" s="20" t="n">
        <f aca="false">R198-Q198</f>
        <v>0</v>
      </c>
      <c r="T198" s="22" t="n">
        <f aca="false">IFERROR(R198/F198,0)</f>
        <v>0</v>
      </c>
      <c r="U198" s="22" t="n">
        <f aca="false">IFERROR(S198/F198,0)</f>
        <v>0</v>
      </c>
    </row>
    <row r="199" customFormat="false" ht="15" hidden="false" customHeight="false" outlineLevel="0" collapsed="false">
      <c r="F199" s="20" t="n">
        <f aca="false">D199*E199</f>
        <v>0</v>
      </c>
      <c r="G199" s="21" t="str">
        <f aca="false">IF(A199&gt;0,A199," ")</f>
        <v> </v>
      </c>
      <c r="I199" s="20" t="n">
        <f aca="false">D199*H199</f>
        <v>0</v>
      </c>
      <c r="J199" s="20" t="n">
        <f aca="false">F199+I199</f>
        <v>0</v>
      </c>
      <c r="K199" s="20" t="n">
        <f aca="false">ROUND(IF(J199*0.03%&gt;40,40,J199*0.03%),2)</f>
        <v>0</v>
      </c>
      <c r="L199" s="20" t="n">
        <f aca="false">ROUND(I199*0.025%,0)</f>
        <v>0</v>
      </c>
      <c r="M199" s="20" t="n">
        <f aca="false">ROUND(IF(C199="BSE",(J199*0.00375%),(J199*0.00322%)),0)</f>
        <v>0</v>
      </c>
      <c r="N199" s="20" t="n">
        <f aca="false">ROUND((K199+M199+O199)*18%,2)</f>
        <v>0</v>
      </c>
      <c r="O199" s="20" t="n">
        <f aca="false">J199*0.0001%</f>
        <v>0</v>
      </c>
      <c r="P199" s="20" t="n">
        <f aca="false">ROUND(0.003%*F199,0)</f>
        <v>0</v>
      </c>
      <c r="Q199" s="20" t="n">
        <f aca="false">K199+L199+M199+N199+O199+P199</f>
        <v>0</v>
      </c>
      <c r="R199" s="20" t="n">
        <f aca="false">I199-F199</f>
        <v>0</v>
      </c>
      <c r="S199" s="20" t="n">
        <f aca="false">R199-Q199</f>
        <v>0</v>
      </c>
      <c r="T199" s="22" t="n">
        <f aca="false">IFERROR(R199/F199,0)</f>
        <v>0</v>
      </c>
      <c r="U199" s="22" t="n">
        <f aca="false">IFERROR(S199/F199,0)</f>
        <v>0</v>
      </c>
    </row>
    <row r="200" customFormat="false" ht="15" hidden="false" customHeight="false" outlineLevel="0" collapsed="false">
      <c r="F200" s="20" t="n">
        <f aca="false">D200*E200</f>
        <v>0</v>
      </c>
      <c r="G200" s="21" t="str">
        <f aca="false">IF(A200&gt;0,A200," ")</f>
        <v> </v>
      </c>
      <c r="I200" s="20" t="n">
        <f aca="false">D200*H200</f>
        <v>0</v>
      </c>
      <c r="J200" s="20" t="n">
        <f aca="false">F200+I200</f>
        <v>0</v>
      </c>
      <c r="K200" s="20" t="n">
        <f aca="false">ROUND(IF(J200*0.03%&gt;40,40,J200*0.03%),2)</f>
        <v>0</v>
      </c>
      <c r="L200" s="20" t="n">
        <f aca="false">ROUND(I200*0.025%,0)</f>
        <v>0</v>
      </c>
      <c r="M200" s="20" t="n">
        <f aca="false">ROUND(IF(C200="BSE",(J200*0.00375%),(J200*0.00322%)),0)</f>
        <v>0</v>
      </c>
      <c r="N200" s="20" t="n">
        <f aca="false">ROUND((K200+M200+O200)*18%,2)</f>
        <v>0</v>
      </c>
      <c r="O200" s="20" t="n">
        <f aca="false">J200*0.0001%</f>
        <v>0</v>
      </c>
      <c r="P200" s="20" t="n">
        <f aca="false">ROUND(0.003%*F200,0)</f>
        <v>0</v>
      </c>
      <c r="Q200" s="20" t="n">
        <f aca="false">K200+L200+M200+N200+O200+P200</f>
        <v>0</v>
      </c>
      <c r="R200" s="20" t="n">
        <f aca="false">I200-F200</f>
        <v>0</v>
      </c>
      <c r="S200" s="20" t="n">
        <f aca="false">R200-Q200</f>
        <v>0</v>
      </c>
      <c r="T200" s="22" t="n">
        <f aca="false">IFERROR(R200/F200,0)</f>
        <v>0</v>
      </c>
      <c r="U200" s="22" t="n">
        <f aca="false">IFERROR(S200/F200,0)</f>
        <v>0</v>
      </c>
    </row>
    <row r="201" customFormat="false" ht="15" hidden="false" customHeight="false" outlineLevel="0" collapsed="false">
      <c r="F201" s="20" t="n">
        <f aca="false">D201*E201</f>
        <v>0</v>
      </c>
      <c r="G201" s="21" t="str">
        <f aca="false">IF(A201&gt;0,A201," ")</f>
        <v> </v>
      </c>
      <c r="I201" s="20" t="n">
        <f aca="false">D201*H201</f>
        <v>0</v>
      </c>
      <c r="J201" s="20" t="n">
        <f aca="false">F201+I201</f>
        <v>0</v>
      </c>
      <c r="K201" s="20" t="n">
        <f aca="false">ROUND(IF(J201*0.03%&gt;40,40,J201*0.03%),2)</f>
        <v>0</v>
      </c>
      <c r="L201" s="20" t="n">
        <f aca="false">ROUND(I201*0.025%,0)</f>
        <v>0</v>
      </c>
      <c r="M201" s="20" t="n">
        <f aca="false">ROUND(IF(C201="BSE",(J201*0.00375%),(J201*0.00322%)),0)</f>
        <v>0</v>
      </c>
      <c r="N201" s="20" t="n">
        <f aca="false">ROUND((K201+M201+O201)*18%,2)</f>
        <v>0</v>
      </c>
      <c r="O201" s="20" t="n">
        <f aca="false">J201*0.0001%</f>
        <v>0</v>
      </c>
      <c r="P201" s="20" t="n">
        <f aca="false">ROUND(0.003%*F201,0)</f>
        <v>0</v>
      </c>
      <c r="Q201" s="20" t="n">
        <f aca="false">K201+L201+M201+N201+O201+P201</f>
        <v>0</v>
      </c>
      <c r="R201" s="20" t="n">
        <f aca="false">I201-F201</f>
        <v>0</v>
      </c>
      <c r="S201" s="20" t="n">
        <f aca="false">R201-Q201</f>
        <v>0</v>
      </c>
      <c r="T201" s="22" t="n">
        <f aca="false">IFERROR(R201/F201,0)</f>
        <v>0</v>
      </c>
      <c r="U201" s="22" t="n">
        <f aca="false">IFERROR(S201/F201,0)</f>
        <v>0</v>
      </c>
    </row>
    <row r="202" customFormat="false" ht="15" hidden="false" customHeight="false" outlineLevel="0" collapsed="false">
      <c r="F202" s="20" t="n">
        <f aca="false">D202*E202</f>
        <v>0</v>
      </c>
      <c r="G202" s="21" t="str">
        <f aca="false">IF(A202&gt;0,A202," ")</f>
        <v> </v>
      </c>
      <c r="I202" s="20" t="n">
        <f aca="false">D202*H202</f>
        <v>0</v>
      </c>
      <c r="J202" s="20" t="n">
        <f aca="false">F202+I202</f>
        <v>0</v>
      </c>
      <c r="K202" s="20" t="n">
        <f aca="false">ROUND(IF(J202*0.03%&gt;40,40,J202*0.03%),2)</f>
        <v>0</v>
      </c>
      <c r="L202" s="20" t="n">
        <f aca="false">ROUND(I202*0.025%,0)</f>
        <v>0</v>
      </c>
      <c r="M202" s="20" t="n">
        <f aca="false">ROUND(IF(C202="BSE",(J202*0.00375%),(J202*0.00322%)),0)</f>
        <v>0</v>
      </c>
      <c r="N202" s="20" t="n">
        <f aca="false">ROUND((K202+M202+O202)*18%,2)</f>
        <v>0</v>
      </c>
      <c r="O202" s="20" t="n">
        <f aca="false">J202*0.0001%</f>
        <v>0</v>
      </c>
      <c r="P202" s="20" t="n">
        <f aca="false">ROUND(0.003%*F202,0)</f>
        <v>0</v>
      </c>
      <c r="Q202" s="20" t="n">
        <f aca="false">K202+L202+M202+N202+O202+P202</f>
        <v>0</v>
      </c>
      <c r="R202" s="20" t="n">
        <f aca="false">I202-F202</f>
        <v>0</v>
      </c>
      <c r="S202" s="20" t="n">
        <f aca="false">R202-Q202</f>
        <v>0</v>
      </c>
      <c r="T202" s="22" t="n">
        <f aca="false">IFERROR(R202/F202,0)</f>
        <v>0</v>
      </c>
      <c r="U202" s="22" t="n">
        <f aca="false">IFERROR(S202/F202,0)</f>
        <v>0</v>
      </c>
    </row>
    <row r="203" customFormat="false" ht="15" hidden="false" customHeight="false" outlineLevel="0" collapsed="false">
      <c r="F203" s="20" t="n">
        <f aca="false">D203*E203</f>
        <v>0</v>
      </c>
      <c r="G203" s="21" t="str">
        <f aca="false">IF(A203&gt;0,A203," ")</f>
        <v> </v>
      </c>
      <c r="I203" s="20" t="n">
        <f aca="false">D203*H203</f>
        <v>0</v>
      </c>
      <c r="J203" s="20" t="n">
        <f aca="false">F203+I203</f>
        <v>0</v>
      </c>
      <c r="K203" s="20" t="n">
        <f aca="false">ROUND(IF(J203*0.03%&gt;40,40,J203*0.03%),2)</f>
        <v>0</v>
      </c>
      <c r="L203" s="20" t="n">
        <f aca="false">ROUND(I203*0.025%,0)</f>
        <v>0</v>
      </c>
      <c r="M203" s="20" t="n">
        <f aca="false">ROUND(IF(C203="BSE",(J203*0.00375%),(J203*0.00322%)),0)</f>
        <v>0</v>
      </c>
      <c r="N203" s="20" t="n">
        <f aca="false">ROUND((K203+M203+O203)*18%,2)</f>
        <v>0</v>
      </c>
      <c r="O203" s="20" t="n">
        <f aca="false">J203*0.0001%</f>
        <v>0</v>
      </c>
      <c r="P203" s="20" t="n">
        <f aca="false">ROUND(0.003%*F203,0)</f>
        <v>0</v>
      </c>
      <c r="Q203" s="20" t="n">
        <f aca="false">K203+L203+M203+N203+O203+P203</f>
        <v>0</v>
      </c>
      <c r="R203" s="20" t="n">
        <f aca="false">I203-F203</f>
        <v>0</v>
      </c>
      <c r="S203" s="20" t="n">
        <f aca="false">R203-Q203</f>
        <v>0</v>
      </c>
      <c r="T203" s="22" t="n">
        <f aca="false">IFERROR(R203/F203,0)</f>
        <v>0</v>
      </c>
      <c r="U203" s="22" t="n">
        <f aca="false">IFERROR(S203/F203,0)</f>
        <v>0</v>
      </c>
    </row>
    <row r="204" customFormat="false" ht="15" hidden="false" customHeight="false" outlineLevel="0" collapsed="false">
      <c r="F204" s="20" t="n">
        <f aca="false">D204*E204</f>
        <v>0</v>
      </c>
      <c r="G204" s="21" t="str">
        <f aca="false">IF(A204&gt;0,A204," ")</f>
        <v> </v>
      </c>
      <c r="I204" s="20" t="n">
        <f aca="false">D204*H204</f>
        <v>0</v>
      </c>
      <c r="J204" s="20" t="n">
        <f aca="false">F204+I204</f>
        <v>0</v>
      </c>
      <c r="K204" s="20" t="n">
        <f aca="false">ROUND(IF(J204*0.03%&gt;40,40,J204*0.03%),2)</f>
        <v>0</v>
      </c>
      <c r="L204" s="20" t="n">
        <f aca="false">ROUND(I204*0.025%,0)</f>
        <v>0</v>
      </c>
      <c r="M204" s="20" t="n">
        <f aca="false">ROUND(IF(C204="BSE",(J204*0.00375%),(J204*0.00322%)),0)</f>
        <v>0</v>
      </c>
      <c r="N204" s="20" t="n">
        <f aca="false">ROUND((K204+M204+O204)*18%,2)</f>
        <v>0</v>
      </c>
      <c r="O204" s="20" t="n">
        <f aca="false">J204*0.0001%</f>
        <v>0</v>
      </c>
      <c r="P204" s="20" t="n">
        <f aca="false">ROUND(0.003%*F204,0)</f>
        <v>0</v>
      </c>
      <c r="Q204" s="20" t="n">
        <f aca="false">K204+L204+M204+N204+O204+P204</f>
        <v>0</v>
      </c>
      <c r="R204" s="20" t="n">
        <f aca="false">I204-F204</f>
        <v>0</v>
      </c>
      <c r="S204" s="20" t="n">
        <f aca="false">R204-Q204</f>
        <v>0</v>
      </c>
      <c r="T204" s="22" t="n">
        <f aca="false">IFERROR(R204/F204,0)</f>
        <v>0</v>
      </c>
      <c r="U204" s="22" t="n">
        <f aca="false">IFERROR(S204/F204,0)</f>
        <v>0</v>
      </c>
    </row>
    <row r="205" customFormat="false" ht="15" hidden="false" customHeight="false" outlineLevel="0" collapsed="false">
      <c r="F205" s="20" t="n">
        <f aca="false">D205*E205</f>
        <v>0</v>
      </c>
      <c r="G205" s="21" t="str">
        <f aca="false">IF(A205&gt;0,A205," ")</f>
        <v> </v>
      </c>
      <c r="I205" s="20" t="n">
        <f aca="false">D205*H205</f>
        <v>0</v>
      </c>
      <c r="J205" s="20" t="n">
        <f aca="false">F205+I205</f>
        <v>0</v>
      </c>
      <c r="K205" s="20" t="n">
        <f aca="false">ROUND(IF(J205*0.03%&gt;40,40,J205*0.03%),2)</f>
        <v>0</v>
      </c>
      <c r="L205" s="20" t="n">
        <f aca="false">ROUND(I205*0.025%,0)</f>
        <v>0</v>
      </c>
      <c r="M205" s="20" t="n">
        <f aca="false">ROUND(IF(C205="BSE",(J205*0.00375%),(J205*0.00322%)),0)</f>
        <v>0</v>
      </c>
      <c r="N205" s="20" t="n">
        <f aca="false">ROUND((K205+M205+O205)*18%,2)</f>
        <v>0</v>
      </c>
      <c r="O205" s="20" t="n">
        <f aca="false">J205*0.0001%</f>
        <v>0</v>
      </c>
      <c r="P205" s="20" t="n">
        <f aca="false">ROUND(0.003%*F205,0)</f>
        <v>0</v>
      </c>
      <c r="Q205" s="20" t="n">
        <f aca="false">K205+L205+M205+N205+O205+P205</f>
        <v>0</v>
      </c>
      <c r="R205" s="20" t="n">
        <f aca="false">I205-F205</f>
        <v>0</v>
      </c>
      <c r="S205" s="20" t="n">
        <f aca="false">R205-Q205</f>
        <v>0</v>
      </c>
      <c r="T205" s="22" t="n">
        <f aca="false">IFERROR(R205/F205,0)</f>
        <v>0</v>
      </c>
      <c r="U205" s="22" t="n">
        <f aca="false">IFERROR(S205/F205,0)</f>
        <v>0</v>
      </c>
    </row>
    <row r="206" customFormat="false" ht="15" hidden="false" customHeight="false" outlineLevel="0" collapsed="false">
      <c r="F206" s="20" t="n">
        <f aca="false">D206*E206</f>
        <v>0</v>
      </c>
      <c r="G206" s="21" t="str">
        <f aca="false">IF(A206&gt;0,A206," ")</f>
        <v> </v>
      </c>
      <c r="I206" s="20" t="n">
        <f aca="false">D206*H206</f>
        <v>0</v>
      </c>
      <c r="J206" s="20" t="n">
        <f aca="false">F206+I206</f>
        <v>0</v>
      </c>
      <c r="K206" s="20" t="n">
        <f aca="false">ROUND(IF(J206*0.03%&gt;40,40,J206*0.03%),2)</f>
        <v>0</v>
      </c>
      <c r="L206" s="20" t="n">
        <f aca="false">ROUND(I206*0.025%,0)</f>
        <v>0</v>
      </c>
      <c r="M206" s="20" t="n">
        <f aca="false">ROUND(IF(C206="BSE",(J206*0.00375%),(J206*0.00322%)),0)</f>
        <v>0</v>
      </c>
      <c r="N206" s="20" t="n">
        <f aca="false">ROUND((K206+M206+O206)*18%,2)</f>
        <v>0</v>
      </c>
      <c r="O206" s="20" t="n">
        <f aca="false">J206*0.0001%</f>
        <v>0</v>
      </c>
      <c r="P206" s="20" t="n">
        <f aca="false">ROUND(0.003%*F206,0)</f>
        <v>0</v>
      </c>
      <c r="Q206" s="20" t="n">
        <f aca="false">K206+L206+M206+N206+O206+P206</f>
        <v>0</v>
      </c>
      <c r="R206" s="20" t="n">
        <f aca="false">I206-F206</f>
        <v>0</v>
      </c>
      <c r="S206" s="20" t="n">
        <f aca="false">R206-Q206</f>
        <v>0</v>
      </c>
      <c r="T206" s="22" t="n">
        <f aca="false">IFERROR(R206/F206,0)</f>
        <v>0</v>
      </c>
      <c r="U206" s="22" t="n">
        <f aca="false">IFERROR(S206/F206,0)</f>
        <v>0</v>
      </c>
    </row>
    <row r="207" customFormat="false" ht="15" hidden="false" customHeight="false" outlineLevel="0" collapsed="false">
      <c r="F207" s="20" t="n">
        <f aca="false">D207*E207</f>
        <v>0</v>
      </c>
      <c r="G207" s="21" t="str">
        <f aca="false">IF(A207&gt;0,A207," ")</f>
        <v> </v>
      </c>
      <c r="I207" s="20" t="n">
        <f aca="false">D207*H207</f>
        <v>0</v>
      </c>
      <c r="J207" s="20" t="n">
        <f aca="false">F207+I207</f>
        <v>0</v>
      </c>
      <c r="K207" s="20" t="n">
        <f aca="false">ROUND(IF(J207*0.03%&gt;40,40,J207*0.03%),2)</f>
        <v>0</v>
      </c>
      <c r="L207" s="20" t="n">
        <f aca="false">ROUND(I207*0.025%,0)</f>
        <v>0</v>
      </c>
      <c r="M207" s="20" t="n">
        <f aca="false">ROUND(IF(C207="BSE",(J207*0.00375%),(J207*0.00322%)),0)</f>
        <v>0</v>
      </c>
      <c r="N207" s="20" t="n">
        <f aca="false">ROUND((K207+M207+O207)*18%,2)</f>
        <v>0</v>
      </c>
      <c r="O207" s="20" t="n">
        <f aca="false">J207*0.0001%</f>
        <v>0</v>
      </c>
      <c r="P207" s="20" t="n">
        <f aca="false">ROUND(0.003%*F207,0)</f>
        <v>0</v>
      </c>
      <c r="Q207" s="20" t="n">
        <f aca="false">K207+L207+M207+N207+O207+P207</f>
        <v>0</v>
      </c>
      <c r="R207" s="20" t="n">
        <f aca="false">I207-F207</f>
        <v>0</v>
      </c>
      <c r="S207" s="20" t="n">
        <f aca="false">R207-Q207</f>
        <v>0</v>
      </c>
      <c r="T207" s="22" t="n">
        <f aca="false">IFERROR(R207/F207,0)</f>
        <v>0</v>
      </c>
      <c r="U207" s="22" t="n">
        <f aca="false">IFERROR(S207/F207,0)</f>
        <v>0</v>
      </c>
    </row>
    <row r="208" customFormat="false" ht="15" hidden="false" customHeight="false" outlineLevel="0" collapsed="false">
      <c r="F208" s="20" t="n">
        <f aca="false">D208*E208</f>
        <v>0</v>
      </c>
      <c r="G208" s="21" t="str">
        <f aca="false">IF(A208&gt;0,A208," ")</f>
        <v> </v>
      </c>
      <c r="I208" s="20" t="n">
        <f aca="false">D208*H208</f>
        <v>0</v>
      </c>
      <c r="J208" s="20" t="n">
        <f aca="false">F208+I208</f>
        <v>0</v>
      </c>
      <c r="K208" s="20" t="n">
        <f aca="false">ROUND(IF(J208*0.03%&gt;40,40,J208*0.03%),2)</f>
        <v>0</v>
      </c>
      <c r="L208" s="20" t="n">
        <f aca="false">ROUND(I208*0.025%,0)</f>
        <v>0</v>
      </c>
      <c r="M208" s="20" t="n">
        <f aca="false">ROUND(IF(C208="BSE",(J208*0.00375%),(J208*0.00322%)),0)</f>
        <v>0</v>
      </c>
      <c r="N208" s="20" t="n">
        <f aca="false">ROUND((K208+M208+O208)*18%,2)</f>
        <v>0</v>
      </c>
      <c r="O208" s="20" t="n">
        <f aca="false">J208*0.0001%</f>
        <v>0</v>
      </c>
      <c r="P208" s="20" t="n">
        <f aca="false">ROUND(0.003%*F208,0)</f>
        <v>0</v>
      </c>
      <c r="Q208" s="20" t="n">
        <f aca="false">K208+L208+M208+N208+O208+P208</f>
        <v>0</v>
      </c>
      <c r="R208" s="20" t="n">
        <f aca="false">I208-F208</f>
        <v>0</v>
      </c>
      <c r="S208" s="20" t="n">
        <f aca="false">R208-Q208</f>
        <v>0</v>
      </c>
      <c r="T208" s="22" t="n">
        <f aca="false">IFERROR(R208/F208,0)</f>
        <v>0</v>
      </c>
      <c r="U208" s="22" t="n">
        <f aca="false">IFERROR(S208/F208,0)</f>
        <v>0</v>
      </c>
    </row>
    <row r="209" customFormat="false" ht="15" hidden="false" customHeight="false" outlineLevel="0" collapsed="false">
      <c r="F209" s="20" t="n">
        <f aca="false">D209*E209</f>
        <v>0</v>
      </c>
      <c r="G209" s="21" t="str">
        <f aca="false">IF(A209&gt;0,A209," ")</f>
        <v> </v>
      </c>
      <c r="I209" s="20" t="n">
        <f aca="false">D209*H209</f>
        <v>0</v>
      </c>
      <c r="J209" s="20" t="n">
        <f aca="false">F209+I209</f>
        <v>0</v>
      </c>
      <c r="K209" s="20" t="n">
        <f aca="false">ROUND(IF(J209*0.03%&gt;40,40,J209*0.03%),2)</f>
        <v>0</v>
      </c>
      <c r="L209" s="20" t="n">
        <f aca="false">ROUND(I209*0.025%,0)</f>
        <v>0</v>
      </c>
      <c r="M209" s="20" t="n">
        <f aca="false">ROUND(IF(C209="BSE",(J209*0.00375%),(J209*0.00322%)),0)</f>
        <v>0</v>
      </c>
      <c r="N209" s="20" t="n">
        <f aca="false">ROUND((K209+M209+O209)*18%,2)</f>
        <v>0</v>
      </c>
      <c r="O209" s="20" t="n">
        <f aca="false">J209*0.0001%</f>
        <v>0</v>
      </c>
      <c r="P209" s="20" t="n">
        <f aca="false">ROUND(0.003%*F209,0)</f>
        <v>0</v>
      </c>
      <c r="Q209" s="20" t="n">
        <f aca="false">K209+L209+M209+N209+O209+P209</f>
        <v>0</v>
      </c>
      <c r="R209" s="20" t="n">
        <f aca="false">I209-F209</f>
        <v>0</v>
      </c>
      <c r="S209" s="20" t="n">
        <f aca="false">R209-Q209</f>
        <v>0</v>
      </c>
      <c r="T209" s="22" t="n">
        <f aca="false">IFERROR(R209/F209,0)</f>
        <v>0</v>
      </c>
      <c r="U209" s="22" t="n">
        <f aca="false">IFERROR(S209/F209,0)</f>
        <v>0</v>
      </c>
    </row>
    <row r="210" customFormat="false" ht="15" hidden="false" customHeight="false" outlineLevel="0" collapsed="false">
      <c r="F210" s="20" t="n">
        <f aca="false">D210*E210</f>
        <v>0</v>
      </c>
      <c r="G210" s="21" t="str">
        <f aca="false">IF(A210&gt;0,A210," ")</f>
        <v> </v>
      </c>
      <c r="I210" s="20" t="n">
        <f aca="false">D210*H210</f>
        <v>0</v>
      </c>
      <c r="J210" s="20" t="n">
        <f aca="false">F210+I210</f>
        <v>0</v>
      </c>
      <c r="K210" s="20" t="n">
        <f aca="false">ROUND(IF(J210*0.03%&gt;40,40,J210*0.03%),2)</f>
        <v>0</v>
      </c>
      <c r="L210" s="20" t="n">
        <f aca="false">ROUND(I210*0.025%,0)</f>
        <v>0</v>
      </c>
      <c r="M210" s="20" t="n">
        <f aca="false">ROUND(IF(C210="BSE",(J210*0.00375%),(J210*0.00322%)),0)</f>
        <v>0</v>
      </c>
      <c r="N210" s="20" t="n">
        <f aca="false">ROUND((K210+M210+O210)*18%,2)</f>
        <v>0</v>
      </c>
      <c r="O210" s="20" t="n">
        <f aca="false">J210*0.0001%</f>
        <v>0</v>
      </c>
      <c r="P210" s="20" t="n">
        <f aca="false">ROUND(0.003%*F210,0)</f>
        <v>0</v>
      </c>
      <c r="Q210" s="20" t="n">
        <f aca="false">K210+L210+M210+N210+O210+P210</f>
        <v>0</v>
      </c>
      <c r="R210" s="20" t="n">
        <f aca="false">I210-F210</f>
        <v>0</v>
      </c>
      <c r="S210" s="20" t="n">
        <f aca="false">R210-Q210</f>
        <v>0</v>
      </c>
      <c r="T210" s="22" t="n">
        <f aca="false">IFERROR(R210/F210,0)</f>
        <v>0</v>
      </c>
      <c r="U210" s="22" t="n">
        <f aca="false">IFERROR(S210/F210,0)</f>
        <v>0</v>
      </c>
    </row>
    <row r="211" customFormat="false" ht="15" hidden="false" customHeight="false" outlineLevel="0" collapsed="false">
      <c r="F211" s="20" t="n">
        <f aca="false">D211*E211</f>
        <v>0</v>
      </c>
      <c r="G211" s="21" t="str">
        <f aca="false">IF(A211&gt;0,A211," ")</f>
        <v> </v>
      </c>
      <c r="I211" s="20" t="n">
        <f aca="false">D211*H211</f>
        <v>0</v>
      </c>
      <c r="J211" s="20" t="n">
        <f aca="false">F211+I211</f>
        <v>0</v>
      </c>
      <c r="K211" s="20" t="n">
        <f aca="false">ROUND(IF(J211*0.03%&gt;40,40,J211*0.03%),2)</f>
        <v>0</v>
      </c>
      <c r="L211" s="20" t="n">
        <f aca="false">ROUND(I211*0.025%,0)</f>
        <v>0</v>
      </c>
      <c r="M211" s="20" t="n">
        <f aca="false">ROUND(IF(C211="BSE",(J211*0.00375%),(J211*0.00322%)),0)</f>
        <v>0</v>
      </c>
      <c r="N211" s="20" t="n">
        <f aca="false">ROUND((K211+M211+O211)*18%,2)</f>
        <v>0</v>
      </c>
      <c r="O211" s="20" t="n">
        <f aca="false">J211*0.0001%</f>
        <v>0</v>
      </c>
      <c r="P211" s="20" t="n">
        <f aca="false">ROUND(0.003%*F211,0)</f>
        <v>0</v>
      </c>
      <c r="Q211" s="20" t="n">
        <f aca="false">K211+L211+M211+N211+O211+P211</f>
        <v>0</v>
      </c>
      <c r="R211" s="20" t="n">
        <f aca="false">I211-F211</f>
        <v>0</v>
      </c>
      <c r="S211" s="20" t="n">
        <f aca="false">R211-Q211</f>
        <v>0</v>
      </c>
      <c r="T211" s="22" t="n">
        <f aca="false">IFERROR(R211/F211,0)</f>
        <v>0</v>
      </c>
      <c r="U211" s="22" t="n">
        <f aca="false">IFERROR(S211/F211,0)</f>
        <v>0</v>
      </c>
    </row>
    <row r="212" customFormat="false" ht="15" hidden="false" customHeight="false" outlineLevel="0" collapsed="false">
      <c r="F212" s="20" t="n">
        <f aca="false">D212*E212</f>
        <v>0</v>
      </c>
      <c r="G212" s="21" t="str">
        <f aca="false">IF(A212&gt;0,A212," ")</f>
        <v> </v>
      </c>
      <c r="I212" s="20" t="n">
        <f aca="false">D212*H212</f>
        <v>0</v>
      </c>
      <c r="J212" s="20" t="n">
        <f aca="false">F212+I212</f>
        <v>0</v>
      </c>
      <c r="K212" s="20" t="n">
        <f aca="false">ROUND(IF(J212*0.03%&gt;40,40,J212*0.03%),2)</f>
        <v>0</v>
      </c>
      <c r="L212" s="20" t="n">
        <f aca="false">ROUND(I212*0.025%,0)</f>
        <v>0</v>
      </c>
      <c r="M212" s="20" t="n">
        <f aca="false">ROUND(IF(C212="BSE",(J212*0.00375%),(J212*0.00322%)),0)</f>
        <v>0</v>
      </c>
      <c r="N212" s="20" t="n">
        <f aca="false">ROUND((K212+M212+O212)*18%,2)</f>
        <v>0</v>
      </c>
      <c r="O212" s="20" t="n">
        <f aca="false">J212*0.0001%</f>
        <v>0</v>
      </c>
      <c r="P212" s="20" t="n">
        <f aca="false">ROUND(0.003%*F212,0)</f>
        <v>0</v>
      </c>
      <c r="Q212" s="20" t="n">
        <f aca="false">K212+L212+M212+N212+O212+P212</f>
        <v>0</v>
      </c>
      <c r="R212" s="20" t="n">
        <f aca="false">I212-F212</f>
        <v>0</v>
      </c>
      <c r="S212" s="20" t="n">
        <f aca="false">R212-Q212</f>
        <v>0</v>
      </c>
      <c r="T212" s="22" t="n">
        <f aca="false">IFERROR(R212/F212,0)</f>
        <v>0</v>
      </c>
      <c r="U212" s="22" t="n">
        <f aca="false">IFERROR(S212/F212,0)</f>
        <v>0</v>
      </c>
    </row>
    <row r="213" customFormat="false" ht="15" hidden="false" customHeight="false" outlineLevel="0" collapsed="false">
      <c r="F213" s="20" t="n">
        <f aca="false">D213*E213</f>
        <v>0</v>
      </c>
      <c r="G213" s="21" t="str">
        <f aca="false">IF(A213&gt;0,A213," ")</f>
        <v> </v>
      </c>
      <c r="I213" s="20" t="n">
        <f aca="false">D213*H213</f>
        <v>0</v>
      </c>
      <c r="J213" s="20" t="n">
        <f aca="false">F213+I213</f>
        <v>0</v>
      </c>
      <c r="K213" s="20" t="n">
        <f aca="false">ROUND(IF(J213*0.03%&gt;40,40,J213*0.03%),2)</f>
        <v>0</v>
      </c>
      <c r="L213" s="20" t="n">
        <f aca="false">ROUND(I213*0.025%,0)</f>
        <v>0</v>
      </c>
      <c r="M213" s="20" t="n">
        <f aca="false">ROUND(IF(C213="BSE",(J213*0.00375%),(J213*0.00322%)),0)</f>
        <v>0</v>
      </c>
      <c r="N213" s="20" t="n">
        <f aca="false">ROUND((K213+M213+O213)*18%,2)</f>
        <v>0</v>
      </c>
      <c r="O213" s="20" t="n">
        <f aca="false">J213*0.0001%</f>
        <v>0</v>
      </c>
      <c r="P213" s="20" t="n">
        <f aca="false">ROUND(0.003%*F213,0)</f>
        <v>0</v>
      </c>
      <c r="Q213" s="20" t="n">
        <f aca="false">K213+L213+M213+N213+O213+P213</f>
        <v>0</v>
      </c>
      <c r="R213" s="20" t="n">
        <f aca="false">I213-F213</f>
        <v>0</v>
      </c>
      <c r="S213" s="20" t="n">
        <f aca="false">R213-Q213</f>
        <v>0</v>
      </c>
      <c r="T213" s="22" t="n">
        <f aca="false">IFERROR(R213/F213,0)</f>
        <v>0</v>
      </c>
      <c r="U213" s="22" t="n">
        <f aca="false">IFERROR(S213/F213,0)</f>
        <v>0</v>
      </c>
    </row>
    <row r="214" customFormat="false" ht="15" hidden="false" customHeight="false" outlineLevel="0" collapsed="false">
      <c r="F214" s="20" t="n">
        <f aca="false">D214*E214</f>
        <v>0</v>
      </c>
      <c r="G214" s="21" t="str">
        <f aca="false">IF(A214&gt;0,A214," ")</f>
        <v> </v>
      </c>
      <c r="I214" s="20" t="n">
        <f aca="false">D214*H214</f>
        <v>0</v>
      </c>
      <c r="J214" s="20" t="n">
        <f aca="false">F214+I214</f>
        <v>0</v>
      </c>
      <c r="K214" s="20" t="n">
        <f aca="false">ROUND(IF(J214*0.03%&gt;40,40,J214*0.03%),2)</f>
        <v>0</v>
      </c>
      <c r="L214" s="20" t="n">
        <f aca="false">ROUND(I214*0.025%,0)</f>
        <v>0</v>
      </c>
      <c r="M214" s="20" t="n">
        <f aca="false">ROUND(IF(C214="BSE",(J214*0.00375%),(J214*0.00322%)),0)</f>
        <v>0</v>
      </c>
      <c r="N214" s="20" t="n">
        <f aca="false">ROUND((K214+M214+O214)*18%,2)</f>
        <v>0</v>
      </c>
      <c r="O214" s="20" t="n">
        <f aca="false">J214*0.0001%</f>
        <v>0</v>
      </c>
      <c r="P214" s="20" t="n">
        <f aca="false">ROUND(0.003%*F214,0)</f>
        <v>0</v>
      </c>
      <c r="Q214" s="20" t="n">
        <f aca="false">K214+L214+M214+N214+O214+P214</f>
        <v>0</v>
      </c>
      <c r="R214" s="20" t="n">
        <f aca="false">I214-F214</f>
        <v>0</v>
      </c>
      <c r="S214" s="20" t="n">
        <f aca="false">R214-Q214</f>
        <v>0</v>
      </c>
      <c r="T214" s="22" t="n">
        <f aca="false">IFERROR(R214/F214,0)</f>
        <v>0</v>
      </c>
      <c r="U214" s="22" t="n">
        <f aca="false">IFERROR(S214/F214,0)</f>
        <v>0</v>
      </c>
    </row>
    <row r="215" customFormat="false" ht="15" hidden="false" customHeight="false" outlineLevel="0" collapsed="false">
      <c r="F215" s="20" t="n">
        <f aca="false">D215*E215</f>
        <v>0</v>
      </c>
      <c r="G215" s="21" t="str">
        <f aca="false">IF(A215&gt;0,A215," ")</f>
        <v> </v>
      </c>
      <c r="I215" s="20" t="n">
        <f aca="false">D215*H215</f>
        <v>0</v>
      </c>
      <c r="J215" s="20" t="n">
        <f aca="false">F215+I215</f>
        <v>0</v>
      </c>
      <c r="K215" s="20" t="n">
        <f aca="false">ROUND(IF(J215*0.03%&gt;40,40,J215*0.03%),2)</f>
        <v>0</v>
      </c>
      <c r="L215" s="20" t="n">
        <f aca="false">ROUND(I215*0.025%,0)</f>
        <v>0</v>
      </c>
      <c r="M215" s="20" t="n">
        <f aca="false">ROUND(IF(C215="BSE",(J215*0.00375%),(J215*0.00322%)),0)</f>
        <v>0</v>
      </c>
      <c r="N215" s="20" t="n">
        <f aca="false">ROUND((K215+M215+O215)*18%,2)</f>
        <v>0</v>
      </c>
      <c r="O215" s="20" t="n">
        <f aca="false">J215*0.0001%</f>
        <v>0</v>
      </c>
      <c r="P215" s="20" t="n">
        <f aca="false">ROUND(0.003%*F215,0)</f>
        <v>0</v>
      </c>
      <c r="Q215" s="20" t="n">
        <f aca="false">K215+L215+M215+N215+O215+P215</f>
        <v>0</v>
      </c>
      <c r="R215" s="20" t="n">
        <f aca="false">I215-F215</f>
        <v>0</v>
      </c>
      <c r="S215" s="20" t="n">
        <f aca="false">R215-Q215</f>
        <v>0</v>
      </c>
      <c r="T215" s="22" t="n">
        <f aca="false">IFERROR(R215/F215,0)</f>
        <v>0</v>
      </c>
      <c r="U215" s="22" t="n">
        <f aca="false">IFERROR(S215/F215,0)</f>
        <v>0</v>
      </c>
    </row>
    <row r="216" customFormat="false" ht="15" hidden="false" customHeight="false" outlineLevel="0" collapsed="false">
      <c r="F216" s="20" t="n">
        <f aca="false">D216*E216</f>
        <v>0</v>
      </c>
      <c r="G216" s="21" t="str">
        <f aca="false">IF(A216&gt;0,A216," ")</f>
        <v> </v>
      </c>
      <c r="I216" s="20" t="n">
        <f aca="false">D216*H216</f>
        <v>0</v>
      </c>
      <c r="J216" s="20" t="n">
        <f aca="false">F216+I216</f>
        <v>0</v>
      </c>
      <c r="K216" s="20" t="n">
        <f aca="false">ROUND(IF(J216*0.03%&gt;40,40,J216*0.03%),2)</f>
        <v>0</v>
      </c>
      <c r="L216" s="20" t="n">
        <f aca="false">ROUND(I216*0.025%,0)</f>
        <v>0</v>
      </c>
      <c r="M216" s="20" t="n">
        <f aca="false">ROUND(IF(C216="BSE",(J216*0.00375%),(J216*0.00322%)),0)</f>
        <v>0</v>
      </c>
      <c r="N216" s="20" t="n">
        <f aca="false">ROUND((K216+M216+O216)*18%,2)</f>
        <v>0</v>
      </c>
      <c r="O216" s="20" t="n">
        <f aca="false">J216*0.0001%</f>
        <v>0</v>
      </c>
      <c r="P216" s="20" t="n">
        <f aca="false">ROUND(0.003%*F216,0)</f>
        <v>0</v>
      </c>
      <c r="Q216" s="20" t="n">
        <f aca="false">K216+L216+M216+N216+O216+P216</f>
        <v>0</v>
      </c>
      <c r="R216" s="20" t="n">
        <f aca="false">I216-F216</f>
        <v>0</v>
      </c>
      <c r="S216" s="20" t="n">
        <f aca="false">R216-Q216</f>
        <v>0</v>
      </c>
      <c r="T216" s="22" t="n">
        <f aca="false">IFERROR(R216/F216,0)</f>
        <v>0</v>
      </c>
      <c r="U216" s="22" t="n">
        <f aca="false">IFERROR(S216/F216,0)</f>
        <v>0</v>
      </c>
    </row>
    <row r="217" customFormat="false" ht="15" hidden="false" customHeight="false" outlineLevel="0" collapsed="false">
      <c r="F217" s="20" t="n">
        <f aca="false">D217*E217</f>
        <v>0</v>
      </c>
      <c r="G217" s="21" t="str">
        <f aca="false">IF(A217&gt;0,A217," ")</f>
        <v> </v>
      </c>
      <c r="I217" s="20" t="n">
        <f aca="false">D217*H217</f>
        <v>0</v>
      </c>
      <c r="J217" s="20" t="n">
        <f aca="false">F217+I217</f>
        <v>0</v>
      </c>
      <c r="K217" s="20" t="n">
        <f aca="false">ROUND(IF(J217*0.03%&gt;40,40,J217*0.03%),2)</f>
        <v>0</v>
      </c>
      <c r="L217" s="20" t="n">
        <f aca="false">ROUND(I217*0.025%,0)</f>
        <v>0</v>
      </c>
      <c r="M217" s="20" t="n">
        <f aca="false">ROUND(IF(C217="BSE",(J217*0.00375%),(J217*0.00322%)),0)</f>
        <v>0</v>
      </c>
      <c r="N217" s="20" t="n">
        <f aca="false">ROUND((K217+M217+O217)*18%,2)</f>
        <v>0</v>
      </c>
      <c r="O217" s="20" t="n">
        <f aca="false">J217*0.0001%</f>
        <v>0</v>
      </c>
      <c r="P217" s="20" t="n">
        <f aca="false">ROUND(0.003%*F217,0)</f>
        <v>0</v>
      </c>
      <c r="Q217" s="20" t="n">
        <f aca="false">K217+L217+M217+N217+O217+P217</f>
        <v>0</v>
      </c>
      <c r="R217" s="20" t="n">
        <f aca="false">I217-F217</f>
        <v>0</v>
      </c>
      <c r="S217" s="20" t="n">
        <f aca="false">R217-Q217</f>
        <v>0</v>
      </c>
      <c r="T217" s="22" t="n">
        <f aca="false">IFERROR(R217/F217,0)</f>
        <v>0</v>
      </c>
      <c r="U217" s="22" t="n">
        <f aca="false">IFERROR(S217/F217,0)</f>
        <v>0</v>
      </c>
    </row>
    <row r="218" customFormat="false" ht="15" hidden="false" customHeight="false" outlineLevel="0" collapsed="false">
      <c r="F218" s="20" t="n">
        <f aca="false">D218*E218</f>
        <v>0</v>
      </c>
      <c r="G218" s="21" t="str">
        <f aca="false">IF(A218&gt;0,A218," ")</f>
        <v> </v>
      </c>
      <c r="I218" s="20" t="n">
        <f aca="false">D218*H218</f>
        <v>0</v>
      </c>
      <c r="J218" s="20" t="n">
        <f aca="false">F218+I218</f>
        <v>0</v>
      </c>
      <c r="K218" s="20" t="n">
        <f aca="false">ROUND(IF(J218*0.03%&gt;40,40,J218*0.03%),2)</f>
        <v>0</v>
      </c>
      <c r="L218" s="20" t="n">
        <f aca="false">ROUND(I218*0.025%,0)</f>
        <v>0</v>
      </c>
      <c r="M218" s="20" t="n">
        <f aca="false">ROUND(IF(C218="BSE",(J218*0.00375%),(J218*0.00322%)),0)</f>
        <v>0</v>
      </c>
      <c r="N218" s="20" t="n">
        <f aca="false">ROUND((K218+M218+O218)*18%,2)</f>
        <v>0</v>
      </c>
      <c r="O218" s="20" t="n">
        <f aca="false">J218*0.0001%</f>
        <v>0</v>
      </c>
      <c r="P218" s="20" t="n">
        <f aca="false">ROUND(0.003%*F218,0)</f>
        <v>0</v>
      </c>
      <c r="Q218" s="20" t="n">
        <f aca="false">K218+L218+M218+N218+O218+P218</f>
        <v>0</v>
      </c>
      <c r="R218" s="20" t="n">
        <f aca="false">I218-F218</f>
        <v>0</v>
      </c>
      <c r="S218" s="20" t="n">
        <f aca="false">R218-Q218</f>
        <v>0</v>
      </c>
      <c r="T218" s="22" t="n">
        <f aca="false">IFERROR(R218/F218,0)</f>
        <v>0</v>
      </c>
      <c r="U218" s="22" t="n">
        <f aca="false">IFERROR(S218/F218,0)</f>
        <v>0</v>
      </c>
    </row>
    <row r="219" customFormat="false" ht="15" hidden="false" customHeight="false" outlineLevel="0" collapsed="false">
      <c r="F219" s="20" t="n">
        <f aca="false">D219*E219</f>
        <v>0</v>
      </c>
      <c r="G219" s="21" t="str">
        <f aca="false">IF(A219&gt;0,A219," ")</f>
        <v> </v>
      </c>
      <c r="I219" s="20" t="n">
        <f aca="false">D219*H219</f>
        <v>0</v>
      </c>
      <c r="J219" s="20" t="n">
        <f aca="false">F219+I219</f>
        <v>0</v>
      </c>
      <c r="K219" s="20" t="n">
        <f aca="false">ROUND(IF(J219*0.03%&gt;40,40,J219*0.03%),2)</f>
        <v>0</v>
      </c>
      <c r="L219" s="20" t="n">
        <f aca="false">ROUND(I219*0.025%,0)</f>
        <v>0</v>
      </c>
      <c r="M219" s="20" t="n">
        <f aca="false">ROUND(IF(C219="BSE",(J219*0.00375%),(J219*0.00322%)),0)</f>
        <v>0</v>
      </c>
      <c r="N219" s="20" t="n">
        <f aca="false">ROUND((K219+M219+O219)*18%,2)</f>
        <v>0</v>
      </c>
      <c r="O219" s="20" t="n">
        <f aca="false">J219*0.0001%</f>
        <v>0</v>
      </c>
      <c r="P219" s="20" t="n">
        <f aca="false">ROUND(0.003%*F219,0)</f>
        <v>0</v>
      </c>
      <c r="Q219" s="20" t="n">
        <f aca="false">K219+L219+M219+N219+O219+P219</f>
        <v>0</v>
      </c>
      <c r="R219" s="20" t="n">
        <f aca="false">I219-F219</f>
        <v>0</v>
      </c>
      <c r="S219" s="20" t="n">
        <f aca="false">R219-Q219</f>
        <v>0</v>
      </c>
      <c r="T219" s="22" t="n">
        <f aca="false">IFERROR(R219/F219,0)</f>
        <v>0</v>
      </c>
      <c r="U219" s="22" t="n">
        <f aca="false">IFERROR(S219/F219,0)</f>
        <v>0</v>
      </c>
    </row>
    <row r="220" customFormat="false" ht="15" hidden="false" customHeight="false" outlineLevel="0" collapsed="false">
      <c r="F220" s="20" t="n">
        <f aca="false">D220*E220</f>
        <v>0</v>
      </c>
      <c r="G220" s="21" t="str">
        <f aca="false">IF(A220&gt;0,A220," ")</f>
        <v> </v>
      </c>
      <c r="I220" s="20" t="n">
        <f aca="false">D220*H220</f>
        <v>0</v>
      </c>
      <c r="J220" s="20" t="n">
        <f aca="false">F220+I220</f>
        <v>0</v>
      </c>
      <c r="K220" s="20" t="n">
        <f aca="false">ROUND(IF(J220*0.03%&gt;40,40,J220*0.03%),2)</f>
        <v>0</v>
      </c>
      <c r="L220" s="20" t="n">
        <f aca="false">ROUND(I220*0.025%,0)</f>
        <v>0</v>
      </c>
      <c r="M220" s="20" t="n">
        <f aca="false">ROUND(IF(C220="BSE",(J220*0.00375%),(J220*0.00322%)),0)</f>
        <v>0</v>
      </c>
      <c r="N220" s="20" t="n">
        <f aca="false">ROUND((K220+M220+O220)*18%,2)</f>
        <v>0</v>
      </c>
      <c r="O220" s="20" t="n">
        <f aca="false">J220*0.0001%</f>
        <v>0</v>
      </c>
      <c r="P220" s="20" t="n">
        <f aca="false">ROUND(0.003%*F220,0)</f>
        <v>0</v>
      </c>
      <c r="Q220" s="20" t="n">
        <f aca="false">K220+L220+M220+N220+O220+P220</f>
        <v>0</v>
      </c>
      <c r="R220" s="20" t="n">
        <f aca="false">I220-F220</f>
        <v>0</v>
      </c>
      <c r="S220" s="20" t="n">
        <f aca="false">R220-Q220</f>
        <v>0</v>
      </c>
      <c r="T220" s="22" t="n">
        <f aca="false">IFERROR(R220/F220,0)</f>
        <v>0</v>
      </c>
      <c r="U220" s="22" t="n">
        <f aca="false">IFERROR(S220/F220,0)</f>
        <v>0</v>
      </c>
    </row>
    <row r="221" customFormat="false" ht="15" hidden="false" customHeight="false" outlineLevel="0" collapsed="false">
      <c r="F221" s="20" t="n">
        <f aca="false">D221*E221</f>
        <v>0</v>
      </c>
      <c r="G221" s="21" t="str">
        <f aca="false">IF(A221&gt;0,A221," ")</f>
        <v> </v>
      </c>
      <c r="I221" s="20" t="n">
        <f aca="false">D221*H221</f>
        <v>0</v>
      </c>
      <c r="J221" s="20" t="n">
        <f aca="false">F221+I221</f>
        <v>0</v>
      </c>
      <c r="K221" s="20" t="n">
        <f aca="false">ROUND(IF(J221*0.03%&gt;40,40,J221*0.03%),2)</f>
        <v>0</v>
      </c>
      <c r="L221" s="20" t="n">
        <f aca="false">ROUND(I221*0.025%,0)</f>
        <v>0</v>
      </c>
      <c r="M221" s="20" t="n">
        <f aca="false">ROUND(IF(C221="BSE",(J221*0.00375%),(J221*0.00322%)),0)</f>
        <v>0</v>
      </c>
      <c r="N221" s="20" t="n">
        <f aca="false">ROUND((K221+M221+O221)*18%,2)</f>
        <v>0</v>
      </c>
      <c r="O221" s="20" t="n">
        <f aca="false">J221*0.0001%</f>
        <v>0</v>
      </c>
      <c r="P221" s="20" t="n">
        <f aca="false">ROUND(0.003%*F221,0)</f>
        <v>0</v>
      </c>
      <c r="Q221" s="20" t="n">
        <f aca="false">K221+L221+M221+N221+O221+P221</f>
        <v>0</v>
      </c>
      <c r="R221" s="20" t="n">
        <f aca="false">I221-F221</f>
        <v>0</v>
      </c>
      <c r="S221" s="20" t="n">
        <f aca="false">R221-Q221</f>
        <v>0</v>
      </c>
      <c r="T221" s="22" t="n">
        <f aca="false">IFERROR(R221/F221,0)</f>
        <v>0</v>
      </c>
      <c r="U221" s="22" t="n">
        <f aca="false">IFERROR(S221/F221,0)</f>
        <v>0</v>
      </c>
    </row>
    <row r="222" customFormat="false" ht="15" hidden="false" customHeight="false" outlineLevel="0" collapsed="false">
      <c r="F222" s="20" t="n">
        <f aca="false">D222*E222</f>
        <v>0</v>
      </c>
      <c r="G222" s="21" t="str">
        <f aca="false">IF(A222&gt;0,A222," ")</f>
        <v> </v>
      </c>
      <c r="I222" s="20" t="n">
        <f aca="false">D222*H222</f>
        <v>0</v>
      </c>
      <c r="J222" s="20" t="n">
        <f aca="false">F222+I222</f>
        <v>0</v>
      </c>
      <c r="K222" s="20" t="n">
        <f aca="false">ROUND(IF(J222*0.03%&gt;40,40,J222*0.03%),2)</f>
        <v>0</v>
      </c>
      <c r="L222" s="20" t="n">
        <f aca="false">ROUND(I222*0.025%,0)</f>
        <v>0</v>
      </c>
      <c r="M222" s="20" t="n">
        <f aca="false">ROUND(IF(C222="BSE",(J222*0.00375%),(J222*0.00322%)),0)</f>
        <v>0</v>
      </c>
      <c r="N222" s="20" t="n">
        <f aca="false">ROUND((K222+M222+O222)*18%,2)</f>
        <v>0</v>
      </c>
      <c r="O222" s="20" t="n">
        <f aca="false">J222*0.0001%</f>
        <v>0</v>
      </c>
      <c r="P222" s="20" t="n">
        <f aca="false">ROUND(0.003%*F222,0)</f>
        <v>0</v>
      </c>
      <c r="Q222" s="20" t="n">
        <f aca="false">K222+L222+M222+N222+O222+P222</f>
        <v>0</v>
      </c>
      <c r="R222" s="20" t="n">
        <f aca="false">I222-F222</f>
        <v>0</v>
      </c>
      <c r="S222" s="20" t="n">
        <f aca="false">R222-Q222</f>
        <v>0</v>
      </c>
      <c r="T222" s="22" t="n">
        <f aca="false">IFERROR(R222/F222,0)</f>
        <v>0</v>
      </c>
      <c r="U222" s="22" t="n">
        <f aca="false">IFERROR(S222/F222,0)</f>
        <v>0</v>
      </c>
    </row>
    <row r="223" customFormat="false" ht="15" hidden="false" customHeight="false" outlineLevel="0" collapsed="false">
      <c r="F223" s="20" t="n">
        <f aca="false">D223*E223</f>
        <v>0</v>
      </c>
      <c r="G223" s="21" t="str">
        <f aca="false">IF(A223&gt;0,A223," ")</f>
        <v> </v>
      </c>
      <c r="I223" s="20" t="n">
        <f aca="false">D223*H223</f>
        <v>0</v>
      </c>
      <c r="J223" s="20" t="n">
        <f aca="false">F223+I223</f>
        <v>0</v>
      </c>
      <c r="K223" s="20" t="n">
        <f aca="false">ROUND(IF(J223*0.03%&gt;40,40,J223*0.03%),2)</f>
        <v>0</v>
      </c>
      <c r="L223" s="20" t="n">
        <f aca="false">ROUND(I223*0.025%,0)</f>
        <v>0</v>
      </c>
      <c r="M223" s="20" t="n">
        <f aca="false">ROUND(IF(C223="BSE",(J223*0.00375%),(J223*0.00322%)),0)</f>
        <v>0</v>
      </c>
      <c r="N223" s="20" t="n">
        <f aca="false">ROUND((K223+M223+O223)*18%,2)</f>
        <v>0</v>
      </c>
      <c r="O223" s="20" t="n">
        <f aca="false">J223*0.0001%</f>
        <v>0</v>
      </c>
      <c r="P223" s="20" t="n">
        <f aca="false">ROUND(0.003%*F223,0)</f>
        <v>0</v>
      </c>
      <c r="Q223" s="20" t="n">
        <f aca="false">K223+L223+M223+N223+O223+P223</f>
        <v>0</v>
      </c>
      <c r="R223" s="20" t="n">
        <f aca="false">I223-F223</f>
        <v>0</v>
      </c>
      <c r="S223" s="20" t="n">
        <f aca="false">R223-Q223</f>
        <v>0</v>
      </c>
      <c r="T223" s="22" t="n">
        <f aca="false">IFERROR(R223/F223,0)</f>
        <v>0</v>
      </c>
      <c r="U223" s="22" t="n">
        <f aca="false">IFERROR(S223/F223,0)</f>
        <v>0</v>
      </c>
    </row>
    <row r="224" customFormat="false" ht="15" hidden="false" customHeight="false" outlineLevel="0" collapsed="false">
      <c r="F224" s="20" t="n">
        <f aca="false">D224*E224</f>
        <v>0</v>
      </c>
      <c r="G224" s="21" t="str">
        <f aca="false">IF(A224&gt;0,A224," ")</f>
        <v> </v>
      </c>
      <c r="I224" s="20" t="n">
        <f aca="false">D224*H224</f>
        <v>0</v>
      </c>
      <c r="J224" s="20" t="n">
        <f aca="false">F224+I224</f>
        <v>0</v>
      </c>
      <c r="K224" s="20" t="n">
        <f aca="false">ROUND(IF(J224*0.03%&gt;40,40,J224*0.03%),2)</f>
        <v>0</v>
      </c>
      <c r="L224" s="20" t="n">
        <f aca="false">ROUND(I224*0.025%,0)</f>
        <v>0</v>
      </c>
      <c r="M224" s="20" t="n">
        <f aca="false">ROUND(IF(C224="BSE",(J224*0.00375%),(J224*0.00322%)),0)</f>
        <v>0</v>
      </c>
      <c r="N224" s="20" t="n">
        <f aca="false">ROUND((K224+M224+O224)*18%,2)</f>
        <v>0</v>
      </c>
      <c r="O224" s="20" t="n">
        <f aca="false">J224*0.0001%</f>
        <v>0</v>
      </c>
      <c r="P224" s="20" t="n">
        <f aca="false">ROUND(0.003%*F224,0)</f>
        <v>0</v>
      </c>
      <c r="Q224" s="20" t="n">
        <f aca="false">K224+L224+M224+N224+O224+P224</f>
        <v>0</v>
      </c>
      <c r="R224" s="20" t="n">
        <f aca="false">I224-F224</f>
        <v>0</v>
      </c>
      <c r="S224" s="20" t="n">
        <f aca="false">R224-Q224</f>
        <v>0</v>
      </c>
      <c r="T224" s="22" t="n">
        <f aca="false">IFERROR(R224/F224,0)</f>
        <v>0</v>
      </c>
      <c r="U224" s="22" t="n">
        <f aca="false">IFERROR(S224/F224,0)</f>
        <v>0</v>
      </c>
    </row>
    <row r="225" customFormat="false" ht="15" hidden="false" customHeight="false" outlineLevel="0" collapsed="false">
      <c r="F225" s="20" t="n">
        <f aca="false">D225*E225</f>
        <v>0</v>
      </c>
      <c r="G225" s="21" t="str">
        <f aca="false">IF(A225&gt;0,A225," ")</f>
        <v> </v>
      </c>
      <c r="I225" s="20" t="n">
        <f aca="false">D225*H225</f>
        <v>0</v>
      </c>
      <c r="J225" s="20" t="n">
        <f aca="false">F225+I225</f>
        <v>0</v>
      </c>
      <c r="K225" s="20" t="n">
        <f aca="false">ROUND(IF(J225*0.03%&gt;40,40,J225*0.03%),2)</f>
        <v>0</v>
      </c>
      <c r="L225" s="20" t="n">
        <f aca="false">ROUND(I225*0.025%,0)</f>
        <v>0</v>
      </c>
      <c r="M225" s="20" t="n">
        <f aca="false">ROUND(IF(C225="BSE",(J225*0.00375%),(J225*0.00322%)),0)</f>
        <v>0</v>
      </c>
      <c r="N225" s="20" t="n">
        <f aca="false">ROUND((K225+M225+O225)*18%,2)</f>
        <v>0</v>
      </c>
      <c r="O225" s="20" t="n">
        <f aca="false">J225*0.0001%</f>
        <v>0</v>
      </c>
      <c r="P225" s="20" t="n">
        <f aca="false">ROUND(0.003%*F225,0)</f>
        <v>0</v>
      </c>
      <c r="Q225" s="20" t="n">
        <f aca="false">K225+L225+M225+N225+O225+P225</f>
        <v>0</v>
      </c>
      <c r="R225" s="20" t="n">
        <f aca="false">I225-F225</f>
        <v>0</v>
      </c>
      <c r="S225" s="20" t="n">
        <f aca="false">R225-Q225</f>
        <v>0</v>
      </c>
      <c r="T225" s="22" t="n">
        <f aca="false">IFERROR(R225/F225,0)</f>
        <v>0</v>
      </c>
      <c r="U225" s="22" t="n">
        <f aca="false">IFERROR(S225/F225,0)</f>
        <v>0</v>
      </c>
    </row>
    <row r="226" customFormat="false" ht="15" hidden="false" customHeight="false" outlineLevel="0" collapsed="false">
      <c r="F226" s="20" t="n">
        <f aca="false">D226*E226</f>
        <v>0</v>
      </c>
      <c r="G226" s="21" t="str">
        <f aca="false">IF(A226&gt;0,A226," ")</f>
        <v> </v>
      </c>
      <c r="I226" s="20" t="n">
        <f aca="false">D226*H226</f>
        <v>0</v>
      </c>
      <c r="J226" s="20" t="n">
        <f aca="false">F226+I226</f>
        <v>0</v>
      </c>
      <c r="K226" s="20" t="n">
        <f aca="false">ROUND(IF(J226*0.03%&gt;40,40,J226*0.03%),2)</f>
        <v>0</v>
      </c>
      <c r="L226" s="20" t="n">
        <f aca="false">ROUND(I226*0.025%,0)</f>
        <v>0</v>
      </c>
      <c r="M226" s="20" t="n">
        <f aca="false">ROUND(IF(C226="BSE",(J226*0.00375%),(J226*0.00322%)),0)</f>
        <v>0</v>
      </c>
      <c r="N226" s="20" t="n">
        <f aca="false">ROUND((K226+M226+O226)*18%,2)</f>
        <v>0</v>
      </c>
      <c r="O226" s="20" t="n">
        <f aca="false">J226*0.0001%</f>
        <v>0</v>
      </c>
      <c r="P226" s="20" t="n">
        <f aca="false">ROUND(0.003%*F226,0)</f>
        <v>0</v>
      </c>
      <c r="Q226" s="20" t="n">
        <f aca="false">K226+L226+M226+N226+O226+P226</f>
        <v>0</v>
      </c>
      <c r="R226" s="20" t="n">
        <f aca="false">I226-F226</f>
        <v>0</v>
      </c>
      <c r="S226" s="20" t="n">
        <f aca="false">R226-Q226</f>
        <v>0</v>
      </c>
      <c r="T226" s="22" t="n">
        <f aca="false">IFERROR(R226/F226,0)</f>
        <v>0</v>
      </c>
      <c r="U226" s="22" t="n">
        <f aca="false">IFERROR(S226/F226,0)</f>
        <v>0</v>
      </c>
    </row>
    <row r="227" customFormat="false" ht="15" hidden="false" customHeight="false" outlineLevel="0" collapsed="false">
      <c r="F227" s="20" t="n">
        <f aca="false">D227*E227</f>
        <v>0</v>
      </c>
      <c r="G227" s="21" t="str">
        <f aca="false">IF(A227&gt;0,A227," ")</f>
        <v> </v>
      </c>
      <c r="I227" s="20" t="n">
        <f aca="false">D227*H227</f>
        <v>0</v>
      </c>
      <c r="J227" s="20" t="n">
        <f aca="false">F227+I227</f>
        <v>0</v>
      </c>
      <c r="K227" s="20" t="n">
        <f aca="false">ROUND(IF(J227*0.03%&gt;40,40,J227*0.03%),2)</f>
        <v>0</v>
      </c>
      <c r="L227" s="20" t="n">
        <f aca="false">ROUND(I227*0.025%,0)</f>
        <v>0</v>
      </c>
      <c r="M227" s="20" t="n">
        <f aca="false">ROUND(IF(C227="BSE",(J227*0.00375%),(J227*0.00322%)),0)</f>
        <v>0</v>
      </c>
      <c r="N227" s="20" t="n">
        <f aca="false">ROUND((K227+M227+O227)*18%,2)</f>
        <v>0</v>
      </c>
      <c r="O227" s="20" t="n">
        <f aca="false">J227*0.0001%</f>
        <v>0</v>
      </c>
      <c r="P227" s="20" t="n">
        <f aca="false">ROUND(0.003%*F227,0)</f>
        <v>0</v>
      </c>
      <c r="Q227" s="20" t="n">
        <f aca="false">K227+L227+M227+N227+O227+P227</f>
        <v>0</v>
      </c>
      <c r="R227" s="20" t="n">
        <f aca="false">I227-F227</f>
        <v>0</v>
      </c>
      <c r="S227" s="20" t="n">
        <f aca="false">R227-Q227</f>
        <v>0</v>
      </c>
      <c r="T227" s="22" t="n">
        <f aca="false">IFERROR(R227/F227,0)</f>
        <v>0</v>
      </c>
      <c r="U227" s="22" t="n">
        <f aca="false">IFERROR(S227/F227,0)</f>
        <v>0</v>
      </c>
    </row>
    <row r="228" customFormat="false" ht="15" hidden="false" customHeight="false" outlineLevel="0" collapsed="false">
      <c r="F228" s="20" t="n">
        <f aca="false">D228*E228</f>
        <v>0</v>
      </c>
      <c r="G228" s="21" t="str">
        <f aca="false">IF(A228&gt;0,A228," ")</f>
        <v> </v>
      </c>
      <c r="I228" s="20" t="n">
        <f aca="false">D228*H228</f>
        <v>0</v>
      </c>
      <c r="J228" s="20" t="n">
        <f aca="false">F228+I228</f>
        <v>0</v>
      </c>
      <c r="K228" s="20" t="n">
        <f aca="false">ROUND(IF(J228*0.03%&gt;40,40,J228*0.03%),2)</f>
        <v>0</v>
      </c>
      <c r="L228" s="20" t="n">
        <f aca="false">ROUND(I228*0.025%,0)</f>
        <v>0</v>
      </c>
      <c r="M228" s="20" t="n">
        <f aca="false">ROUND(IF(C228="BSE",(J228*0.00375%),(J228*0.00322%)),0)</f>
        <v>0</v>
      </c>
      <c r="N228" s="20" t="n">
        <f aca="false">ROUND((K228+M228+O228)*18%,2)</f>
        <v>0</v>
      </c>
      <c r="O228" s="20" t="n">
        <f aca="false">J228*0.0001%</f>
        <v>0</v>
      </c>
      <c r="P228" s="20" t="n">
        <f aca="false">ROUND(0.003%*F228,0)</f>
        <v>0</v>
      </c>
      <c r="Q228" s="20" t="n">
        <f aca="false">K228+L228+M228+N228+O228+P228</f>
        <v>0</v>
      </c>
      <c r="R228" s="20" t="n">
        <f aca="false">I228-F228</f>
        <v>0</v>
      </c>
      <c r="S228" s="20" t="n">
        <f aca="false">R228-Q228</f>
        <v>0</v>
      </c>
      <c r="T228" s="22" t="n">
        <f aca="false">IFERROR(R228/F228,0)</f>
        <v>0</v>
      </c>
      <c r="U228" s="22" t="n">
        <f aca="false">IFERROR(S228/F228,0)</f>
        <v>0</v>
      </c>
    </row>
    <row r="229" customFormat="false" ht="15" hidden="false" customHeight="false" outlineLevel="0" collapsed="false">
      <c r="F229" s="20" t="n">
        <f aca="false">D229*E229</f>
        <v>0</v>
      </c>
      <c r="G229" s="21" t="str">
        <f aca="false">IF(A229&gt;0,A229," ")</f>
        <v> </v>
      </c>
      <c r="I229" s="20" t="n">
        <f aca="false">D229*H229</f>
        <v>0</v>
      </c>
      <c r="J229" s="20" t="n">
        <f aca="false">F229+I229</f>
        <v>0</v>
      </c>
      <c r="K229" s="20" t="n">
        <f aca="false">ROUND(IF(J229*0.03%&gt;40,40,J229*0.03%),2)</f>
        <v>0</v>
      </c>
      <c r="L229" s="20" t="n">
        <f aca="false">ROUND(I229*0.025%,0)</f>
        <v>0</v>
      </c>
      <c r="M229" s="20" t="n">
        <f aca="false">ROUND(IF(C229="BSE",(J229*0.00375%),(J229*0.00322%)),0)</f>
        <v>0</v>
      </c>
      <c r="N229" s="20" t="n">
        <f aca="false">ROUND((K229+M229+O229)*18%,2)</f>
        <v>0</v>
      </c>
      <c r="O229" s="20" t="n">
        <f aca="false">J229*0.0001%</f>
        <v>0</v>
      </c>
      <c r="P229" s="20" t="n">
        <f aca="false">ROUND(0.003%*F229,0)</f>
        <v>0</v>
      </c>
      <c r="Q229" s="20" t="n">
        <f aca="false">K229+L229+M229+N229+O229+P229</f>
        <v>0</v>
      </c>
      <c r="R229" s="20" t="n">
        <f aca="false">I229-F229</f>
        <v>0</v>
      </c>
      <c r="S229" s="20" t="n">
        <f aca="false">R229-Q229</f>
        <v>0</v>
      </c>
      <c r="T229" s="22" t="n">
        <f aca="false">IFERROR(R229/F229,0)</f>
        <v>0</v>
      </c>
      <c r="U229" s="22" t="n">
        <f aca="false">IFERROR(S229/F229,0)</f>
        <v>0</v>
      </c>
    </row>
    <row r="230" customFormat="false" ht="15" hidden="false" customHeight="false" outlineLevel="0" collapsed="false">
      <c r="F230" s="20" t="n">
        <f aca="false">D230*E230</f>
        <v>0</v>
      </c>
      <c r="G230" s="21" t="str">
        <f aca="false">IF(A230&gt;0,A230," ")</f>
        <v> </v>
      </c>
      <c r="I230" s="20" t="n">
        <f aca="false">D230*H230</f>
        <v>0</v>
      </c>
      <c r="J230" s="20" t="n">
        <f aca="false">F230+I230</f>
        <v>0</v>
      </c>
      <c r="K230" s="20" t="n">
        <f aca="false">ROUND(IF(J230*0.03%&gt;40,40,J230*0.03%),2)</f>
        <v>0</v>
      </c>
      <c r="L230" s="20" t="n">
        <f aca="false">ROUND(I230*0.025%,0)</f>
        <v>0</v>
      </c>
      <c r="M230" s="20" t="n">
        <f aca="false">ROUND(IF(C230="BSE",(J230*0.00375%),(J230*0.00322%)),0)</f>
        <v>0</v>
      </c>
      <c r="N230" s="20" t="n">
        <f aca="false">ROUND((K230+M230+O230)*18%,2)</f>
        <v>0</v>
      </c>
      <c r="O230" s="20" t="n">
        <f aca="false">J230*0.0001%</f>
        <v>0</v>
      </c>
      <c r="P230" s="20" t="n">
        <f aca="false">ROUND(0.003%*F230,0)</f>
        <v>0</v>
      </c>
      <c r="Q230" s="20" t="n">
        <f aca="false">K230+L230+M230+N230+O230+P230</f>
        <v>0</v>
      </c>
      <c r="R230" s="20" t="n">
        <f aca="false">I230-F230</f>
        <v>0</v>
      </c>
      <c r="S230" s="20" t="n">
        <f aca="false">R230-Q230</f>
        <v>0</v>
      </c>
      <c r="T230" s="22" t="n">
        <f aca="false">IFERROR(R230/F230,0)</f>
        <v>0</v>
      </c>
      <c r="U230" s="22" t="n">
        <f aca="false">IFERROR(S230/F230,0)</f>
        <v>0</v>
      </c>
    </row>
    <row r="231" customFormat="false" ht="15" hidden="false" customHeight="false" outlineLevel="0" collapsed="false">
      <c r="F231" s="20" t="n">
        <f aca="false">D231*E231</f>
        <v>0</v>
      </c>
      <c r="G231" s="21" t="str">
        <f aca="false">IF(A231&gt;0,A231," ")</f>
        <v> </v>
      </c>
      <c r="I231" s="20" t="n">
        <f aca="false">D231*H231</f>
        <v>0</v>
      </c>
      <c r="J231" s="20" t="n">
        <f aca="false">F231+I231</f>
        <v>0</v>
      </c>
      <c r="K231" s="20" t="n">
        <f aca="false">ROUND(IF(J231*0.03%&gt;40,40,J231*0.03%),2)</f>
        <v>0</v>
      </c>
      <c r="L231" s="20" t="n">
        <f aca="false">ROUND(I231*0.025%,0)</f>
        <v>0</v>
      </c>
      <c r="M231" s="20" t="n">
        <f aca="false">ROUND(IF(C231="BSE",(J231*0.00375%),(J231*0.00322%)),0)</f>
        <v>0</v>
      </c>
      <c r="N231" s="20" t="n">
        <f aca="false">ROUND((K231+M231+O231)*18%,2)</f>
        <v>0</v>
      </c>
      <c r="O231" s="20" t="n">
        <f aca="false">J231*0.0001%</f>
        <v>0</v>
      </c>
      <c r="P231" s="20" t="n">
        <f aca="false">ROUND(0.003%*F231,0)</f>
        <v>0</v>
      </c>
      <c r="Q231" s="20" t="n">
        <f aca="false">K231+L231+M231+N231+O231+P231</f>
        <v>0</v>
      </c>
      <c r="R231" s="20" t="n">
        <f aca="false">I231-F231</f>
        <v>0</v>
      </c>
      <c r="S231" s="20" t="n">
        <f aca="false">R231-Q231</f>
        <v>0</v>
      </c>
      <c r="T231" s="22" t="n">
        <f aca="false">IFERROR(R231/F231,0)</f>
        <v>0</v>
      </c>
      <c r="U231" s="22" t="n">
        <f aca="false">IFERROR(S231/F231,0)</f>
        <v>0</v>
      </c>
    </row>
    <row r="232" customFormat="false" ht="15" hidden="false" customHeight="false" outlineLevel="0" collapsed="false">
      <c r="F232" s="20" t="n">
        <f aca="false">D232*E232</f>
        <v>0</v>
      </c>
      <c r="G232" s="21" t="str">
        <f aca="false">IF(A232&gt;0,A232," ")</f>
        <v> </v>
      </c>
      <c r="I232" s="20" t="n">
        <f aca="false">D232*H232</f>
        <v>0</v>
      </c>
      <c r="J232" s="20" t="n">
        <f aca="false">F232+I232</f>
        <v>0</v>
      </c>
      <c r="K232" s="20" t="n">
        <f aca="false">ROUND(IF(J232*0.03%&gt;40,40,J232*0.03%),2)</f>
        <v>0</v>
      </c>
      <c r="L232" s="20" t="n">
        <f aca="false">ROUND(I232*0.025%,0)</f>
        <v>0</v>
      </c>
      <c r="M232" s="20" t="n">
        <f aca="false">ROUND(IF(C232="BSE",(J232*0.00375%),(J232*0.00322%)),0)</f>
        <v>0</v>
      </c>
      <c r="N232" s="20" t="n">
        <f aca="false">ROUND((K232+M232+O232)*18%,2)</f>
        <v>0</v>
      </c>
      <c r="O232" s="20" t="n">
        <f aca="false">J232*0.0001%</f>
        <v>0</v>
      </c>
      <c r="P232" s="20" t="n">
        <f aca="false">ROUND(0.003%*F232,0)</f>
        <v>0</v>
      </c>
      <c r="Q232" s="20" t="n">
        <f aca="false">K232+L232+M232+N232+O232+P232</f>
        <v>0</v>
      </c>
      <c r="R232" s="20" t="n">
        <f aca="false">I232-F232</f>
        <v>0</v>
      </c>
      <c r="S232" s="20" t="n">
        <f aca="false">R232-Q232</f>
        <v>0</v>
      </c>
      <c r="T232" s="22" t="n">
        <f aca="false">IFERROR(R232/F232,0)</f>
        <v>0</v>
      </c>
      <c r="U232" s="22" t="n">
        <f aca="false">IFERROR(S232/F232,0)</f>
        <v>0</v>
      </c>
    </row>
    <row r="233" customFormat="false" ht="15" hidden="false" customHeight="false" outlineLevel="0" collapsed="false">
      <c r="F233" s="20" t="n">
        <f aca="false">D233*E233</f>
        <v>0</v>
      </c>
      <c r="G233" s="21" t="str">
        <f aca="false">IF(A233&gt;0,A233," ")</f>
        <v> </v>
      </c>
      <c r="I233" s="20" t="n">
        <f aca="false">D233*H233</f>
        <v>0</v>
      </c>
      <c r="J233" s="20" t="n">
        <f aca="false">F233+I233</f>
        <v>0</v>
      </c>
      <c r="K233" s="20" t="n">
        <f aca="false">ROUND(IF(J233*0.03%&gt;40,40,J233*0.03%),2)</f>
        <v>0</v>
      </c>
      <c r="L233" s="20" t="n">
        <f aca="false">ROUND(I233*0.025%,0)</f>
        <v>0</v>
      </c>
      <c r="M233" s="20" t="n">
        <f aca="false">ROUND(IF(C233="BSE",(J233*0.00375%),(J233*0.00322%)),0)</f>
        <v>0</v>
      </c>
      <c r="N233" s="20" t="n">
        <f aca="false">ROUND((K233+M233+O233)*18%,2)</f>
        <v>0</v>
      </c>
      <c r="O233" s="20" t="n">
        <f aca="false">J233*0.0001%</f>
        <v>0</v>
      </c>
      <c r="P233" s="20" t="n">
        <f aca="false">ROUND(0.003%*F233,0)</f>
        <v>0</v>
      </c>
      <c r="Q233" s="20" t="n">
        <f aca="false">K233+L233+M233+N233+O233+P233</f>
        <v>0</v>
      </c>
      <c r="R233" s="20" t="n">
        <f aca="false">I233-F233</f>
        <v>0</v>
      </c>
      <c r="S233" s="20" t="n">
        <f aca="false">R233-Q233</f>
        <v>0</v>
      </c>
      <c r="T233" s="22" t="n">
        <f aca="false">IFERROR(R233/F233,0)</f>
        <v>0</v>
      </c>
      <c r="U233" s="22" t="n">
        <f aca="false">IFERROR(S233/F233,0)</f>
        <v>0</v>
      </c>
    </row>
    <row r="234" customFormat="false" ht="15" hidden="false" customHeight="false" outlineLevel="0" collapsed="false">
      <c r="F234" s="20" t="n">
        <f aca="false">D234*E234</f>
        <v>0</v>
      </c>
      <c r="G234" s="21" t="str">
        <f aca="false">IF(A234&gt;0,A234," ")</f>
        <v> </v>
      </c>
      <c r="I234" s="20" t="n">
        <f aca="false">D234*H234</f>
        <v>0</v>
      </c>
      <c r="J234" s="20" t="n">
        <f aca="false">F234+I234</f>
        <v>0</v>
      </c>
      <c r="K234" s="20" t="n">
        <f aca="false">ROUND(IF(J234*0.03%&gt;40,40,J234*0.03%),2)</f>
        <v>0</v>
      </c>
      <c r="L234" s="20" t="n">
        <f aca="false">ROUND(I234*0.025%,0)</f>
        <v>0</v>
      </c>
      <c r="M234" s="20" t="n">
        <f aca="false">ROUND(IF(C234="BSE",(J234*0.00375%),(J234*0.00322%)),0)</f>
        <v>0</v>
      </c>
      <c r="N234" s="20" t="n">
        <f aca="false">ROUND((K234+M234+O234)*18%,2)</f>
        <v>0</v>
      </c>
      <c r="O234" s="20" t="n">
        <f aca="false">J234*0.0001%</f>
        <v>0</v>
      </c>
      <c r="P234" s="20" t="n">
        <f aca="false">ROUND(0.003%*F234,0)</f>
        <v>0</v>
      </c>
      <c r="Q234" s="20" t="n">
        <f aca="false">K234+L234+M234+N234+O234+P234</f>
        <v>0</v>
      </c>
      <c r="R234" s="20" t="n">
        <f aca="false">I234-F234</f>
        <v>0</v>
      </c>
      <c r="S234" s="20" t="n">
        <f aca="false">R234-Q234</f>
        <v>0</v>
      </c>
      <c r="T234" s="22" t="n">
        <f aca="false">IFERROR(R234/F234,0)</f>
        <v>0</v>
      </c>
      <c r="U234" s="22" t="n">
        <f aca="false">IFERROR(S234/F234,0)</f>
        <v>0</v>
      </c>
    </row>
    <row r="235" customFormat="false" ht="15" hidden="false" customHeight="false" outlineLevel="0" collapsed="false">
      <c r="F235" s="20" t="n">
        <f aca="false">D235*E235</f>
        <v>0</v>
      </c>
      <c r="G235" s="21" t="str">
        <f aca="false">IF(A235&gt;0,A235," ")</f>
        <v> </v>
      </c>
      <c r="I235" s="20" t="n">
        <f aca="false">D235*H235</f>
        <v>0</v>
      </c>
      <c r="J235" s="20" t="n">
        <f aca="false">F235+I235</f>
        <v>0</v>
      </c>
      <c r="K235" s="20" t="n">
        <f aca="false">ROUND(IF(J235*0.03%&gt;40,40,J235*0.03%),2)</f>
        <v>0</v>
      </c>
      <c r="L235" s="20" t="n">
        <f aca="false">ROUND(I235*0.025%,0)</f>
        <v>0</v>
      </c>
      <c r="M235" s="20" t="n">
        <f aca="false">ROUND(IF(C235="BSE",(J235*0.00375%),(J235*0.00322%)),0)</f>
        <v>0</v>
      </c>
      <c r="N235" s="20" t="n">
        <f aca="false">ROUND((K235+M235+O235)*18%,2)</f>
        <v>0</v>
      </c>
      <c r="O235" s="20" t="n">
        <f aca="false">J235*0.0001%</f>
        <v>0</v>
      </c>
      <c r="P235" s="20" t="n">
        <f aca="false">ROUND(0.003%*F235,0)</f>
        <v>0</v>
      </c>
      <c r="Q235" s="20" t="n">
        <f aca="false">K235+L235+M235+N235+O235+P235</f>
        <v>0</v>
      </c>
      <c r="R235" s="20" t="n">
        <f aca="false">I235-F235</f>
        <v>0</v>
      </c>
      <c r="S235" s="20" t="n">
        <f aca="false">R235-Q235</f>
        <v>0</v>
      </c>
      <c r="T235" s="22" t="n">
        <f aca="false">IFERROR(R235/F235,0)</f>
        <v>0</v>
      </c>
      <c r="U235" s="22" t="n">
        <f aca="false">IFERROR(S235/F235,0)</f>
        <v>0</v>
      </c>
    </row>
    <row r="236" customFormat="false" ht="15" hidden="false" customHeight="false" outlineLevel="0" collapsed="false">
      <c r="F236" s="20" t="n">
        <f aca="false">D236*E236</f>
        <v>0</v>
      </c>
      <c r="G236" s="21" t="str">
        <f aca="false">IF(A236&gt;0,A236," ")</f>
        <v> </v>
      </c>
      <c r="I236" s="20" t="n">
        <f aca="false">D236*H236</f>
        <v>0</v>
      </c>
      <c r="J236" s="20" t="n">
        <f aca="false">F236+I236</f>
        <v>0</v>
      </c>
      <c r="K236" s="20" t="n">
        <f aca="false">ROUND(IF(J236*0.03%&gt;40,40,J236*0.03%),2)</f>
        <v>0</v>
      </c>
      <c r="L236" s="20" t="n">
        <f aca="false">ROUND(I236*0.025%,0)</f>
        <v>0</v>
      </c>
      <c r="M236" s="20" t="n">
        <f aca="false">ROUND(IF(C236="BSE",(J236*0.00375%),(J236*0.00322%)),0)</f>
        <v>0</v>
      </c>
      <c r="N236" s="20" t="n">
        <f aca="false">ROUND((K236+M236+O236)*18%,2)</f>
        <v>0</v>
      </c>
      <c r="O236" s="20" t="n">
        <f aca="false">J236*0.0001%</f>
        <v>0</v>
      </c>
      <c r="P236" s="20" t="n">
        <f aca="false">ROUND(0.003%*F236,0)</f>
        <v>0</v>
      </c>
      <c r="Q236" s="20" t="n">
        <f aca="false">K236+L236+M236+N236+O236+P236</f>
        <v>0</v>
      </c>
      <c r="R236" s="20" t="n">
        <f aca="false">I236-F236</f>
        <v>0</v>
      </c>
      <c r="S236" s="20" t="n">
        <f aca="false">R236-Q236</f>
        <v>0</v>
      </c>
      <c r="T236" s="22" t="n">
        <f aca="false">IFERROR(R236/F236,0)</f>
        <v>0</v>
      </c>
      <c r="U236" s="22" t="n">
        <f aca="false">IFERROR(S236/F236,0)</f>
        <v>0</v>
      </c>
    </row>
    <row r="237" customFormat="false" ht="15" hidden="false" customHeight="false" outlineLevel="0" collapsed="false">
      <c r="F237" s="20" t="n">
        <f aca="false">D237*E237</f>
        <v>0</v>
      </c>
      <c r="G237" s="21" t="str">
        <f aca="false">IF(A237&gt;0,A237," ")</f>
        <v> </v>
      </c>
      <c r="I237" s="20" t="n">
        <f aca="false">D237*H237</f>
        <v>0</v>
      </c>
      <c r="J237" s="20" t="n">
        <f aca="false">F237+I237</f>
        <v>0</v>
      </c>
      <c r="K237" s="20" t="n">
        <f aca="false">ROUND(IF(J237*0.03%&gt;40,40,J237*0.03%),2)</f>
        <v>0</v>
      </c>
      <c r="L237" s="20" t="n">
        <f aca="false">ROUND(I237*0.025%,0)</f>
        <v>0</v>
      </c>
      <c r="M237" s="20" t="n">
        <f aca="false">ROUND(IF(C237="BSE",(J237*0.00375%),(J237*0.00322%)),0)</f>
        <v>0</v>
      </c>
      <c r="N237" s="20" t="n">
        <f aca="false">ROUND((K237+M237+O237)*18%,2)</f>
        <v>0</v>
      </c>
      <c r="O237" s="20" t="n">
        <f aca="false">J237*0.0001%</f>
        <v>0</v>
      </c>
      <c r="P237" s="20" t="n">
        <f aca="false">ROUND(0.003%*F237,0)</f>
        <v>0</v>
      </c>
      <c r="Q237" s="20" t="n">
        <f aca="false">K237+L237+M237+N237+O237+P237</f>
        <v>0</v>
      </c>
      <c r="R237" s="20" t="n">
        <f aca="false">I237-F237</f>
        <v>0</v>
      </c>
      <c r="S237" s="20" t="n">
        <f aca="false">R237-Q237</f>
        <v>0</v>
      </c>
      <c r="T237" s="22" t="n">
        <f aca="false">IFERROR(R237/F237,0)</f>
        <v>0</v>
      </c>
      <c r="U237" s="22" t="n">
        <f aca="false">IFERROR(S237/F237,0)</f>
        <v>0</v>
      </c>
    </row>
    <row r="238" customFormat="false" ht="15" hidden="false" customHeight="false" outlineLevel="0" collapsed="false">
      <c r="F238" s="20" t="n">
        <f aca="false">D238*E238</f>
        <v>0</v>
      </c>
      <c r="G238" s="21" t="str">
        <f aca="false">IF(A238&gt;0,A238," ")</f>
        <v> </v>
      </c>
      <c r="I238" s="20" t="n">
        <f aca="false">D238*H238</f>
        <v>0</v>
      </c>
      <c r="J238" s="20" t="n">
        <f aca="false">F238+I238</f>
        <v>0</v>
      </c>
      <c r="K238" s="20" t="n">
        <f aca="false">ROUND(IF(J238*0.03%&gt;40,40,J238*0.03%),2)</f>
        <v>0</v>
      </c>
      <c r="L238" s="20" t="n">
        <f aca="false">ROUND(I238*0.025%,0)</f>
        <v>0</v>
      </c>
      <c r="M238" s="20" t="n">
        <f aca="false">ROUND(IF(C238="BSE",(J238*0.00375%),(J238*0.00322%)),0)</f>
        <v>0</v>
      </c>
      <c r="N238" s="20" t="n">
        <f aca="false">ROUND((K238+M238+O238)*18%,2)</f>
        <v>0</v>
      </c>
      <c r="O238" s="20" t="n">
        <f aca="false">J238*0.0001%</f>
        <v>0</v>
      </c>
      <c r="P238" s="20" t="n">
        <f aca="false">ROUND(0.003%*F238,0)</f>
        <v>0</v>
      </c>
      <c r="Q238" s="20" t="n">
        <f aca="false">K238+L238+M238+N238+O238+P238</f>
        <v>0</v>
      </c>
      <c r="R238" s="20" t="n">
        <f aca="false">I238-F238</f>
        <v>0</v>
      </c>
      <c r="S238" s="20" t="n">
        <f aca="false">R238-Q238</f>
        <v>0</v>
      </c>
      <c r="T238" s="22" t="n">
        <f aca="false">IFERROR(R238/F238,0)</f>
        <v>0</v>
      </c>
      <c r="U238" s="22" t="n">
        <f aca="false">IFERROR(S238/F238,0)</f>
        <v>0</v>
      </c>
    </row>
    <row r="239" customFormat="false" ht="15" hidden="false" customHeight="false" outlineLevel="0" collapsed="false">
      <c r="F239" s="20" t="n">
        <f aca="false">D239*E239</f>
        <v>0</v>
      </c>
      <c r="G239" s="21" t="str">
        <f aca="false">IF(A239&gt;0,A239," ")</f>
        <v> </v>
      </c>
      <c r="I239" s="20" t="n">
        <f aca="false">D239*H239</f>
        <v>0</v>
      </c>
      <c r="J239" s="20" t="n">
        <f aca="false">F239+I239</f>
        <v>0</v>
      </c>
      <c r="K239" s="20" t="n">
        <f aca="false">ROUND(IF(J239*0.03%&gt;40,40,J239*0.03%),2)</f>
        <v>0</v>
      </c>
      <c r="L239" s="20" t="n">
        <f aca="false">ROUND(I239*0.025%,0)</f>
        <v>0</v>
      </c>
      <c r="M239" s="20" t="n">
        <f aca="false">ROUND(IF(C239="BSE",(J239*0.00375%),(J239*0.00322%)),0)</f>
        <v>0</v>
      </c>
      <c r="N239" s="20" t="n">
        <f aca="false">ROUND((K239+M239+O239)*18%,2)</f>
        <v>0</v>
      </c>
      <c r="O239" s="20" t="n">
        <f aca="false">J239*0.0001%</f>
        <v>0</v>
      </c>
      <c r="P239" s="20" t="n">
        <f aca="false">ROUND(0.003%*F239,0)</f>
        <v>0</v>
      </c>
      <c r="Q239" s="20" t="n">
        <f aca="false">K239+L239+M239+N239+O239+P239</f>
        <v>0</v>
      </c>
      <c r="R239" s="20" t="n">
        <f aca="false">I239-F239</f>
        <v>0</v>
      </c>
      <c r="S239" s="20" t="n">
        <f aca="false">R239-Q239</f>
        <v>0</v>
      </c>
      <c r="T239" s="22" t="n">
        <f aca="false">IFERROR(R239/F239,0)</f>
        <v>0</v>
      </c>
      <c r="U239" s="22" t="n">
        <f aca="false">IFERROR(S239/F239,0)</f>
        <v>0</v>
      </c>
    </row>
    <row r="240" customFormat="false" ht="15" hidden="false" customHeight="false" outlineLevel="0" collapsed="false">
      <c r="F240" s="20" t="n">
        <f aca="false">D240*E240</f>
        <v>0</v>
      </c>
      <c r="G240" s="21" t="str">
        <f aca="false">IF(A240&gt;0,A240," ")</f>
        <v> </v>
      </c>
      <c r="I240" s="20" t="n">
        <f aca="false">D240*H240</f>
        <v>0</v>
      </c>
      <c r="J240" s="20" t="n">
        <f aca="false">F240+I240</f>
        <v>0</v>
      </c>
      <c r="K240" s="20" t="n">
        <f aca="false">ROUND(IF(J240*0.03%&gt;40,40,J240*0.03%),2)</f>
        <v>0</v>
      </c>
      <c r="L240" s="20" t="n">
        <f aca="false">ROUND(I240*0.025%,0)</f>
        <v>0</v>
      </c>
      <c r="M240" s="20" t="n">
        <f aca="false">ROUND(IF(C240="BSE",(J240*0.00375%),(J240*0.00322%)),0)</f>
        <v>0</v>
      </c>
      <c r="N240" s="20" t="n">
        <f aca="false">ROUND((K240+M240+O240)*18%,2)</f>
        <v>0</v>
      </c>
      <c r="O240" s="20" t="n">
        <f aca="false">J240*0.0001%</f>
        <v>0</v>
      </c>
      <c r="P240" s="20" t="n">
        <f aca="false">ROUND(0.003%*F240,0)</f>
        <v>0</v>
      </c>
      <c r="Q240" s="20" t="n">
        <f aca="false">K240+L240+M240+N240+O240+P240</f>
        <v>0</v>
      </c>
      <c r="R240" s="20" t="n">
        <f aca="false">I240-F240</f>
        <v>0</v>
      </c>
      <c r="S240" s="20" t="n">
        <f aca="false">R240-Q240</f>
        <v>0</v>
      </c>
      <c r="T240" s="22" t="n">
        <f aca="false">IFERROR(R240/F240,0)</f>
        <v>0</v>
      </c>
      <c r="U240" s="22" t="n">
        <f aca="false">IFERROR(S240/F240,0)</f>
        <v>0</v>
      </c>
    </row>
    <row r="241" customFormat="false" ht="15" hidden="false" customHeight="false" outlineLevel="0" collapsed="false">
      <c r="F241" s="20" t="n">
        <f aca="false">D241*E241</f>
        <v>0</v>
      </c>
      <c r="G241" s="21" t="str">
        <f aca="false">IF(A241&gt;0,A241," ")</f>
        <v> </v>
      </c>
      <c r="I241" s="20" t="n">
        <f aca="false">D241*H241</f>
        <v>0</v>
      </c>
      <c r="J241" s="20" t="n">
        <f aca="false">F241+I241</f>
        <v>0</v>
      </c>
      <c r="K241" s="20" t="n">
        <f aca="false">ROUND(IF(J241*0.03%&gt;40,40,J241*0.03%),2)</f>
        <v>0</v>
      </c>
      <c r="L241" s="20" t="n">
        <f aca="false">ROUND(I241*0.025%,0)</f>
        <v>0</v>
      </c>
      <c r="M241" s="20" t="n">
        <f aca="false">ROUND(IF(C241="BSE",(J241*0.00375%),(J241*0.00322%)),0)</f>
        <v>0</v>
      </c>
      <c r="N241" s="20" t="n">
        <f aca="false">ROUND((K241+M241+O241)*18%,2)</f>
        <v>0</v>
      </c>
      <c r="O241" s="20" t="n">
        <f aca="false">J241*0.0001%</f>
        <v>0</v>
      </c>
      <c r="P241" s="20" t="n">
        <f aca="false">ROUND(0.003%*F241,0)</f>
        <v>0</v>
      </c>
      <c r="Q241" s="20" t="n">
        <f aca="false">K241+L241+M241+N241+O241+P241</f>
        <v>0</v>
      </c>
      <c r="R241" s="20" t="n">
        <f aca="false">I241-F241</f>
        <v>0</v>
      </c>
      <c r="S241" s="20" t="n">
        <f aca="false">R241-Q241</f>
        <v>0</v>
      </c>
      <c r="T241" s="22" t="n">
        <f aca="false">IFERROR(R241/F241,0)</f>
        <v>0</v>
      </c>
      <c r="U241" s="22" t="n">
        <f aca="false">IFERROR(S241/F241,0)</f>
        <v>0</v>
      </c>
    </row>
    <row r="242" customFormat="false" ht="15" hidden="false" customHeight="false" outlineLevel="0" collapsed="false">
      <c r="F242" s="20" t="n">
        <f aca="false">D242*E242</f>
        <v>0</v>
      </c>
      <c r="G242" s="21" t="str">
        <f aca="false">IF(A242&gt;0,A242," ")</f>
        <v> </v>
      </c>
      <c r="I242" s="20" t="n">
        <f aca="false">D242*H242</f>
        <v>0</v>
      </c>
      <c r="J242" s="20" t="n">
        <f aca="false">F242+I242</f>
        <v>0</v>
      </c>
      <c r="K242" s="20" t="n">
        <f aca="false">ROUND(IF(J242*0.03%&gt;40,40,J242*0.03%),2)</f>
        <v>0</v>
      </c>
      <c r="L242" s="20" t="n">
        <f aca="false">ROUND(I242*0.025%,0)</f>
        <v>0</v>
      </c>
      <c r="M242" s="20" t="n">
        <f aca="false">ROUND(IF(C242="BSE",(J242*0.00375%),(J242*0.00322%)),0)</f>
        <v>0</v>
      </c>
      <c r="N242" s="20" t="n">
        <f aca="false">ROUND((K242+M242+O242)*18%,2)</f>
        <v>0</v>
      </c>
      <c r="O242" s="20" t="n">
        <f aca="false">J242*0.0001%</f>
        <v>0</v>
      </c>
      <c r="P242" s="20" t="n">
        <f aca="false">ROUND(0.003%*F242,0)</f>
        <v>0</v>
      </c>
      <c r="Q242" s="20" t="n">
        <f aca="false">K242+L242+M242+N242+O242+P242</f>
        <v>0</v>
      </c>
      <c r="R242" s="20" t="n">
        <f aca="false">I242-F242</f>
        <v>0</v>
      </c>
      <c r="S242" s="20" t="n">
        <f aca="false">R242-Q242</f>
        <v>0</v>
      </c>
      <c r="T242" s="22" t="n">
        <f aca="false">IFERROR(R242/F242,0)</f>
        <v>0</v>
      </c>
      <c r="U242" s="22" t="n">
        <f aca="false">IFERROR(S242/F242,0)</f>
        <v>0</v>
      </c>
    </row>
    <row r="243" customFormat="false" ht="15" hidden="false" customHeight="false" outlineLevel="0" collapsed="false">
      <c r="F243" s="20" t="n">
        <f aca="false">D243*E243</f>
        <v>0</v>
      </c>
      <c r="G243" s="21" t="str">
        <f aca="false">IF(A243&gt;0,A243," ")</f>
        <v> </v>
      </c>
      <c r="I243" s="20" t="n">
        <f aca="false">D243*H243</f>
        <v>0</v>
      </c>
      <c r="J243" s="20" t="n">
        <f aca="false">F243+I243</f>
        <v>0</v>
      </c>
      <c r="K243" s="20" t="n">
        <f aca="false">ROUND(IF(J243*0.03%&gt;40,40,J243*0.03%),2)</f>
        <v>0</v>
      </c>
      <c r="L243" s="20" t="n">
        <f aca="false">ROUND(I243*0.025%,0)</f>
        <v>0</v>
      </c>
      <c r="M243" s="20" t="n">
        <f aca="false">ROUND(IF(C243="BSE",(J243*0.00375%),(J243*0.00322%)),0)</f>
        <v>0</v>
      </c>
      <c r="N243" s="20" t="n">
        <f aca="false">ROUND((K243+M243+O243)*18%,2)</f>
        <v>0</v>
      </c>
      <c r="O243" s="20" t="n">
        <f aca="false">J243*0.0001%</f>
        <v>0</v>
      </c>
      <c r="P243" s="20" t="n">
        <f aca="false">ROUND(0.003%*F243,0)</f>
        <v>0</v>
      </c>
      <c r="Q243" s="20" t="n">
        <f aca="false">K243+L243+M243+N243+O243+P243</f>
        <v>0</v>
      </c>
      <c r="R243" s="20" t="n">
        <f aca="false">I243-F243</f>
        <v>0</v>
      </c>
      <c r="S243" s="20" t="n">
        <f aca="false">R243-Q243</f>
        <v>0</v>
      </c>
      <c r="T243" s="22" t="n">
        <f aca="false">IFERROR(R243/F243,0)</f>
        <v>0</v>
      </c>
      <c r="U243" s="22" t="n">
        <f aca="false">IFERROR(S243/F243,0)</f>
        <v>0</v>
      </c>
    </row>
    <row r="244" customFormat="false" ht="15" hidden="false" customHeight="false" outlineLevel="0" collapsed="false">
      <c r="F244" s="20" t="n">
        <f aca="false">D244*E244</f>
        <v>0</v>
      </c>
      <c r="G244" s="21" t="str">
        <f aca="false">IF(A244&gt;0,A244," ")</f>
        <v> </v>
      </c>
      <c r="I244" s="20" t="n">
        <f aca="false">D244*H244</f>
        <v>0</v>
      </c>
      <c r="J244" s="20" t="n">
        <f aca="false">F244+I244</f>
        <v>0</v>
      </c>
      <c r="K244" s="20" t="n">
        <f aca="false">ROUND(IF(J244*0.03%&gt;40,40,J244*0.03%),2)</f>
        <v>0</v>
      </c>
      <c r="L244" s="20" t="n">
        <f aca="false">ROUND(I244*0.025%,0)</f>
        <v>0</v>
      </c>
      <c r="M244" s="20" t="n">
        <f aca="false">ROUND(IF(C244="BSE",(J244*0.00375%),(J244*0.00322%)),0)</f>
        <v>0</v>
      </c>
      <c r="N244" s="20" t="n">
        <f aca="false">ROUND((K244+M244+O244)*18%,2)</f>
        <v>0</v>
      </c>
      <c r="O244" s="20" t="n">
        <f aca="false">J244*0.0001%</f>
        <v>0</v>
      </c>
      <c r="P244" s="20" t="n">
        <f aca="false">ROUND(0.003%*F244,0)</f>
        <v>0</v>
      </c>
      <c r="Q244" s="20" t="n">
        <f aca="false">K244+L244+M244+N244+O244+P244</f>
        <v>0</v>
      </c>
      <c r="R244" s="20" t="n">
        <f aca="false">I244-F244</f>
        <v>0</v>
      </c>
      <c r="S244" s="20" t="n">
        <f aca="false">R244-Q244</f>
        <v>0</v>
      </c>
      <c r="T244" s="22" t="n">
        <f aca="false">IFERROR(R244/F244,0)</f>
        <v>0</v>
      </c>
      <c r="U244" s="22" t="n">
        <f aca="false">IFERROR(S244/F244,0)</f>
        <v>0</v>
      </c>
    </row>
    <row r="245" customFormat="false" ht="15" hidden="false" customHeight="false" outlineLevel="0" collapsed="false">
      <c r="F245" s="20" t="n">
        <f aca="false">D245*E245</f>
        <v>0</v>
      </c>
      <c r="G245" s="21" t="str">
        <f aca="false">IF(A245&gt;0,A245," ")</f>
        <v> </v>
      </c>
      <c r="I245" s="20" t="n">
        <f aca="false">D245*H245</f>
        <v>0</v>
      </c>
      <c r="J245" s="20" t="n">
        <f aca="false">F245+I245</f>
        <v>0</v>
      </c>
      <c r="K245" s="20" t="n">
        <f aca="false">ROUND(IF(J245*0.03%&gt;40,40,J245*0.03%),2)</f>
        <v>0</v>
      </c>
      <c r="L245" s="20" t="n">
        <f aca="false">ROUND(I245*0.025%,0)</f>
        <v>0</v>
      </c>
      <c r="M245" s="20" t="n">
        <f aca="false">ROUND(IF(C245="BSE",(J245*0.00375%),(J245*0.00322%)),0)</f>
        <v>0</v>
      </c>
      <c r="N245" s="20" t="n">
        <f aca="false">ROUND((K245+M245+O245)*18%,2)</f>
        <v>0</v>
      </c>
      <c r="O245" s="20" t="n">
        <f aca="false">J245*0.0001%</f>
        <v>0</v>
      </c>
      <c r="P245" s="20" t="n">
        <f aca="false">ROUND(0.003%*F245,0)</f>
        <v>0</v>
      </c>
      <c r="Q245" s="20" t="n">
        <f aca="false">K245+L245+M245+N245+O245+P245</f>
        <v>0</v>
      </c>
      <c r="R245" s="20" t="n">
        <f aca="false">I245-F245</f>
        <v>0</v>
      </c>
      <c r="S245" s="20" t="n">
        <f aca="false">R245-Q245</f>
        <v>0</v>
      </c>
      <c r="T245" s="22" t="n">
        <f aca="false">IFERROR(R245/F245,0)</f>
        <v>0</v>
      </c>
      <c r="U245" s="22" t="n">
        <f aca="false">IFERROR(S245/F245,0)</f>
        <v>0</v>
      </c>
    </row>
    <row r="246" customFormat="false" ht="15" hidden="false" customHeight="false" outlineLevel="0" collapsed="false">
      <c r="F246" s="20" t="n">
        <f aca="false">D246*E246</f>
        <v>0</v>
      </c>
      <c r="G246" s="21" t="str">
        <f aca="false">IF(A246&gt;0,A246," ")</f>
        <v> </v>
      </c>
      <c r="I246" s="20" t="n">
        <f aca="false">D246*H246</f>
        <v>0</v>
      </c>
      <c r="J246" s="20" t="n">
        <f aca="false">F246+I246</f>
        <v>0</v>
      </c>
      <c r="K246" s="20" t="n">
        <f aca="false">ROUND(IF(J246*0.03%&gt;40,40,J246*0.03%),2)</f>
        <v>0</v>
      </c>
      <c r="L246" s="20" t="n">
        <f aca="false">ROUND(I246*0.025%,0)</f>
        <v>0</v>
      </c>
      <c r="M246" s="20" t="n">
        <f aca="false">ROUND(IF(C246="BSE",(J246*0.00375%),(J246*0.00322%)),0)</f>
        <v>0</v>
      </c>
      <c r="N246" s="20" t="n">
        <f aca="false">ROUND((K246+M246+O246)*18%,2)</f>
        <v>0</v>
      </c>
      <c r="O246" s="20" t="n">
        <f aca="false">J246*0.0001%</f>
        <v>0</v>
      </c>
      <c r="P246" s="20" t="n">
        <f aca="false">ROUND(0.003%*F246,0)</f>
        <v>0</v>
      </c>
      <c r="Q246" s="20" t="n">
        <f aca="false">K246+L246+M246+N246+O246+P246</f>
        <v>0</v>
      </c>
      <c r="R246" s="20" t="n">
        <f aca="false">I246-F246</f>
        <v>0</v>
      </c>
      <c r="S246" s="20" t="n">
        <f aca="false">R246-Q246</f>
        <v>0</v>
      </c>
      <c r="T246" s="22" t="n">
        <f aca="false">IFERROR(R246/F246,0)</f>
        <v>0</v>
      </c>
      <c r="U246" s="22" t="n">
        <f aca="false">IFERROR(S246/F246,0)</f>
        <v>0</v>
      </c>
    </row>
    <row r="247" customFormat="false" ht="15" hidden="false" customHeight="false" outlineLevel="0" collapsed="false">
      <c r="F247" s="20" t="n">
        <f aca="false">D247*E247</f>
        <v>0</v>
      </c>
      <c r="G247" s="21" t="str">
        <f aca="false">IF(A247&gt;0,A247," ")</f>
        <v> </v>
      </c>
      <c r="I247" s="20" t="n">
        <f aca="false">D247*H247</f>
        <v>0</v>
      </c>
      <c r="J247" s="20" t="n">
        <f aca="false">F247+I247</f>
        <v>0</v>
      </c>
      <c r="K247" s="20" t="n">
        <f aca="false">ROUND(IF(J247*0.03%&gt;40,40,J247*0.03%),2)</f>
        <v>0</v>
      </c>
      <c r="L247" s="20" t="n">
        <f aca="false">ROUND(I247*0.025%,0)</f>
        <v>0</v>
      </c>
      <c r="M247" s="20" t="n">
        <f aca="false">ROUND(IF(C247="BSE",(J247*0.00375%),(J247*0.00322%)),0)</f>
        <v>0</v>
      </c>
      <c r="N247" s="20" t="n">
        <f aca="false">ROUND((K247+M247+O247)*18%,2)</f>
        <v>0</v>
      </c>
      <c r="O247" s="20" t="n">
        <f aca="false">J247*0.0001%</f>
        <v>0</v>
      </c>
      <c r="P247" s="20" t="n">
        <f aca="false">ROUND(0.003%*F247,0)</f>
        <v>0</v>
      </c>
      <c r="Q247" s="20" t="n">
        <f aca="false">K247+L247+M247+N247+O247+P247</f>
        <v>0</v>
      </c>
      <c r="R247" s="20" t="n">
        <f aca="false">I247-F247</f>
        <v>0</v>
      </c>
      <c r="S247" s="20" t="n">
        <f aca="false">R247-Q247</f>
        <v>0</v>
      </c>
      <c r="T247" s="22" t="n">
        <f aca="false">IFERROR(R247/F247,0)</f>
        <v>0</v>
      </c>
      <c r="U247" s="22" t="n">
        <f aca="false">IFERROR(S247/F247,0)</f>
        <v>0</v>
      </c>
    </row>
    <row r="248" customFormat="false" ht="15" hidden="false" customHeight="false" outlineLevel="0" collapsed="false">
      <c r="F248" s="20" t="n">
        <f aca="false">D248*E248</f>
        <v>0</v>
      </c>
      <c r="G248" s="21" t="str">
        <f aca="false">IF(A248&gt;0,A248," ")</f>
        <v> </v>
      </c>
      <c r="I248" s="20" t="n">
        <f aca="false">D248*H248</f>
        <v>0</v>
      </c>
      <c r="J248" s="20" t="n">
        <f aca="false">F248+I248</f>
        <v>0</v>
      </c>
      <c r="K248" s="20" t="n">
        <f aca="false">ROUND(IF(J248*0.03%&gt;40,40,J248*0.03%),2)</f>
        <v>0</v>
      </c>
      <c r="L248" s="20" t="n">
        <f aca="false">ROUND(I248*0.025%,0)</f>
        <v>0</v>
      </c>
      <c r="M248" s="20" t="n">
        <f aca="false">ROUND(IF(C248="BSE",(J248*0.00375%),(J248*0.00322%)),0)</f>
        <v>0</v>
      </c>
      <c r="N248" s="20" t="n">
        <f aca="false">ROUND((K248+M248+O248)*18%,2)</f>
        <v>0</v>
      </c>
      <c r="O248" s="20" t="n">
        <f aca="false">J248*0.0001%</f>
        <v>0</v>
      </c>
      <c r="P248" s="20" t="n">
        <f aca="false">ROUND(0.003%*F248,0)</f>
        <v>0</v>
      </c>
      <c r="Q248" s="20" t="n">
        <f aca="false">K248+L248+M248+N248+O248+P248</f>
        <v>0</v>
      </c>
      <c r="R248" s="20" t="n">
        <f aca="false">I248-F248</f>
        <v>0</v>
      </c>
      <c r="S248" s="20" t="n">
        <f aca="false">R248-Q248</f>
        <v>0</v>
      </c>
      <c r="T248" s="22" t="n">
        <f aca="false">IFERROR(R248/F248,0)</f>
        <v>0</v>
      </c>
      <c r="U248" s="22" t="n">
        <f aca="false">IFERROR(S248/F248,0)</f>
        <v>0</v>
      </c>
    </row>
    <row r="249" customFormat="false" ht="15" hidden="false" customHeight="false" outlineLevel="0" collapsed="false">
      <c r="F249" s="20" t="n">
        <f aca="false">D249*E249</f>
        <v>0</v>
      </c>
      <c r="G249" s="21" t="str">
        <f aca="false">IF(A249&gt;0,A249," ")</f>
        <v> </v>
      </c>
      <c r="I249" s="20" t="n">
        <f aca="false">D249*H249</f>
        <v>0</v>
      </c>
      <c r="J249" s="20" t="n">
        <f aca="false">F249+I249</f>
        <v>0</v>
      </c>
      <c r="K249" s="20" t="n">
        <f aca="false">ROUND(IF(J249*0.03%&gt;40,40,J249*0.03%),2)</f>
        <v>0</v>
      </c>
      <c r="L249" s="20" t="n">
        <f aca="false">ROUND(I249*0.025%,0)</f>
        <v>0</v>
      </c>
      <c r="M249" s="20" t="n">
        <f aca="false">ROUND(IF(C249="BSE",(J249*0.00375%),(J249*0.00322%)),0)</f>
        <v>0</v>
      </c>
      <c r="N249" s="20" t="n">
        <f aca="false">ROUND((K249+M249+O249)*18%,2)</f>
        <v>0</v>
      </c>
      <c r="O249" s="20" t="n">
        <f aca="false">J249*0.0001%</f>
        <v>0</v>
      </c>
      <c r="P249" s="20" t="n">
        <f aca="false">ROUND(0.003%*F249,0)</f>
        <v>0</v>
      </c>
      <c r="Q249" s="20" t="n">
        <f aca="false">K249+L249+M249+N249+O249+P249</f>
        <v>0</v>
      </c>
      <c r="R249" s="20" t="n">
        <f aca="false">I249-F249</f>
        <v>0</v>
      </c>
      <c r="S249" s="20" t="n">
        <f aca="false">R249-Q249</f>
        <v>0</v>
      </c>
      <c r="T249" s="22" t="n">
        <f aca="false">IFERROR(R249/F249,0)</f>
        <v>0</v>
      </c>
      <c r="U249" s="22" t="n">
        <f aca="false">IFERROR(S249/F249,0)</f>
        <v>0</v>
      </c>
    </row>
    <row r="250" customFormat="false" ht="15" hidden="false" customHeight="false" outlineLevel="0" collapsed="false">
      <c r="F250" s="20" t="n">
        <f aca="false">D250*E250</f>
        <v>0</v>
      </c>
      <c r="G250" s="21" t="str">
        <f aca="false">IF(A250&gt;0,A250," ")</f>
        <v> </v>
      </c>
      <c r="I250" s="20" t="n">
        <f aca="false">D250*H250</f>
        <v>0</v>
      </c>
      <c r="J250" s="20" t="n">
        <f aca="false">F250+I250</f>
        <v>0</v>
      </c>
      <c r="K250" s="20" t="n">
        <f aca="false">ROUND(IF(J250*0.03%&gt;40,40,J250*0.03%),2)</f>
        <v>0</v>
      </c>
      <c r="L250" s="20" t="n">
        <f aca="false">ROUND(I250*0.025%,0)</f>
        <v>0</v>
      </c>
      <c r="M250" s="20" t="n">
        <f aca="false">ROUND(IF(C250="BSE",(J250*0.00375%),(J250*0.00322%)),0)</f>
        <v>0</v>
      </c>
      <c r="N250" s="20" t="n">
        <f aca="false">ROUND((K250+M250+O250)*18%,2)</f>
        <v>0</v>
      </c>
      <c r="O250" s="20" t="n">
        <f aca="false">J250*0.0001%</f>
        <v>0</v>
      </c>
      <c r="P250" s="20" t="n">
        <f aca="false">ROUND(0.003%*F250,0)</f>
        <v>0</v>
      </c>
      <c r="Q250" s="20" t="n">
        <f aca="false">K250+L250+M250+N250+O250+P250</f>
        <v>0</v>
      </c>
      <c r="R250" s="20" t="n">
        <f aca="false">I250-F250</f>
        <v>0</v>
      </c>
      <c r="S250" s="20" t="n">
        <f aca="false">R250-Q250</f>
        <v>0</v>
      </c>
      <c r="T250" s="22" t="n">
        <f aca="false">IFERROR(R250/F250,0)</f>
        <v>0</v>
      </c>
      <c r="U250" s="22" t="n">
        <f aca="false">IFERROR(S250/F250,0)</f>
        <v>0</v>
      </c>
    </row>
    <row r="251" customFormat="false" ht="15" hidden="false" customHeight="false" outlineLevel="0" collapsed="false">
      <c r="F251" s="20" t="n">
        <f aca="false">D251*E251</f>
        <v>0</v>
      </c>
      <c r="G251" s="21" t="str">
        <f aca="false">IF(A251&gt;0,A251," ")</f>
        <v> </v>
      </c>
      <c r="I251" s="20" t="n">
        <f aca="false">D251*H251</f>
        <v>0</v>
      </c>
      <c r="J251" s="20" t="n">
        <f aca="false">F251+I251</f>
        <v>0</v>
      </c>
      <c r="K251" s="20" t="n">
        <f aca="false">ROUND(IF(J251*0.03%&gt;40,40,J251*0.03%),2)</f>
        <v>0</v>
      </c>
      <c r="L251" s="20" t="n">
        <f aca="false">ROUND(I251*0.025%,0)</f>
        <v>0</v>
      </c>
      <c r="M251" s="20" t="n">
        <f aca="false">ROUND(IF(C251="BSE",(J251*0.00375%),(J251*0.00322%)),0)</f>
        <v>0</v>
      </c>
      <c r="N251" s="20" t="n">
        <f aca="false">ROUND((K251+M251+O251)*18%,2)</f>
        <v>0</v>
      </c>
      <c r="O251" s="20" t="n">
        <f aca="false">J251*0.0001%</f>
        <v>0</v>
      </c>
      <c r="P251" s="20" t="n">
        <f aca="false">ROUND(0.003%*F251,0)</f>
        <v>0</v>
      </c>
      <c r="Q251" s="20" t="n">
        <f aca="false">K251+L251+M251+N251+O251+P251</f>
        <v>0</v>
      </c>
      <c r="R251" s="20" t="n">
        <f aca="false">I251-F251</f>
        <v>0</v>
      </c>
      <c r="S251" s="20" t="n">
        <f aca="false">R251-Q251</f>
        <v>0</v>
      </c>
      <c r="T251" s="22" t="n">
        <f aca="false">IFERROR(R251/F251,0)</f>
        <v>0</v>
      </c>
      <c r="U251" s="22" t="n">
        <f aca="false">IFERROR(S251/F251,0)</f>
        <v>0</v>
      </c>
    </row>
    <row r="252" customFormat="false" ht="15" hidden="false" customHeight="false" outlineLevel="0" collapsed="false">
      <c r="F252" s="20" t="n">
        <f aca="false">D252*E252</f>
        <v>0</v>
      </c>
      <c r="G252" s="21" t="str">
        <f aca="false">IF(A252&gt;0,A252," ")</f>
        <v> </v>
      </c>
      <c r="I252" s="20" t="n">
        <f aca="false">D252*H252</f>
        <v>0</v>
      </c>
      <c r="J252" s="20" t="n">
        <f aca="false">F252+I252</f>
        <v>0</v>
      </c>
      <c r="K252" s="20" t="n">
        <f aca="false">ROUND(IF(J252*0.03%&gt;40,40,J252*0.03%),2)</f>
        <v>0</v>
      </c>
      <c r="L252" s="20" t="n">
        <f aca="false">ROUND(I252*0.025%,0)</f>
        <v>0</v>
      </c>
      <c r="M252" s="20" t="n">
        <f aca="false">ROUND(IF(C252="BSE",(J252*0.00375%),(J252*0.00322%)),0)</f>
        <v>0</v>
      </c>
      <c r="N252" s="20" t="n">
        <f aca="false">ROUND((K252+M252+O252)*18%,2)</f>
        <v>0</v>
      </c>
      <c r="O252" s="20" t="n">
        <f aca="false">J252*0.0001%</f>
        <v>0</v>
      </c>
      <c r="P252" s="20" t="n">
        <f aca="false">ROUND(0.003%*F252,0)</f>
        <v>0</v>
      </c>
      <c r="Q252" s="20" t="n">
        <f aca="false">K252+L252+M252+N252+O252+P252</f>
        <v>0</v>
      </c>
      <c r="R252" s="20" t="n">
        <f aca="false">I252-F252</f>
        <v>0</v>
      </c>
      <c r="S252" s="20" t="n">
        <f aca="false">R252-Q252</f>
        <v>0</v>
      </c>
      <c r="T252" s="22" t="n">
        <f aca="false">IFERROR(R252/F252,0)</f>
        <v>0</v>
      </c>
      <c r="U252" s="22" t="n">
        <f aca="false">IFERROR(S252/F252,0)</f>
        <v>0</v>
      </c>
    </row>
    <row r="253" customFormat="false" ht="15" hidden="false" customHeight="false" outlineLevel="0" collapsed="false">
      <c r="F253" s="20" t="n">
        <f aca="false">D253*E253</f>
        <v>0</v>
      </c>
      <c r="G253" s="21" t="str">
        <f aca="false">IF(A253&gt;0,A253," ")</f>
        <v> </v>
      </c>
      <c r="I253" s="20" t="n">
        <f aca="false">D253*H253</f>
        <v>0</v>
      </c>
      <c r="J253" s="20" t="n">
        <f aca="false">F253+I253</f>
        <v>0</v>
      </c>
      <c r="K253" s="20" t="n">
        <f aca="false">ROUND(IF(J253*0.03%&gt;40,40,J253*0.03%),2)</f>
        <v>0</v>
      </c>
      <c r="L253" s="20" t="n">
        <f aca="false">ROUND(I253*0.025%,0)</f>
        <v>0</v>
      </c>
      <c r="M253" s="20" t="n">
        <f aca="false">ROUND(IF(C253="BSE",(J253*0.00375%),(J253*0.00322%)),0)</f>
        <v>0</v>
      </c>
      <c r="N253" s="20" t="n">
        <f aca="false">ROUND((K253+M253+O253)*18%,2)</f>
        <v>0</v>
      </c>
      <c r="O253" s="20" t="n">
        <f aca="false">J253*0.0001%</f>
        <v>0</v>
      </c>
      <c r="P253" s="20" t="n">
        <f aca="false">ROUND(0.003%*F253,0)</f>
        <v>0</v>
      </c>
      <c r="Q253" s="20" t="n">
        <f aca="false">K253+L253+M253+N253+O253+P253</f>
        <v>0</v>
      </c>
      <c r="R253" s="20" t="n">
        <f aca="false">I253-F253</f>
        <v>0</v>
      </c>
      <c r="S253" s="20" t="n">
        <f aca="false">R253-Q253</f>
        <v>0</v>
      </c>
      <c r="T253" s="22" t="n">
        <f aca="false">IFERROR(R253/F253,0)</f>
        <v>0</v>
      </c>
      <c r="U253" s="22" t="n">
        <f aca="false">IFERROR(S253/F253,0)</f>
        <v>0</v>
      </c>
    </row>
    <row r="254" customFormat="false" ht="15" hidden="false" customHeight="false" outlineLevel="0" collapsed="false">
      <c r="F254" s="20" t="n">
        <f aca="false">D254*E254</f>
        <v>0</v>
      </c>
      <c r="G254" s="21" t="str">
        <f aca="false">IF(A254&gt;0,A254," ")</f>
        <v> </v>
      </c>
      <c r="I254" s="20" t="n">
        <f aca="false">D254*H254</f>
        <v>0</v>
      </c>
      <c r="J254" s="20" t="n">
        <f aca="false">F254+I254</f>
        <v>0</v>
      </c>
      <c r="K254" s="20" t="n">
        <f aca="false">ROUND(IF(J254*0.03%&gt;40,40,J254*0.03%),2)</f>
        <v>0</v>
      </c>
      <c r="L254" s="20" t="n">
        <f aca="false">ROUND(I254*0.025%,0)</f>
        <v>0</v>
      </c>
      <c r="M254" s="20" t="n">
        <f aca="false">ROUND(IF(C254="BSE",(J254*0.00375%),(J254*0.00322%)),0)</f>
        <v>0</v>
      </c>
      <c r="N254" s="20" t="n">
        <f aca="false">ROUND((K254+M254+O254)*18%,2)</f>
        <v>0</v>
      </c>
      <c r="O254" s="20" t="n">
        <f aca="false">J254*0.0001%</f>
        <v>0</v>
      </c>
      <c r="P254" s="20" t="n">
        <f aca="false">ROUND(0.003%*F254,0)</f>
        <v>0</v>
      </c>
      <c r="Q254" s="20" t="n">
        <f aca="false">K254+L254+M254+N254+O254+P254</f>
        <v>0</v>
      </c>
      <c r="R254" s="20" t="n">
        <f aca="false">I254-F254</f>
        <v>0</v>
      </c>
      <c r="S254" s="20" t="n">
        <f aca="false">R254-Q254</f>
        <v>0</v>
      </c>
      <c r="T254" s="22" t="n">
        <f aca="false">IFERROR(R254/F254,0)</f>
        <v>0</v>
      </c>
      <c r="U254" s="22" t="n">
        <f aca="false">IFERROR(S254/F254,0)</f>
        <v>0</v>
      </c>
    </row>
    <row r="255" customFormat="false" ht="15" hidden="false" customHeight="false" outlineLevel="0" collapsed="false">
      <c r="F255" s="20" t="n">
        <f aca="false">D255*E255</f>
        <v>0</v>
      </c>
      <c r="G255" s="21" t="str">
        <f aca="false">IF(A255&gt;0,A255," ")</f>
        <v> </v>
      </c>
      <c r="I255" s="20" t="n">
        <f aca="false">D255*H255</f>
        <v>0</v>
      </c>
      <c r="J255" s="20" t="n">
        <f aca="false">F255+I255</f>
        <v>0</v>
      </c>
      <c r="K255" s="20" t="n">
        <f aca="false">ROUND(IF(J255*0.03%&gt;40,40,J255*0.03%),2)</f>
        <v>0</v>
      </c>
      <c r="L255" s="20" t="n">
        <f aca="false">ROUND(I255*0.025%,0)</f>
        <v>0</v>
      </c>
      <c r="M255" s="20" t="n">
        <f aca="false">ROUND(IF(C255="BSE",(J255*0.00375%),(J255*0.00322%)),0)</f>
        <v>0</v>
      </c>
      <c r="N255" s="20" t="n">
        <f aca="false">ROUND((K255+M255+O255)*18%,2)</f>
        <v>0</v>
      </c>
      <c r="O255" s="20" t="n">
        <f aca="false">J255*0.0001%</f>
        <v>0</v>
      </c>
      <c r="P255" s="20" t="n">
        <f aca="false">ROUND(0.003%*F255,0)</f>
        <v>0</v>
      </c>
      <c r="Q255" s="20" t="n">
        <f aca="false">K255+L255+M255+N255+O255+P255</f>
        <v>0</v>
      </c>
      <c r="R255" s="20" t="n">
        <f aca="false">I255-F255</f>
        <v>0</v>
      </c>
      <c r="S255" s="20" t="n">
        <f aca="false">R255-Q255</f>
        <v>0</v>
      </c>
      <c r="T255" s="22" t="n">
        <f aca="false">IFERROR(R255/F255,0)</f>
        <v>0</v>
      </c>
      <c r="U255" s="22" t="n">
        <f aca="false">IFERROR(S255/F255,0)</f>
        <v>0</v>
      </c>
    </row>
    <row r="256" customFormat="false" ht="15" hidden="false" customHeight="false" outlineLevel="0" collapsed="false">
      <c r="F256" s="20" t="n">
        <f aca="false">D256*E256</f>
        <v>0</v>
      </c>
      <c r="G256" s="21" t="str">
        <f aca="false">IF(A256&gt;0,A256," ")</f>
        <v> </v>
      </c>
      <c r="I256" s="20" t="n">
        <f aca="false">D256*H256</f>
        <v>0</v>
      </c>
      <c r="J256" s="20" t="n">
        <f aca="false">F256+I256</f>
        <v>0</v>
      </c>
      <c r="K256" s="20" t="n">
        <f aca="false">ROUND(IF(J256*0.03%&gt;40,40,J256*0.03%),2)</f>
        <v>0</v>
      </c>
      <c r="L256" s="20" t="n">
        <f aca="false">ROUND(I256*0.025%,0)</f>
        <v>0</v>
      </c>
      <c r="M256" s="20" t="n">
        <f aca="false">ROUND(IF(C256="BSE",(J256*0.00375%),(J256*0.00322%)),0)</f>
        <v>0</v>
      </c>
      <c r="N256" s="20" t="n">
        <f aca="false">ROUND((K256+M256+O256)*18%,2)</f>
        <v>0</v>
      </c>
      <c r="O256" s="20" t="n">
        <f aca="false">J256*0.0001%</f>
        <v>0</v>
      </c>
      <c r="P256" s="20" t="n">
        <f aca="false">ROUND(0.003%*F256,0)</f>
        <v>0</v>
      </c>
      <c r="Q256" s="20" t="n">
        <f aca="false">K256+L256+M256+N256+O256+P256</f>
        <v>0</v>
      </c>
      <c r="R256" s="20" t="n">
        <f aca="false">I256-F256</f>
        <v>0</v>
      </c>
      <c r="S256" s="20" t="n">
        <f aca="false">R256-Q256</f>
        <v>0</v>
      </c>
      <c r="T256" s="22" t="n">
        <f aca="false">IFERROR(R256/F256,0)</f>
        <v>0</v>
      </c>
      <c r="U256" s="22" t="n">
        <f aca="false">IFERROR(S256/F256,0)</f>
        <v>0</v>
      </c>
    </row>
    <row r="257" customFormat="false" ht="15" hidden="false" customHeight="false" outlineLevel="0" collapsed="false">
      <c r="F257" s="20" t="n">
        <f aca="false">D257*E257</f>
        <v>0</v>
      </c>
      <c r="G257" s="21" t="str">
        <f aca="false">IF(A257&gt;0,A257," ")</f>
        <v> </v>
      </c>
      <c r="I257" s="20" t="n">
        <f aca="false">D257*H257</f>
        <v>0</v>
      </c>
      <c r="J257" s="20" t="n">
        <f aca="false">F257+I257</f>
        <v>0</v>
      </c>
      <c r="K257" s="20" t="n">
        <f aca="false">ROUND(IF(J257*0.03%&gt;40,40,J257*0.03%),2)</f>
        <v>0</v>
      </c>
      <c r="L257" s="20" t="n">
        <f aca="false">ROUND(I257*0.025%,0)</f>
        <v>0</v>
      </c>
      <c r="M257" s="20" t="n">
        <f aca="false">ROUND(IF(C257="BSE",(J257*0.00375%),(J257*0.00322%)),0)</f>
        <v>0</v>
      </c>
      <c r="N257" s="20" t="n">
        <f aca="false">ROUND((K257+M257+O257)*18%,2)</f>
        <v>0</v>
      </c>
      <c r="O257" s="20" t="n">
        <f aca="false">J257*0.0001%</f>
        <v>0</v>
      </c>
      <c r="P257" s="20" t="n">
        <f aca="false">ROUND(0.003%*F257,0)</f>
        <v>0</v>
      </c>
      <c r="Q257" s="20" t="n">
        <f aca="false">K257+L257+M257+N257+O257+P257</f>
        <v>0</v>
      </c>
      <c r="R257" s="20" t="n">
        <f aca="false">I257-F257</f>
        <v>0</v>
      </c>
      <c r="S257" s="20" t="n">
        <f aca="false">R257-Q257</f>
        <v>0</v>
      </c>
      <c r="T257" s="22" t="n">
        <f aca="false">IFERROR(R257/F257,0)</f>
        <v>0</v>
      </c>
      <c r="U257" s="22" t="n">
        <f aca="false">IFERROR(S257/F257,0)</f>
        <v>0</v>
      </c>
    </row>
    <row r="258" customFormat="false" ht="15" hidden="false" customHeight="false" outlineLevel="0" collapsed="false">
      <c r="F258" s="20" t="n">
        <f aca="false">D258*E258</f>
        <v>0</v>
      </c>
      <c r="G258" s="21" t="str">
        <f aca="false">IF(A258&gt;0,A258," ")</f>
        <v> </v>
      </c>
      <c r="I258" s="20" t="n">
        <f aca="false">D258*H258</f>
        <v>0</v>
      </c>
      <c r="J258" s="20" t="n">
        <f aca="false">F258+I258</f>
        <v>0</v>
      </c>
      <c r="K258" s="20" t="n">
        <f aca="false">ROUND(IF(J258*0.03%&gt;40,40,J258*0.03%),2)</f>
        <v>0</v>
      </c>
      <c r="L258" s="20" t="n">
        <f aca="false">ROUND(I258*0.025%,0)</f>
        <v>0</v>
      </c>
      <c r="M258" s="20" t="n">
        <f aca="false">ROUND(IF(C258="BSE",(J258*0.00375%),(J258*0.00322%)),0)</f>
        <v>0</v>
      </c>
      <c r="N258" s="20" t="n">
        <f aca="false">ROUND((K258+M258+O258)*18%,2)</f>
        <v>0</v>
      </c>
      <c r="O258" s="20" t="n">
        <f aca="false">J258*0.0001%</f>
        <v>0</v>
      </c>
      <c r="P258" s="20" t="n">
        <f aca="false">ROUND(0.003%*F258,0)</f>
        <v>0</v>
      </c>
      <c r="Q258" s="20" t="n">
        <f aca="false">K258+L258+M258+N258+O258+P258</f>
        <v>0</v>
      </c>
      <c r="R258" s="20" t="n">
        <f aca="false">I258-F258</f>
        <v>0</v>
      </c>
      <c r="S258" s="20" t="n">
        <f aca="false">R258-Q258</f>
        <v>0</v>
      </c>
      <c r="T258" s="22" t="n">
        <f aca="false">IFERROR(R258/F258,0)</f>
        <v>0</v>
      </c>
      <c r="U258" s="22" t="n">
        <f aca="false">IFERROR(S258/F258,0)</f>
        <v>0</v>
      </c>
    </row>
    <row r="259" customFormat="false" ht="15" hidden="false" customHeight="false" outlineLevel="0" collapsed="false">
      <c r="F259" s="20" t="n">
        <f aca="false">D259*E259</f>
        <v>0</v>
      </c>
      <c r="G259" s="21" t="str">
        <f aca="false">IF(A259&gt;0,A259," ")</f>
        <v> </v>
      </c>
      <c r="I259" s="20" t="n">
        <f aca="false">D259*H259</f>
        <v>0</v>
      </c>
      <c r="J259" s="20" t="n">
        <f aca="false">F259+I259</f>
        <v>0</v>
      </c>
      <c r="K259" s="20" t="n">
        <f aca="false">ROUND(IF(J259*0.03%&gt;40,40,J259*0.03%),2)</f>
        <v>0</v>
      </c>
      <c r="L259" s="20" t="n">
        <f aca="false">ROUND(I259*0.025%,0)</f>
        <v>0</v>
      </c>
      <c r="M259" s="20" t="n">
        <f aca="false">ROUND(IF(C259="BSE",(J259*0.00375%),(J259*0.00322%)),0)</f>
        <v>0</v>
      </c>
      <c r="N259" s="20" t="n">
        <f aca="false">ROUND((K259+M259+O259)*18%,2)</f>
        <v>0</v>
      </c>
      <c r="O259" s="20" t="n">
        <f aca="false">J259*0.0001%</f>
        <v>0</v>
      </c>
      <c r="P259" s="20" t="n">
        <f aca="false">ROUND(0.003%*F259,0)</f>
        <v>0</v>
      </c>
      <c r="Q259" s="20" t="n">
        <f aca="false">K259+L259+M259+N259+O259+P259</f>
        <v>0</v>
      </c>
      <c r="R259" s="20" t="n">
        <f aca="false">I259-F259</f>
        <v>0</v>
      </c>
      <c r="S259" s="20" t="n">
        <f aca="false">R259-Q259</f>
        <v>0</v>
      </c>
      <c r="T259" s="22" t="n">
        <f aca="false">IFERROR(R259/F259,0)</f>
        <v>0</v>
      </c>
      <c r="U259" s="22" t="n">
        <f aca="false">IFERROR(S259/F259,0)</f>
        <v>0</v>
      </c>
    </row>
    <row r="260" customFormat="false" ht="15" hidden="false" customHeight="false" outlineLevel="0" collapsed="false">
      <c r="F260" s="20" t="n">
        <f aca="false">D260*E260</f>
        <v>0</v>
      </c>
      <c r="G260" s="21" t="str">
        <f aca="false">IF(A260&gt;0,A260," ")</f>
        <v> </v>
      </c>
      <c r="I260" s="20" t="n">
        <f aca="false">D260*H260</f>
        <v>0</v>
      </c>
      <c r="J260" s="20" t="n">
        <f aca="false">F260+I260</f>
        <v>0</v>
      </c>
      <c r="K260" s="20" t="n">
        <f aca="false">ROUND(IF(J260*0.03%&gt;40,40,J260*0.03%),2)</f>
        <v>0</v>
      </c>
      <c r="L260" s="20" t="n">
        <f aca="false">ROUND(I260*0.025%,0)</f>
        <v>0</v>
      </c>
      <c r="M260" s="20" t="n">
        <f aca="false">ROUND(IF(C260="BSE",(J260*0.00375%),(J260*0.00322%)),0)</f>
        <v>0</v>
      </c>
      <c r="N260" s="20" t="n">
        <f aca="false">ROUND((K260+M260+O260)*18%,2)</f>
        <v>0</v>
      </c>
      <c r="O260" s="20" t="n">
        <f aca="false">J260*0.0001%</f>
        <v>0</v>
      </c>
      <c r="P260" s="20" t="n">
        <f aca="false">ROUND(0.003%*F260,0)</f>
        <v>0</v>
      </c>
      <c r="Q260" s="20" t="n">
        <f aca="false">K260+L260+M260+N260+O260+P260</f>
        <v>0</v>
      </c>
      <c r="R260" s="20" t="n">
        <f aca="false">I260-F260</f>
        <v>0</v>
      </c>
      <c r="S260" s="20" t="n">
        <f aca="false">R260-Q260</f>
        <v>0</v>
      </c>
      <c r="T260" s="22" t="n">
        <f aca="false">IFERROR(R260/F260,0)</f>
        <v>0</v>
      </c>
      <c r="U260" s="22" t="n">
        <f aca="false">IFERROR(S260/F260,0)</f>
        <v>0</v>
      </c>
    </row>
    <row r="261" customFormat="false" ht="15" hidden="false" customHeight="false" outlineLevel="0" collapsed="false">
      <c r="F261" s="20" t="n">
        <f aca="false">D261*E261</f>
        <v>0</v>
      </c>
      <c r="G261" s="21" t="str">
        <f aca="false">IF(A261&gt;0,A261," ")</f>
        <v> </v>
      </c>
      <c r="I261" s="20" t="n">
        <f aca="false">D261*H261</f>
        <v>0</v>
      </c>
      <c r="J261" s="20" t="n">
        <f aca="false">F261+I261</f>
        <v>0</v>
      </c>
      <c r="K261" s="20" t="n">
        <f aca="false">ROUND(IF(J261*0.03%&gt;40,40,J261*0.03%),2)</f>
        <v>0</v>
      </c>
      <c r="L261" s="20" t="n">
        <f aca="false">ROUND(I261*0.025%,0)</f>
        <v>0</v>
      </c>
      <c r="M261" s="20" t="n">
        <f aca="false">ROUND(IF(C261="BSE",(J261*0.00375%),(J261*0.00322%)),0)</f>
        <v>0</v>
      </c>
      <c r="N261" s="20" t="n">
        <f aca="false">ROUND((K261+M261+O261)*18%,2)</f>
        <v>0</v>
      </c>
      <c r="O261" s="20" t="n">
        <f aca="false">J261*0.0001%</f>
        <v>0</v>
      </c>
      <c r="P261" s="20" t="n">
        <f aca="false">ROUND(0.003%*F261,0)</f>
        <v>0</v>
      </c>
      <c r="Q261" s="20" t="n">
        <f aca="false">K261+L261+M261+N261+O261+P261</f>
        <v>0</v>
      </c>
      <c r="R261" s="20" t="n">
        <f aca="false">I261-F261</f>
        <v>0</v>
      </c>
      <c r="S261" s="20" t="n">
        <f aca="false">R261-Q261</f>
        <v>0</v>
      </c>
      <c r="T261" s="22" t="n">
        <f aca="false">IFERROR(R261/F261,0)</f>
        <v>0</v>
      </c>
      <c r="U261" s="22" t="n">
        <f aca="false">IFERROR(S261/F261,0)</f>
        <v>0</v>
      </c>
    </row>
    <row r="262" customFormat="false" ht="15" hidden="false" customHeight="false" outlineLevel="0" collapsed="false">
      <c r="F262" s="20" t="n">
        <f aca="false">D262*E262</f>
        <v>0</v>
      </c>
      <c r="G262" s="21" t="str">
        <f aca="false">IF(A262&gt;0,A262," ")</f>
        <v> </v>
      </c>
      <c r="I262" s="20" t="n">
        <f aca="false">D262*H262</f>
        <v>0</v>
      </c>
      <c r="J262" s="20" t="n">
        <f aca="false">F262+I262</f>
        <v>0</v>
      </c>
      <c r="K262" s="20" t="n">
        <f aca="false">ROUND(IF(J262*0.03%&gt;40,40,J262*0.03%),2)</f>
        <v>0</v>
      </c>
      <c r="L262" s="20" t="n">
        <f aca="false">ROUND(I262*0.025%,0)</f>
        <v>0</v>
      </c>
      <c r="M262" s="20" t="n">
        <f aca="false">ROUND(IF(C262="BSE",(J262*0.00375%),(J262*0.00322%)),0)</f>
        <v>0</v>
      </c>
      <c r="N262" s="20" t="n">
        <f aca="false">ROUND((K262+M262+O262)*18%,2)</f>
        <v>0</v>
      </c>
      <c r="O262" s="20" t="n">
        <f aca="false">J262*0.0001%</f>
        <v>0</v>
      </c>
      <c r="P262" s="20" t="n">
        <f aca="false">ROUND(0.003%*F262,0)</f>
        <v>0</v>
      </c>
      <c r="Q262" s="20" t="n">
        <f aca="false">K262+L262+M262+N262+O262+P262</f>
        <v>0</v>
      </c>
      <c r="R262" s="20" t="n">
        <f aca="false">I262-F262</f>
        <v>0</v>
      </c>
      <c r="S262" s="20" t="n">
        <f aca="false">R262-Q262</f>
        <v>0</v>
      </c>
      <c r="T262" s="22" t="n">
        <f aca="false">IFERROR(R262/F262,0)</f>
        <v>0</v>
      </c>
      <c r="U262" s="22" t="n">
        <f aca="false">IFERROR(S262/F262,0)</f>
        <v>0</v>
      </c>
    </row>
    <row r="263" customFormat="false" ht="15" hidden="false" customHeight="false" outlineLevel="0" collapsed="false">
      <c r="F263" s="20" t="n">
        <f aca="false">D263*E263</f>
        <v>0</v>
      </c>
      <c r="G263" s="21" t="str">
        <f aca="false">IF(A263&gt;0,A263," ")</f>
        <v> </v>
      </c>
      <c r="I263" s="20" t="n">
        <f aca="false">D263*H263</f>
        <v>0</v>
      </c>
      <c r="J263" s="20" t="n">
        <f aca="false">F263+I263</f>
        <v>0</v>
      </c>
      <c r="K263" s="20" t="n">
        <f aca="false">ROUND(IF(J263*0.03%&gt;40,40,J263*0.03%),2)</f>
        <v>0</v>
      </c>
      <c r="L263" s="20" t="n">
        <f aca="false">ROUND(I263*0.025%,0)</f>
        <v>0</v>
      </c>
      <c r="M263" s="20" t="n">
        <f aca="false">ROUND(IF(C263="BSE",(J263*0.00375%),(J263*0.00322%)),0)</f>
        <v>0</v>
      </c>
      <c r="N263" s="20" t="n">
        <f aca="false">ROUND((K263+M263+O263)*18%,2)</f>
        <v>0</v>
      </c>
      <c r="O263" s="20" t="n">
        <f aca="false">J263*0.0001%</f>
        <v>0</v>
      </c>
      <c r="P263" s="20" t="n">
        <f aca="false">ROUND(0.003%*F263,0)</f>
        <v>0</v>
      </c>
      <c r="Q263" s="20" t="n">
        <f aca="false">K263+L263+M263+N263+O263+P263</f>
        <v>0</v>
      </c>
      <c r="R263" s="20" t="n">
        <f aca="false">I263-F263</f>
        <v>0</v>
      </c>
      <c r="S263" s="20" t="n">
        <f aca="false">R263-Q263</f>
        <v>0</v>
      </c>
      <c r="T263" s="22" t="n">
        <f aca="false">IFERROR(R263/F263,0)</f>
        <v>0</v>
      </c>
      <c r="U263" s="22" t="n">
        <f aca="false">IFERROR(S263/F263,0)</f>
        <v>0</v>
      </c>
    </row>
    <row r="264" customFormat="false" ht="15" hidden="false" customHeight="false" outlineLevel="0" collapsed="false">
      <c r="F264" s="20" t="n">
        <f aca="false">D264*E264</f>
        <v>0</v>
      </c>
      <c r="G264" s="21" t="str">
        <f aca="false">IF(A264&gt;0,A264," ")</f>
        <v> </v>
      </c>
      <c r="I264" s="20" t="n">
        <f aca="false">D264*H264</f>
        <v>0</v>
      </c>
      <c r="J264" s="20" t="n">
        <f aca="false">F264+I264</f>
        <v>0</v>
      </c>
      <c r="K264" s="20" t="n">
        <f aca="false">ROUND(IF(J264*0.03%&gt;40,40,J264*0.03%),2)</f>
        <v>0</v>
      </c>
      <c r="L264" s="20" t="n">
        <f aca="false">ROUND(I264*0.025%,0)</f>
        <v>0</v>
      </c>
      <c r="M264" s="20" t="n">
        <f aca="false">ROUND(IF(C264="BSE",(J264*0.00375%),(J264*0.00322%)),0)</f>
        <v>0</v>
      </c>
      <c r="N264" s="20" t="n">
        <f aca="false">ROUND((K264+M264+O264)*18%,2)</f>
        <v>0</v>
      </c>
      <c r="O264" s="20" t="n">
        <f aca="false">J264*0.0001%</f>
        <v>0</v>
      </c>
      <c r="P264" s="20" t="n">
        <f aca="false">ROUND(0.003%*F264,0)</f>
        <v>0</v>
      </c>
      <c r="Q264" s="20" t="n">
        <f aca="false">K264+L264+M264+N264+O264+P264</f>
        <v>0</v>
      </c>
      <c r="R264" s="20" t="n">
        <f aca="false">I264-F264</f>
        <v>0</v>
      </c>
      <c r="S264" s="20" t="n">
        <f aca="false">R264-Q264</f>
        <v>0</v>
      </c>
      <c r="T264" s="22" t="n">
        <f aca="false">IFERROR(R264/F264,0)</f>
        <v>0</v>
      </c>
      <c r="U264" s="22" t="n">
        <f aca="false">IFERROR(S264/F264,0)</f>
        <v>0</v>
      </c>
    </row>
    <row r="265" customFormat="false" ht="15" hidden="false" customHeight="false" outlineLevel="0" collapsed="false">
      <c r="F265" s="20" t="n">
        <f aca="false">D265*E265</f>
        <v>0</v>
      </c>
      <c r="G265" s="21" t="str">
        <f aca="false">IF(A265&gt;0,A265," ")</f>
        <v> </v>
      </c>
      <c r="I265" s="20" t="n">
        <f aca="false">D265*H265</f>
        <v>0</v>
      </c>
      <c r="J265" s="20" t="n">
        <f aca="false">F265+I265</f>
        <v>0</v>
      </c>
      <c r="K265" s="20" t="n">
        <f aca="false">ROUND(IF(J265*0.03%&gt;40,40,J265*0.03%),2)</f>
        <v>0</v>
      </c>
      <c r="L265" s="20" t="n">
        <f aca="false">ROUND(I265*0.025%,0)</f>
        <v>0</v>
      </c>
      <c r="M265" s="20" t="n">
        <f aca="false">ROUND(IF(C265="BSE",(J265*0.00375%),(J265*0.00322%)),0)</f>
        <v>0</v>
      </c>
      <c r="N265" s="20" t="n">
        <f aca="false">ROUND((K265+M265+O265)*18%,2)</f>
        <v>0</v>
      </c>
      <c r="O265" s="20" t="n">
        <f aca="false">J265*0.0001%</f>
        <v>0</v>
      </c>
      <c r="P265" s="20" t="n">
        <f aca="false">ROUND(0.003%*F265,0)</f>
        <v>0</v>
      </c>
      <c r="Q265" s="20" t="n">
        <f aca="false">K265+L265+M265+N265+O265+P265</f>
        <v>0</v>
      </c>
      <c r="R265" s="20" t="n">
        <f aca="false">I265-F265</f>
        <v>0</v>
      </c>
      <c r="S265" s="20" t="n">
        <f aca="false">R265-Q265</f>
        <v>0</v>
      </c>
      <c r="T265" s="22" t="n">
        <f aca="false">IFERROR(R265/F265,0)</f>
        <v>0</v>
      </c>
      <c r="U265" s="22" t="n">
        <f aca="false">IFERROR(S265/F265,0)</f>
        <v>0</v>
      </c>
    </row>
    <row r="266" customFormat="false" ht="15" hidden="false" customHeight="false" outlineLevel="0" collapsed="false">
      <c r="F266" s="20" t="n">
        <f aca="false">D266*E266</f>
        <v>0</v>
      </c>
      <c r="G266" s="21" t="str">
        <f aca="false">IF(A266&gt;0,A266," ")</f>
        <v> </v>
      </c>
      <c r="I266" s="20" t="n">
        <f aca="false">D266*H266</f>
        <v>0</v>
      </c>
      <c r="J266" s="20" t="n">
        <f aca="false">F266+I266</f>
        <v>0</v>
      </c>
      <c r="K266" s="20" t="n">
        <f aca="false">ROUND(IF(J266*0.03%&gt;40,40,J266*0.03%),2)</f>
        <v>0</v>
      </c>
      <c r="L266" s="20" t="n">
        <f aca="false">ROUND(I266*0.025%,0)</f>
        <v>0</v>
      </c>
      <c r="M266" s="20" t="n">
        <f aca="false">ROUND(IF(C266="BSE",(J266*0.00375%),(J266*0.00322%)),0)</f>
        <v>0</v>
      </c>
      <c r="N266" s="20" t="n">
        <f aca="false">ROUND((K266+M266+O266)*18%,2)</f>
        <v>0</v>
      </c>
      <c r="O266" s="20" t="n">
        <f aca="false">J266*0.0001%</f>
        <v>0</v>
      </c>
      <c r="P266" s="20" t="n">
        <f aca="false">ROUND(0.003%*F266,0)</f>
        <v>0</v>
      </c>
      <c r="Q266" s="20" t="n">
        <f aca="false">K266+L266+M266+N266+O266+P266</f>
        <v>0</v>
      </c>
      <c r="R266" s="20" t="n">
        <f aca="false">I266-F266</f>
        <v>0</v>
      </c>
      <c r="S266" s="20" t="n">
        <f aca="false">R266-Q266</f>
        <v>0</v>
      </c>
      <c r="T266" s="22" t="n">
        <f aca="false">IFERROR(R266/F266,0)</f>
        <v>0</v>
      </c>
      <c r="U266" s="22" t="n">
        <f aca="false">IFERROR(S266/F266,0)</f>
        <v>0</v>
      </c>
    </row>
    <row r="267" customFormat="false" ht="15" hidden="false" customHeight="false" outlineLevel="0" collapsed="false">
      <c r="F267" s="20" t="n">
        <f aca="false">D267*E267</f>
        <v>0</v>
      </c>
      <c r="G267" s="21" t="str">
        <f aca="false">IF(A267&gt;0,A267," ")</f>
        <v> </v>
      </c>
      <c r="I267" s="20" t="n">
        <f aca="false">D267*H267</f>
        <v>0</v>
      </c>
      <c r="J267" s="20" t="n">
        <f aca="false">F267+I267</f>
        <v>0</v>
      </c>
      <c r="K267" s="20" t="n">
        <f aca="false">ROUND(IF(J267*0.03%&gt;40,40,J267*0.03%),2)</f>
        <v>0</v>
      </c>
      <c r="L267" s="20" t="n">
        <f aca="false">ROUND(I267*0.025%,0)</f>
        <v>0</v>
      </c>
      <c r="M267" s="20" t="n">
        <f aca="false">ROUND(IF(C267="BSE",(J267*0.00375%),(J267*0.00322%)),0)</f>
        <v>0</v>
      </c>
      <c r="N267" s="20" t="n">
        <f aca="false">ROUND((K267+M267+O267)*18%,2)</f>
        <v>0</v>
      </c>
      <c r="O267" s="20" t="n">
        <f aca="false">J267*0.0001%</f>
        <v>0</v>
      </c>
      <c r="P267" s="20" t="n">
        <f aca="false">ROUND(0.003%*F267,0)</f>
        <v>0</v>
      </c>
      <c r="Q267" s="20" t="n">
        <f aca="false">K267+L267+M267+N267+O267+P267</f>
        <v>0</v>
      </c>
      <c r="R267" s="20" t="n">
        <f aca="false">I267-F267</f>
        <v>0</v>
      </c>
      <c r="S267" s="20" t="n">
        <f aca="false">R267-Q267</f>
        <v>0</v>
      </c>
      <c r="T267" s="22" t="n">
        <f aca="false">IFERROR(R267/F267,0)</f>
        <v>0</v>
      </c>
      <c r="U267" s="22" t="n">
        <f aca="false">IFERROR(S267/F267,0)</f>
        <v>0</v>
      </c>
    </row>
    <row r="268" customFormat="false" ht="15" hidden="false" customHeight="false" outlineLevel="0" collapsed="false">
      <c r="F268" s="20" t="n">
        <f aca="false">D268*E268</f>
        <v>0</v>
      </c>
      <c r="G268" s="21" t="str">
        <f aca="false">IF(A268&gt;0,A268," ")</f>
        <v> </v>
      </c>
      <c r="I268" s="20" t="n">
        <f aca="false">D268*H268</f>
        <v>0</v>
      </c>
      <c r="J268" s="20" t="n">
        <f aca="false">F268+I268</f>
        <v>0</v>
      </c>
      <c r="K268" s="20" t="n">
        <f aca="false">ROUND(IF(J268*0.03%&gt;40,40,J268*0.03%),2)</f>
        <v>0</v>
      </c>
      <c r="L268" s="20" t="n">
        <f aca="false">ROUND(I268*0.025%,0)</f>
        <v>0</v>
      </c>
      <c r="M268" s="20" t="n">
        <f aca="false">ROUND(IF(C268="BSE",(J268*0.00375%),(J268*0.00322%)),0)</f>
        <v>0</v>
      </c>
      <c r="N268" s="20" t="n">
        <f aca="false">ROUND((K268+M268+O268)*18%,2)</f>
        <v>0</v>
      </c>
      <c r="O268" s="20" t="n">
        <f aca="false">J268*0.0001%</f>
        <v>0</v>
      </c>
      <c r="P268" s="20" t="n">
        <f aca="false">ROUND(0.003%*F268,0)</f>
        <v>0</v>
      </c>
      <c r="Q268" s="20" t="n">
        <f aca="false">K268+L268+M268+N268+O268+P268</f>
        <v>0</v>
      </c>
      <c r="R268" s="20" t="n">
        <f aca="false">I268-F268</f>
        <v>0</v>
      </c>
      <c r="S268" s="20" t="n">
        <f aca="false">R268-Q268</f>
        <v>0</v>
      </c>
      <c r="T268" s="22" t="n">
        <f aca="false">IFERROR(R268/F268,0)</f>
        <v>0</v>
      </c>
      <c r="U268" s="22" t="n">
        <f aca="false">IFERROR(S268/F268,0)</f>
        <v>0</v>
      </c>
    </row>
    <row r="269" customFormat="false" ht="15" hidden="false" customHeight="false" outlineLevel="0" collapsed="false">
      <c r="F269" s="20" t="n">
        <f aca="false">D269*E269</f>
        <v>0</v>
      </c>
      <c r="G269" s="21" t="str">
        <f aca="false">IF(A269&gt;0,A269," ")</f>
        <v> </v>
      </c>
      <c r="I269" s="20" t="n">
        <f aca="false">D269*H269</f>
        <v>0</v>
      </c>
      <c r="J269" s="20" t="n">
        <f aca="false">F269+I269</f>
        <v>0</v>
      </c>
      <c r="K269" s="20" t="n">
        <f aca="false">ROUND(IF(J269*0.03%&gt;40,40,J269*0.03%),2)</f>
        <v>0</v>
      </c>
      <c r="L269" s="20" t="n">
        <f aca="false">ROUND(I269*0.025%,0)</f>
        <v>0</v>
      </c>
      <c r="M269" s="20" t="n">
        <f aca="false">ROUND(IF(C269="BSE",(J269*0.00375%),(J269*0.00322%)),0)</f>
        <v>0</v>
      </c>
      <c r="N269" s="20" t="n">
        <f aca="false">ROUND((K269+M269+O269)*18%,2)</f>
        <v>0</v>
      </c>
      <c r="O269" s="20" t="n">
        <f aca="false">J269*0.0001%</f>
        <v>0</v>
      </c>
      <c r="P269" s="20" t="n">
        <f aca="false">ROUND(0.003%*F269,0)</f>
        <v>0</v>
      </c>
      <c r="Q269" s="20" t="n">
        <f aca="false">K269+L269+M269+N269+O269+P269</f>
        <v>0</v>
      </c>
      <c r="R269" s="20" t="n">
        <f aca="false">I269-F269</f>
        <v>0</v>
      </c>
      <c r="S269" s="20" t="n">
        <f aca="false">R269-Q269</f>
        <v>0</v>
      </c>
      <c r="T269" s="22" t="n">
        <f aca="false">IFERROR(R269/F269,0)</f>
        <v>0</v>
      </c>
      <c r="U269" s="22" t="n">
        <f aca="false">IFERROR(S269/F269,0)</f>
        <v>0</v>
      </c>
    </row>
    <row r="270" customFormat="false" ht="15" hidden="false" customHeight="false" outlineLevel="0" collapsed="false">
      <c r="F270" s="20" t="n">
        <f aca="false">D270*E270</f>
        <v>0</v>
      </c>
      <c r="G270" s="21" t="str">
        <f aca="false">IF(A270&gt;0,A270," ")</f>
        <v> </v>
      </c>
      <c r="I270" s="20" t="n">
        <f aca="false">D270*H270</f>
        <v>0</v>
      </c>
      <c r="J270" s="20" t="n">
        <f aca="false">F270+I270</f>
        <v>0</v>
      </c>
      <c r="K270" s="20" t="n">
        <f aca="false">ROUND(IF(J270*0.03%&gt;40,40,J270*0.03%),2)</f>
        <v>0</v>
      </c>
      <c r="L270" s="20" t="n">
        <f aca="false">ROUND(I270*0.025%,0)</f>
        <v>0</v>
      </c>
      <c r="M270" s="20" t="n">
        <f aca="false">ROUND(IF(C270="BSE",(J270*0.00375%),(J270*0.00322%)),0)</f>
        <v>0</v>
      </c>
      <c r="N270" s="20" t="n">
        <f aca="false">ROUND((K270+M270+O270)*18%,2)</f>
        <v>0</v>
      </c>
      <c r="O270" s="20" t="n">
        <f aca="false">J270*0.0001%</f>
        <v>0</v>
      </c>
      <c r="P270" s="20" t="n">
        <f aca="false">ROUND(0.003%*F270,0)</f>
        <v>0</v>
      </c>
      <c r="Q270" s="20" t="n">
        <f aca="false">K270+L270+M270+N270+O270+P270</f>
        <v>0</v>
      </c>
      <c r="R270" s="20" t="n">
        <f aca="false">I270-F270</f>
        <v>0</v>
      </c>
      <c r="S270" s="20" t="n">
        <f aca="false">R270-Q270</f>
        <v>0</v>
      </c>
      <c r="T270" s="22" t="n">
        <f aca="false">IFERROR(R270/F270,0)</f>
        <v>0</v>
      </c>
      <c r="U270" s="22" t="n">
        <f aca="false">IFERROR(S270/F270,0)</f>
        <v>0</v>
      </c>
    </row>
    <row r="271" customFormat="false" ht="15" hidden="false" customHeight="false" outlineLevel="0" collapsed="false">
      <c r="F271" s="20" t="n">
        <f aca="false">D271*E271</f>
        <v>0</v>
      </c>
      <c r="G271" s="21" t="str">
        <f aca="false">IF(A271&gt;0,A271," ")</f>
        <v> </v>
      </c>
      <c r="I271" s="20" t="n">
        <f aca="false">D271*H271</f>
        <v>0</v>
      </c>
      <c r="J271" s="20" t="n">
        <f aca="false">F271+I271</f>
        <v>0</v>
      </c>
      <c r="K271" s="20" t="n">
        <f aca="false">ROUND(IF(J271*0.03%&gt;40,40,J271*0.03%),2)</f>
        <v>0</v>
      </c>
      <c r="L271" s="20" t="n">
        <f aca="false">ROUND(I271*0.025%,0)</f>
        <v>0</v>
      </c>
      <c r="M271" s="20" t="n">
        <f aca="false">ROUND(IF(C271="BSE",(J271*0.00375%),(J271*0.00322%)),0)</f>
        <v>0</v>
      </c>
      <c r="N271" s="20" t="n">
        <f aca="false">ROUND((K271+M271+O271)*18%,2)</f>
        <v>0</v>
      </c>
      <c r="O271" s="20" t="n">
        <f aca="false">J271*0.0001%</f>
        <v>0</v>
      </c>
      <c r="P271" s="20" t="n">
        <f aca="false">ROUND(0.003%*F271,0)</f>
        <v>0</v>
      </c>
      <c r="Q271" s="20" t="n">
        <f aca="false">K271+L271+M271+N271+O271+P271</f>
        <v>0</v>
      </c>
      <c r="R271" s="20" t="n">
        <f aca="false">I271-F271</f>
        <v>0</v>
      </c>
      <c r="S271" s="20" t="n">
        <f aca="false">R271-Q271</f>
        <v>0</v>
      </c>
      <c r="T271" s="22" t="n">
        <f aca="false">IFERROR(R271/F271,0)</f>
        <v>0</v>
      </c>
      <c r="U271" s="22" t="n">
        <f aca="false">IFERROR(S271/F271,0)</f>
        <v>0</v>
      </c>
    </row>
    <row r="272" customFormat="false" ht="15" hidden="false" customHeight="false" outlineLevel="0" collapsed="false">
      <c r="F272" s="20" t="n">
        <f aca="false">D272*E272</f>
        <v>0</v>
      </c>
      <c r="G272" s="21" t="str">
        <f aca="false">IF(A272&gt;0,A272," ")</f>
        <v> </v>
      </c>
      <c r="I272" s="20" t="n">
        <f aca="false">D272*H272</f>
        <v>0</v>
      </c>
      <c r="J272" s="20" t="n">
        <f aca="false">F272+I272</f>
        <v>0</v>
      </c>
      <c r="K272" s="20" t="n">
        <f aca="false">ROUND(IF(J272*0.03%&gt;40,40,J272*0.03%),2)</f>
        <v>0</v>
      </c>
      <c r="L272" s="20" t="n">
        <f aca="false">ROUND(I272*0.025%,0)</f>
        <v>0</v>
      </c>
      <c r="M272" s="20" t="n">
        <f aca="false">ROUND(IF(C272="BSE",(J272*0.00375%),(J272*0.00322%)),0)</f>
        <v>0</v>
      </c>
      <c r="N272" s="20" t="n">
        <f aca="false">ROUND((K272+M272+O272)*18%,2)</f>
        <v>0</v>
      </c>
      <c r="O272" s="20" t="n">
        <f aca="false">J272*0.0001%</f>
        <v>0</v>
      </c>
      <c r="P272" s="20" t="n">
        <f aca="false">ROUND(0.003%*F272,0)</f>
        <v>0</v>
      </c>
      <c r="Q272" s="20" t="n">
        <f aca="false">K272+L272+M272+N272+O272+P272</f>
        <v>0</v>
      </c>
      <c r="R272" s="20" t="n">
        <f aca="false">I272-F272</f>
        <v>0</v>
      </c>
      <c r="S272" s="20" t="n">
        <f aca="false">R272-Q272</f>
        <v>0</v>
      </c>
      <c r="T272" s="22" t="n">
        <f aca="false">IFERROR(R272/F272,0)</f>
        <v>0</v>
      </c>
      <c r="U272" s="22" t="n">
        <f aca="false">IFERROR(S272/F272,0)</f>
        <v>0</v>
      </c>
    </row>
    <row r="273" customFormat="false" ht="15" hidden="false" customHeight="false" outlineLevel="0" collapsed="false">
      <c r="F273" s="20" t="n">
        <f aca="false">D273*E273</f>
        <v>0</v>
      </c>
      <c r="G273" s="21" t="str">
        <f aca="false">IF(A273&gt;0,A273," ")</f>
        <v> </v>
      </c>
      <c r="I273" s="20" t="n">
        <f aca="false">D273*H273</f>
        <v>0</v>
      </c>
      <c r="J273" s="20" t="n">
        <f aca="false">F273+I273</f>
        <v>0</v>
      </c>
      <c r="K273" s="20" t="n">
        <f aca="false">ROUND(IF(J273*0.03%&gt;40,40,J273*0.03%),2)</f>
        <v>0</v>
      </c>
      <c r="L273" s="20" t="n">
        <f aca="false">ROUND(I273*0.025%,0)</f>
        <v>0</v>
      </c>
      <c r="M273" s="20" t="n">
        <f aca="false">ROUND(IF(C273="BSE",(J273*0.00375%),(J273*0.00322%)),0)</f>
        <v>0</v>
      </c>
      <c r="N273" s="20" t="n">
        <f aca="false">ROUND((K273+M273+O273)*18%,2)</f>
        <v>0</v>
      </c>
      <c r="O273" s="20" t="n">
        <f aca="false">J273*0.0001%</f>
        <v>0</v>
      </c>
      <c r="P273" s="20" t="n">
        <f aca="false">ROUND(0.003%*F273,0)</f>
        <v>0</v>
      </c>
      <c r="Q273" s="20" t="n">
        <f aca="false">K273+L273+M273+N273+O273+P273</f>
        <v>0</v>
      </c>
      <c r="R273" s="20" t="n">
        <f aca="false">I273-F273</f>
        <v>0</v>
      </c>
      <c r="S273" s="20" t="n">
        <f aca="false">R273-Q273</f>
        <v>0</v>
      </c>
      <c r="T273" s="22" t="n">
        <f aca="false">IFERROR(R273/F273,0)</f>
        <v>0</v>
      </c>
      <c r="U273" s="22" t="n">
        <f aca="false">IFERROR(S273/F273,0)</f>
        <v>0</v>
      </c>
    </row>
    <row r="274" customFormat="false" ht="15" hidden="false" customHeight="false" outlineLevel="0" collapsed="false">
      <c r="F274" s="20" t="n">
        <f aca="false">D274*E274</f>
        <v>0</v>
      </c>
      <c r="G274" s="21" t="str">
        <f aca="false">IF(A274&gt;0,A274," ")</f>
        <v> </v>
      </c>
      <c r="I274" s="20" t="n">
        <f aca="false">D274*H274</f>
        <v>0</v>
      </c>
      <c r="J274" s="20" t="n">
        <f aca="false">F274+I274</f>
        <v>0</v>
      </c>
      <c r="K274" s="20" t="n">
        <f aca="false">ROUND(IF(J274*0.03%&gt;40,40,J274*0.03%),2)</f>
        <v>0</v>
      </c>
      <c r="L274" s="20" t="n">
        <f aca="false">ROUND(I274*0.025%,0)</f>
        <v>0</v>
      </c>
      <c r="M274" s="20" t="n">
        <f aca="false">ROUND(IF(C274="BSE",(J274*0.00375%),(J274*0.00322%)),0)</f>
        <v>0</v>
      </c>
      <c r="N274" s="20" t="n">
        <f aca="false">ROUND((K274+M274+O274)*18%,2)</f>
        <v>0</v>
      </c>
      <c r="O274" s="20" t="n">
        <f aca="false">J274*0.0001%</f>
        <v>0</v>
      </c>
      <c r="P274" s="20" t="n">
        <f aca="false">ROUND(0.003%*F274,0)</f>
        <v>0</v>
      </c>
      <c r="Q274" s="20" t="n">
        <f aca="false">K274+L274+M274+N274+O274+P274</f>
        <v>0</v>
      </c>
      <c r="R274" s="20" t="n">
        <f aca="false">I274-F274</f>
        <v>0</v>
      </c>
      <c r="S274" s="20" t="n">
        <f aca="false">R274-Q274</f>
        <v>0</v>
      </c>
      <c r="T274" s="22" t="n">
        <f aca="false">IFERROR(R274/F274,0)</f>
        <v>0</v>
      </c>
      <c r="U274" s="22" t="n">
        <f aca="false">IFERROR(S274/F274,0)</f>
        <v>0</v>
      </c>
    </row>
    <row r="275" customFormat="false" ht="15" hidden="false" customHeight="false" outlineLevel="0" collapsed="false">
      <c r="F275" s="20" t="n">
        <f aca="false">D275*E275</f>
        <v>0</v>
      </c>
      <c r="G275" s="21" t="str">
        <f aca="false">IF(A275&gt;0,A275," ")</f>
        <v> </v>
      </c>
      <c r="I275" s="20" t="n">
        <f aca="false">D275*H275</f>
        <v>0</v>
      </c>
      <c r="J275" s="20" t="n">
        <f aca="false">F275+I275</f>
        <v>0</v>
      </c>
      <c r="K275" s="20" t="n">
        <f aca="false">ROUND(IF(J275*0.03%&gt;40,40,J275*0.03%),2)</f>
        <v>0</v>
      </c>
      <c r="L275" s="20" t="n">
        <f aca="false">ROUND(I275*0.025%,0)</f>
        <v>0</v>
      </c>
      <c r="M275" s="20" t="n">
        <f aca="false">ROUND(IF(C275="BSE",(J275*0.00375%),(J275*0.00322%)),0)</f>
        <v>0</v>
      </c>
      <c r="N275" s="20" t="n">
        <f aca="false">ROUND((K275+M275+O275)*18%,2)</f>
        <v>0</v>
      </c>
      <c r="O275" s="20" t="n">
        <f aca="false">J275*0.0001%</f>
        <v>0</v>
      </c>
      <c r="P275" s="20" t="n">
        <f aca="false">ROUND(0.003%*F275,0)</f>
        <v>0</v>
      </c>
      <c r="Q275" s="20" t="n">
        <f aca="false">K275+L275+M275+N275+O275+P275</f>
        <v>0</v>
      </c>
      <c r="R275" s="20" t="n">
        <f aca="false">I275-F275</f>
        <v>0</v>
      </c>
      <c r="S275" s="20" t="n">
        <f aca="false">R275-Q275</f>
        <v>0</v>
      </c>
      <c r="T275" s="22" t="n">
        <f aca="false">IFERROR(R275/F275,0)</f>
        <v>0</v>
      </c>
      <c r="U275" s="22" t="n">
        <f aca="false">IFERROR(S275/F275,0)</f>
        <v>0</v>
      </c>
    </row>
    <row r="276" customFormat="false" ht="15" hidden="false" customHeight="false" outlineLevel="0" collapsed="false">
      <c r="F276" s="20" t="n">
        <f aca="false">D276*E276</f>
        <v>0</v>
      </c>
      <c r="G276" s="21" t="str">
        <f aca="false">IF(A276&gt;0,A276," ")</f>
        <v> </v>
      </c>
      <c r="I276" s="20" t="n">
        <f aca="false">D276*H276</f>
        <v>0</v>
      </c>
      <c r="J276" s="20" t="n">
        <f aca="false">F276+I276</f>
        <v>0</v>
      </c>
      <c r="K276" s="20" t="n">
        <f aca="false">ROUND(IF(J276*0.03%&gt;40,40,J276*0.03%),2)</f>
        <v>0</v>
      </c>
      <c r="L276" s="20" t="n">
        <f aca="false">ROUND(I276*0.025%,0)</f>
        <v>0</v>
      </c>
      <c r="M276" s="20" t="n">
        <f aca="false">ROUND(IF(C276="BSE",(J276*0.00375%),(J276*0.00322%)),0)</f>
        <v>0</v>
      </c>
      <c r="N276" s="20" t="n">
        <f aca="false">ROUND((K276+M276+O276)*18%,2)</f>
        <v>0</v>
      </c>
      <c r="O276" s="20" t="n">
        <f aca="false">J276*0.0001%</f>
        <v>0</v>
      </c>
      <c r="P276" s="20" t="n">
        <f aca="false">ROUND(0.003%*F276,0)</f>
        <v>0</v>
      </c>
      <c r="Q276" s="20" t="n">
        <f aca="false">K276+L276+M276+N276+O276+P276</f>
        <v>0</v>
      </c>
      <c r="R276" s="20" t="n">
        <f aca="false">I276-F276</f>
        <v>0</v>
      </c>
      <c r="S276" s="20" t="n">
        <f aca="false">R276-Q276</f>
        <v>0</v>
      </c>
      <c r="T276" s="22" t="n">
        <f aca="false">IFERROR(R276/F276,0)</f>
        <v>0</v>
      </c>
      <c r="U276" s="22" t="n">
        <f aca="false">IFERROR(S276/F276,0)</f>
        <v>0</v>
      </c>
    </row>
    <row r="277" customFormat="false" ht="15" hidden="false" customHeight="false" outlineLevel="0" collapsed="false">
      <c r="F277" s="20" t="n">
        <f aca="false">D277*E277</f>
        <v>0</v>
      </c>
      <c r="G277" s="21" t="str">
        <f aca="false">IF(A277&gt;0,A277," ")</f>
        <v> </v>
      </c>
      <c r="I277" s="20" t="n">
        <f aca="false">D277*H277</f>
        <v>0</v>
      </c>
      <c r="J277" s="20" t="n">
        <f aca="false">F277+I277</f>
        <v>0</v>
      </c>
      <c r="K277" s="20" t="n">
        <f aca="false">ROUND(IF(J277*0.03%&gt;40,40,J277*0.03%),2)</f>
        <v>0</v>
      </c>
      <c r="L277" s="20" t="n">
        <f aca="false">ROUND(I277*0.025%,0)</f>
        <v>0</v>
      </c>
      <c r="M277" s="20" t="n">
        <f aca="false">ROUND(IF(C277="BSE",(J277*0.00375%),(J277*0.00322%)),0)</f>
        <v>0</v>
      </c>
      <c r="N277" s="20" t="n">
        <f aca="false">ROUND((K277+M277+O277)*18%,2)</f>
        <v>0</v>
      </c>
      <c r="O277" s="20" t="n">
        <f aca="false">J277*0.0001%</f>
        <v>0</v>
      </c>
      <c r="P277" s="20" t="n">
        <f aca="false">ROUND(0.003%*F277,0)</f>
        <v>0</v>
      </c>
      <c r="Q277" s="20" t="n">
        <f aca="false">K277+L277+M277+N277+O277+P277</f>
        <v>0</v>
      </c>
      <c r="R277" s="20" t="n">
        <f aca="false">I277-F277</f>
        <v>0</v>
      </c>
      <c r="S277" s="20" t="n">
        <f aca="false">R277-Q277</f>
        <v>0</v>
      </c>
      <c r="T277" s="22" t="n">
        <f aca="false">IFERROR(R277/F277,0)</f>
        <v>0</v>
      </c>
      <c r="U277" s="22" t="n">
        <f aca="false">IFERROR(S277/F277,0)</f>
        <v>0</v>
      </c>
    </row>
    <row r="278" customFormat="false" ht="15" hidden="false" customHeight="false" outlineLevel="0" collapsed="false">
      <c r="F278" s="20" t="n">
        <f aca="false">D278*E278</f>
        <v>0</v>
      </c>
      <c r="G278" s="21" t="str">
        <f aca="false">IF(A278&gt;0,A278," ")</f>
        <v> </v>
      </c>
      <c r="I278" s="20" t="n">
        <f aca="false">D278*H278</f>
        <v>0</v>
      </c>
      <c r="J278" s="20" t="n">
        <f aca="false">F278+I278</f>
        <v>0</v>
      </c>
      <c r="K278" s="20" t="n">
        <f aca="false">ROUND(IF(J278*0.03%&gt;40,40,J278*0.03%),2)</f>
        <v>0</v>
      </c>
      <c r="L278" s="20" t="n">
        <f aca="false">ROUND(I278*0.025%,0)</f>
        <v>0</v>
      </c>
      <c r="M278" s="20" t="n">
        <f aca="false">ROUND(IF(C278="BSE",(J278*0.00375%),(J278*0.00322%)),0)</f>
        <v>0</v>
      </c>
      <c r="N278" s="20" t="n">
        <f aca="false">ROUND((K278+M278+O278)*18%,2)</f>
        <v>0</v>
      </c>
      <c r="O278" s="20" t="n">
        <f aca="false">J278*0.0001%</f>
        <v>0</v>
      </c>
      <c r="P278" s="20" t="n">
        <f aca="false">ROUND(0.003%*F278,0)</f>
        <v>0</v>
      </c>
      <c r="Q278" s="20" t="n">
        <f aca="false">K278+L278+M278+N278+O278+P278</f>
        <v>0</v>
      </c>
      <c r="R278" s="20" t="n">
        <f aca="false">I278-F278</f>
        <v>0</v>
      </c>
      <c r="S278" s="20" t="n">
        <f aca="false">R278-Q278</f>
        <v>0</v>
      </c>
      <c r="T278" s="22" t="n">
        <f aca="false">IFERROR(R278/F278,0)</f>
        <v>0</v>
      </c>
      <c r="U278" s="22" t="n">
        <f aca="false">IFERROR(S278/F278,0)</f>
        <v>0</v>
      </c>
    </row>
    <row r="279" customFormat="false" ht="15" hidden="false" customHeight="false" outlineLevel="0" collapsed="false">
      <c r="F279" s="20" t="n">
        <f aca="false">D279*E279</f>
        <v>0</v>
      </c>
      <c r="G279" s="21" t="str">
        <f aca="false">IF(A279&gt;0,A279," ")</f>
        <v> </v>
      </c>
      <c r="I279" s="20" t="n">
        <f aca="false">D279*H279</f>
        <v>0</v>
      </c>
      <c r="J279" s="20" t="n">
        <f aca="false">F279+I279</f>
        <v>0</v>
      </c>
      <c r="K279" s="20" t="n">
        <f aca="false">ROUND(IF(J279*0.03%&gt;40,40,J279*0.03%),2)</f>
        <v>0</v>
      </c>
      <c r="L279" s="20" t="n">
        <f aca="false">ROUND(I279*0.025%,0)</f>
        <v>0</v>
      </c>
      <c r="M279" s="20" t="n">
        <f aca="false">ROUND(IF(C279="BSE",(J279*0.00375%),(J279*0.00322%)),0)</f>
        <v>0</v>
      </c>
      <c r="N279" s="20" t="n">
        <f aca="false">ROUND((K279+M279+O279)*18%,2)</f>
        <v>0</v>
      </c>
      <c r="O279" s="20" t="n">
        <f aca="false">J279*0.0001%</f>
        <v>0</v>
      </c>
      <c r="P279" s="20" t="n">
        <f aca="false">ROUND(0.003%*F279,0)</f>
        <v>0</v>
      </c>
      <c r="Q279" s="20" t="n">
        <f aca="false">K279+L279+M279+N279+O279+P279</f>
        <v>0</v>
      </c>
      <c r="R279" s="20" t="n">
        <f aca="false">I279-F279</f>
        <v>0</v>
      </c>
      <c r="S279" s="20" t="n">
        <f aca="false">R279-Q279</f>
        <v>0</v>
      </c>
      <c r="T279" s="22" t="n">
        <f aca="false">IFERROR(R279/F279,0)</f>
        <v>0</v>
      </c>
      <c r="U279" s="22" t="n">
        <f aca="false">IFERROR(S279/F279,0)</f>
        <v>0</v>
      </c>
    </row>
    <row r="280" customFormat="false" ht="15" hidden="false" customHeight="false" outlineLevel="0" collapsed="false">
      <c r="F280" s="20" t="n">
        <f aca="false">D280*E280</f>
        <v>0</v>
      </c>
      <c r="G280" s="21" t="str">
        <f aca="false">IF(A280&gt;0,A280," ")</f>
        <v> </v>
      </c>
      <c r="I280" s="20" t="n">
        <f aca="false">D280*H280</f>
        <v>0</v>
      </c>
      <c r="J280" s="20" t="n">
        <f aca="false">F280+I280</f>
        <v>0</v>
      </c>
      <c r="K280" s="20" t="n">
        <f aca="false">ROUND(IF(J280*0.03%&gt;40,40,J280*0.03%),2)</f>
        <v>0</v>
      </c>
      <c r="L280" s="20" t="n">
        <f aca="false">ROUND(I280*0.025%,0)</f>
        <v>0</v>
      </c>
      <c r="M280" s="20" t="n">
        <f aca="false">ROUND(IF(C280="BSE",(J280*0.00375%),(J280*0.00322%)),0)</f>
        <v>0</v>
      </c>
      <c r="N280" s="20" t="n">
        <f aca="false">ROUND((K280+M280+O280)*18%,2)</f>
        <v>0</v>
      </c>
      <c r="O280" s="20" t="n">
        <f aca="false">J280*0.0001%</f>
        <v>0</v>
      </c>
      <c r="P280" s="20" t="n">
        <f aca="false">ROUND(0.003%*F280,0)</f>
        <v>0</v>
      </c>
      <c r="Q280" s="20" t="n">
        <f aca="false">K280+L280+M280+N280+O280+P280</f>
        <v>0</v>
      </c>
      <c r="R280" s="20" t="n">
        <f aca="false">I280-F280</f>
        <v>0</v>
      </c>
      <c r="S280" s="20" t="n">
        <f aca="false">R280-Q280</f>
        <v>0</v>
      </c>
      <c r="T280" s="22" t="n">
        <f aca="false">IFERROR(R280/F280,0)</f>
        <v>0</v>
      </c>
      <c r="U280" s="22" t="n">
        <f aca="false">IFERROR(S280/F280,0)</f>
        <v>0</v>
      </c>
    </row>
    <row r="281" customFormat="false" ht="15" hidden="false" customHeight="false" outlineLevel="0" collapsed="false">
      <c r="F281" s="20" t="n">
        <f aca="false">D281*E281</f>
        <v>0</v>
      </c>
      <c r="G281" s="21" t="str">
        <f aca="false">IF(A281&gt;0,A281," ")</f>
        <v> </v>
      </c>
      <c r="I281" s="20" t="n">
        <f aca="false">D281*H281</f>
        <v>0</v>
      </c>
      <c r="J281" s="20" t="n">
        <f aca="false">F281+I281</f>
        <v>0</v>
      </c>
      <c r="K281" s="20" t="n">
        <f aca="false">ROUND(IF(J281*0.03%&gt;40,40,J281*0.03%),2)</f>
        <v>0</v>
      </c>
      <c r="L281" s="20" t="n">
        <f aca="false">ROUND(I281*0.025%,0)</f>
        <v>0</v>
      </c>
      <c r="M281" s="20" t="n">
        <f aca="false">ROUND(IF(C281="BSE",(J281*0.00375%),(J281*0.00322%)),0)</f>
        <v>0</v>
      </c>
      <c r="N281" s="20" t="n">
        <f aca="false">ROUND((K281+M281+O281)*18%,2)</f>
        <v>0</v>
      </c>
      <c r="O281" s="20" t="n">
        <f aca="false">J281*0.0001%</f>
        <v>0</v>
      </c>
      <c r="P281" s="20" t="n">
        <f aca="false">ROUND(0.003%*F281,0)</f>
        <v>0</v>
      </c>
      <c r="Q281" s="20" t="n">
        <f aca="false">K281+L281+M281+N281+O281+P281</f>
        <v>0</v>
      </c>
      <c r="R281" s="20" t="n">
        <f aca="false">I281-F281</f>
        <v>0</v>
      </c>
      <c r="S281" s="20" t="n">
        <f aca="false">R281-Q281</f>
        <v>0</v>
      </c>
      <c r="T281" s="22" t="n">
        <f aca="false">IFERROR(R281/F281,0)</f>
        <v>0</v>
      </c>
      <c r="U281" s="22" t="n">
        <f aca="false">IFERROR(S281/F281,0)</f>
        <v>0</v>
      </c>
    </row>
    <row r="282" customFormat="false" ht="15" hidden="false" customHeight="false" outlineLevel="0" collapsed="false">
      <c r="F282" s="20" t="n">
        <f aca="false">D282*E282</f>
        <v>0</v>
      </c>
      <c r="G282" s="21" t="str">
        <f aca="false">IF(A282&gt;0,A282," ")</f>
        <v> </v>
      </c>
      <c r="I282" s="20" t="n">
        <f aca="false">D282*H282</f>
        <v>0</v>
      </c>
      <c r="J282" s="20" t="n">
        <f aca="false">F282+I282</f>
        <v>0</v>
      </c>
      <c r="K282" s="20" t="n">
        <f aca="false">ROUND(IF(J282*0.03%&gt;40,40,J282*0.03%),2)</f>
        <v>0</v>
      </c>
      <c r="L282" s="20" t="n">
        <f aca="false">ROUND(I282*0.025%,0)</f>
        <v>0</v>
      </c>
      <c r="M282" s="20" t="n">
        <f aca="false">ROUND(IF(C282="BSE",(J282*0.00375%),(J282*0.00322%)),0)</f>
        <v>0</v>
      </c>
      <c r="N282" s="20" t="n">
        <f aca="false">ROUND((K282+M282+O282)*18%,2)</f>
        <v>0</v>
      </c>
      <c r="O282" s="20" t="n">
        <f aca="false">J282*0.0001%</f>
        <v>0</v>
      </c>
      <c r="P282" s="20" t="n">
        <f aca="false">ROUND(0.003%*F282,0)</f>
        <v>0</v>
      </c>
      <c r="Q282" s="20" t="n">
        <f aca="false">K282+L282+M282+N282+O282+P282</f>
        <v>0</v>
      </c>
      <c r="R282" s="20" t="n">
        <f aca="false">I282-F282</f>
        <v>0</v>
      </c>
      <c r="S282" s="20" t="n">
        <f aca="false">R282-Q282</f>
        <v>0</v>
      </c>
      <c r="T282" s="22" t="n">
        <f aca="false">IFERROR(R282/F282,0)</f>
        <v>0</v>
      </c>
      <c r="U282" s="22" t="n">
        <f aca="false">IFERROR(S282/F282,0)</f>
        <v>0</v>
      </c>
    </row>
    <row r="283" customFormat="false" ht="15" hidden="false" customHeight="false" outlineLevel="0" collapsed="false">
      <c r="F283" s="20" t="n">
        <f aca="false">D283*E283</f>
        <v>0</v>
      </c>
      <c r="G283" s="21" t="str">
        <f aca="false">IF(A283&gt;0,A283," ")</f>
        <v> </v>
      </c>
      <c r="I283" s="20" t="n">
        <f aca="false">D283*H283</f>
        <v>0</v>
      </c>
      <c r="J283" s="20" t="n">
        <f aca="false">F283+I283</f>
        <v>0</v>
      </c>
      <c r="K283" s="20" t="n">
        <f aca="false">ROUND(IF(J283*0.03%&gt;40,40,J283*0.03%),2)</f>
        <v>0</v>
      </c>
      <c r="L283" s="20" t="n">
        <f aca="false">ROUND(I283*0.025%,0)</f>
        <v>0</v>
      </c>
      <c r="M283" s="20" t="n">
        <f aca="false">ROUND(IF(C283="BSE",(J283*0.00375%),(J283*0.00322%)),0)</f>
        <v>0</v>
      </c>
      <c r="N283" s="20" t="n">
        <f aca="false">ROUND((K283+M283+O283)*18%,2)</f>
        <v>0</v>
      </c>
      <c r="O283" s="20" t="n">
        <f aca="false">J283*0.0001%</f>
        <v>0</v>
      </c>
      <c r="P283" s="20" t="n">
        <f aca="false">ROUND(0.003%*F283,0)</f>
        <v>0</v>
      </c>
      <c r="Q283" s="20" t="n">
        <f aca="false">K283+L283+M283+N283+O283+P283</f>
        <v>0</v>
      </c>
      <c r="R283" s="20" t="n">
        <f aca="false">I283-F283</f>
        <v>0</v>
      </c>
      <c r="S283" s="20" t="n">
        <f aca="false">R283-Q283</f>
        <v>0</v>
      </c>
      <c r="T283" s="22" t="n">
        <f aca="false">IFERROR(R283/F283,0)</f>
        <v>0</v>
      </c>
      <c r="U283" s="22" t="n">
        <f aca="false">IFERROR(S283/F283,0)</f>
        <v>0</v>
      </c>
    </row>
    <row r="284" customFormat="false" ht="15" hidden="false" customHeight="false" outlineLevel="0" collapsed="false">
      <c r="F284" s="20" t="n">
        <f aca="false">D284*E284</f>
        <v>0</v>
      </c>
      <c r="G284" s="21" t="str">
        <f aca="false">IF(A284&gt;0,A284," ")</f>
        <v> </v>
      </c>
      <c r="I284" s="20" t="n">
        <f aca="false">D284*H284</f>
        <v>0</v>
      </c>
      <c r="J284" s="20" t="n">
        <f aca="false">F284+I284</f>
        <v>0</v>
      </c>
      <c r="K284" s="20" t="n">
        <f aca="false">ROUND(IF(J284*0.03%&gt;40,40,J284*0.03%),2)</f>
        <v>0</v>
      </c>
      <c r="L284" s="20" t="n">
        <f aca="false">ROUND(I284*0.025%,0)</f>
        <v>0</v>
      </c>
      <c r="M284" s="20" t="n">
        <f aca="false">ROUND(IF(C284="BSE",(J284*0.00375%),(J284*0.00322%)),0)</f>
        <v>0</v>
      </c>
      <c r="N284" s="20" t="n">
        <f aca="false">ROUND((K284+M284+O284)*18%,2)</f>
        <v>0</v>
      </c>
      <c r="O284" s="20" t="n">
        <f aca="false">J284*0.0001%</f>
        <v>0</v>
      </c>
      <c r="P284" s="20" t="n">
        <f aca="false">ROUND(0.003%*F284,0)</f>
        <v>0</v>
      </c>
      <c r="Q284" s="20" t="n">
        <f aca="false">K284+L284+M284+N284+O284+P284</f>
        <v>0</v>
      </c>
      <c r="R284" s="20" t="n">
        <f aca="false">I284-F284</f>
        <v>0</v>
      </c>
      <c r="S284" s="20" t="n">
        <f aca="false">R284-Q284</f>
        <v>0</v>
      </c>
      <c r="T284" s="22" t="n">
        <f aca="false">IFERROR(R284/F284,0)</f>
        <v>0</v>
      </c>
      <c r="U284" s="22" t="n">
        <f aca="false">IFERROR(S284/F284,0)</f>
        <v>0</v>
      </c>
    </row>
    <row r="285" customFormat="false" ht="15" hidden="false" customHeight="false" outlineLevel="0" collapsed="false">
      <c r="F285" s="20" t="n">
        <f aca="false">D285*E285</f>
        <v>0</v>
      </c>
      <c r="G285" s="21" t="str">
        <f aca="false">IF(A285&gt;0,A285," ")</f>
        <v> </v>
      </c>
      <c r="I285" s="20" t="n">
        <f aca="false">D285*H285</f>
        <v>0</v>
      </c>
      <c r="J285" s="20" t="n">
        <f aca="false">F285+I285</f>
        <v>0</v>
      </c>
      <c r="K285" s="20" t="n">
        <f aca="false">ROUND(IF(J285*0.03%&gt;40,40,J285*0.03%),2)</f>
        <v>0</v>
      </c>
      <c r="L285" s="20" t="n">
        <f aca="false">ROUND(I285*0.025%,0)</f>
        <v>0</v>
      </c>
      <c r="M285" s="20" t="n">
        <f aca="false">ROUND(IF(C285="BSE",(J285*0.00375%),(J285*0.00322%)),0)</f>
        <v>0</v>
      </c>
      <c r="N285" s="20" t="n">
        <f aca="false">ROUND((K285+M285+O285)*18%,2)</f>
        <v>0</v>
      </c>
      <c r="O285" s="20" t="n">
        <f aca="false">J285*0.0001%</f>
        <v>0</v>
      </c>
      <c r="P285" s="20" t="n">
        <f aca="false">ROUND(0.003%*F285,0)</f>
        <v>0</v>
      </c>
      <c r="Q285" s="20" t="n">
        <f aca="false">K285+L285+M285+N285+O285+P285</f>
        <v>0</v>
      </c>
      <c r="R285" s="20" t="n">
        <f aca="false">I285-F285</f>
        <v>0</v>
      </c>
      <c r="S285" s="20" t="n">
        <f aca="false">R285-Q285</f>
        <v>0</v>
      </c>
      <c r="T285" s="22" t="n">
        <f aca="false">IFERROR(R285/F285,0)</f>
        <v>0</v>
      </c>
      <c r="U285" s="22" t="n">
        <f aca="false">IFERROR(S285/F285,0)</f>
        <v>0</v>
      </c>
    </row>
    <row r="286" customFormat="false" ht="15" hidden="false" customHeight="false" outlineLevel="0" collapsed="false">
      <c r="F286" s="20" t="n">
        <f aca="false">D286*E286</f>
        <v>0</v>
      </c>
      <c r="G286" s="21" t="str">
        <f aca="false">IF(A286&gt;0,A286," ")</f>
        <v> </v>
      </c>
      <c r="I286" s="20" t="n">
        <f aca="false">D286*H286</f>
        <v>0</v>
      </c>
      <c r="J286" s="20" t="n">
        <f aca="false">F286+I286</f>
        <v>0</v>
      </c>
      <c r="K286" s="20" t="n">
        <f aca="false">ROUND(IF(J286*0.03%&gt;40,40,J286*0.03%),2)</f>
        <v>0</v>
      </c>
      <c r="L286" s="20" t="n">
        <f aca="false">ROUND(I286*0.025%,0)</f>
        <v>0</v>
      </c>
      <c r="M286" s="20" t="n">
        <f aca="false">ROUND(IF(C286="BSE",(J286*0.00375%),(J286*0.00322%)),0)</f>
        <v>0</v>
      </c>
      <c r="N286" s="20" t="n">
        <f aca="false">ROUND((K286+M286+O286)*18%,2)</f>
        <v>0</v>
      </c>
      <c r="O286" s="20" t="n">
        <f aca="false">J286*0.0001%</f>
        <v>0</v>
      </c>
      <c r="P286" s="20" t="n">
        <f aca="false">ROUND(0.003%*F286,0)</f>
        <v>0</v>
      </c>
      <c r="Q286" s="20" t="n">
        <f aca="false">K286+L286+M286+N286+O286+P286</f>
        <v>0</v>
      </c>
      <c r="R286" s="20" t="n">
        <f aca="false">I286-F286</f>
        <v>0</v>
      </c>
      <c r="S286" s="20" t="n">
        <f aca="false">R286-Q286</f>
        <v>0</v>
      </c>
      <c r="T286" s="22" t="n">
        <f aca="false">IFERROR(R286/F286,0)</f>
        <v>0</v>
      </c>
      <c r="U286" s="22" t="n">
        <f aca="false">IFERROR(S286/F286,0)</f>
        <v>0</v>
      </c>
    </row>
    <row r="287" customFormat="false" ht="15" hidden="false" customHeight="false" outlineLevel="0" collapsed="false">
      <c r="F287" s="20" t="n">
        <f aca="false">D287*E287</f>
        <v>0</v>
      </c>
      <c r="G287" s="21" t="str">
        <f aca="false">IF(A287&gt;0,A287," ")</f>
        <v> </v>
      </c>
      <c r="I287" s="20" t="n">
        <f aca="false">D287*H287</f>
        <v>0</v>
      </c>
      <c r="J287" s="20" t="n">
        <f aca="false">F287+I287</f>
        <v>0</v>
      </c>
      <c r="K287" s="20" t="n">
        <f aca="false">ROUND(IF(J287*0.03%&gt;40,40,J287*0.03%),2)</f>
        <v>0</v>
      </c>
      <c r="L287" s="20" t="n">
        <f aca="false">ROUND(I287*0.025%,0)</f>
        <v>0</v>
      </c>
      <c r="M287" s="20" t="n">
        <f aca="false">ROUND(IF(C287="BSE",(J287*0.00375%),(J287*0.00322%)),0)</f>
        <v>0</v>
      </c>
      <c r="N287" s="20" t="n">
        <f aca="false">ROUND((K287+M287+O287)*18%,2)</f>
        <v>0</v>
      </c>
      <c r="O287" s="20" t="n">
        <f aca="false">J287*0.0001%</f>
        <v>0</v>
      </c>
      <c r="P287" s="20" t="n">
        <f aca="false">ROUND(0.003%*F287,0)</f>
        <v>0</v>
      </c>
      <c r="Q287" s="20" t="n">
        <f aca="false">K287+L287+M287+N287+O287+P287</f>
        <v>0</v>
      </c>
      <c r="R287" s="20" t="n">
        <f aca="false">I287-F287</f>
        <v>0</v>
      </c>
      <c r="S287" s="20" t="n">
        <f aca="false">R287-Q287</f>
        <v>0</v>
      </c>
      <c r="T287" s="22" t="n">
        <f aca="false">IFERROR(R287/F287,0)</f>
        <v>0</v>
      </c>
      <c r="U287" s="22" t="n">
        <f aca="false">IFERROR(S287/F287,0)</f>
        <v>0</v>
      </c>
    </row>
    <row r="288" customFormat="false" ht="15" hidden="false" customHeight="false" outlineLevel="0" collapsed="false">
      <c r="F288" s="20" t="n">
        <f aca="false">D288*E288</f>
        <v>0</v>
      </c>
      <c r="G288" s="21" t="str">
        <f aca="false">IF(A288&gt;0,A288," ")</f>
        <v> </v>
      </c>
      <c r="I288" s="20" t="n">
        <f aca="false">D288*H288</f>
        <v>0</v>
      </c>
      <c r="J288" s="20" t="n">
        <f aca="false">F288+I288</f>
        <v>0</v>
      </c>
      <c r="K288" s="20" t="n">
        <f aca="false">ROUND(IF(J288*0.03%&gt;40,40,J288*0.03%),2)</f>
        <v>0</v>
      </c>
      <c r="L288" s="20" t="n">
        <f aca="false">ROUND(I288*0.025%,0)</f>
        <v>0</v>
      </c>
      <c r="M288" s="20" t="n">
        <f aca="false">ROUND(IF(C288="BSE",(J288*0.00375%),(J288*0.00322%)),0)</f>
        <v>0</v>
      </c>
      <c r="N288" s="20" t="n">
        <f aca="false">ROUND((K288+M288+O288)*18%,2)</f>
        <v>0</v>
      </c>
      <c r="O288" s="20" t="n">
        <f aca="false">J288*0.0001%</f>
        <v>0</v>
      </c>
      <c r="P288" s="20" t="n">
        <f aca="false">ROUND(0.003%*F288,0)</f>
        <v>0</v>
      </c>
      <c r="Q288" s="20" t="n">
        <f aca="false">K288+L288+M288+N288+O288+P288</f>
        <v>0</v>
      </c>
      <c r="R288" s="20" t="n">
        <f aca="false">I288-F288</f>
        <v>0</v>
      </c>
      <c r="S288" s="20" t="n">
        <f aca="false">R288-Q288</f>
        <v>0</v>
      </c>
      <c r="T288" s="22" t="n">
        <f aca="false">IFERROR(R288/F288,0)</f>
        <v>0</v>
      </c>
      <c r="U288" s="22" t="n">
        <f aca="false">IFERROR(S288/F288,0)</f>
        <v>0</v>
      </c>
    </row>
    <row r="289" customFormat="false" ht="15" hidden="false" customHeight="false" outlineLevel="0" collapsed="false">
      <c r="F289" s="20" t="n">
        <f aca="false">D289*E289</f>
        <v>0</v>
      </c>
      <c r="G289" s="21" t="str">
        <f aca="false">IF(A289&gt;0,A289," ")</f>
        <v> </v>
      </c>
      <c r="I289" s="20" t="n">
        <f aca="false">D289*H289</f>
        <v>0</v>
      </c>
      <c r="J289" s="20" t="n">
        <f aca="false">F289+I289</f>
        <v>0</v>
      </c>
      <c r="K289" s="20" t="n">
        <f aca="false">ROUND(IF(J289*0.03%&gt;40,40,J289*0.03%),2)</f>
        <v>0</v>
      </c>
      <c r="L289" s="20" t="n">
        <f aca="false">ROUND(I289*0.025%,0)</f>
        <v>0</v>
      </c>
      <c r="M289" s="20" t="n">
        <f aca="false">ROUND(IF(C289="BSE",(J289*0.00375%),(J289*0.00322%)),0)</f>
        <v>0</v>
      </c>
      <c r="N289" s="20" t="n">
        <f aca="false">ROUND((K289+M289+O289)*18%,2)</f>
        <v>0</v>
      </c>
      <c r="O289" s="20" t="n">
        <f aca="false">J289*0.0001%</f>
        <v>0</v>
      </c>
      <c r="P289" s="20" t="n">
        <f aca="false">ROUND(0.003%*F289,0)</f>
        <v>0</v>
      </c>
      <c r="Q289" s="20" t="n">
        <f aca="false">K289+L289+M289+N289+O289+P289</f>
        <v>0</v>
      </c>
      <c r="R289" s="20" t="n">
        <f aca="false">I289-F289</f>
        <v>0</v>
      </c>
      <c r="S289" s="20" t="n">
        <f aca="false">R289-Q289</f>
        <v>0</v>
      </c>
      <c r="T289" s="22" t="n">
        <f aca="false">IFERROR(R289/F289,0)</f>
        <v>0</v>
      </c>
      <c r="U289" s="22" t="n">
        <f aca="false">IFERROR(S289/F289,0)</f>
        <v>0</v>
      </c>
    </row>
    <row r="290" customFormat="false" ht="15" hidden="false" customHeight="false" outlineLevel="0" collapsed="false">
      <c r="F290" s="20" t="n">
        <f aca="false">D290*E290</f>
        <v>0</v>
      </c>
      <c r="G290" s="21" t="str">
        <f aca="false">IF(A290&gt;0,A290," ")</f>
        <v> </v>
      </c>
      <c r="I290" s="20" t="n">
        <f aca="false">D290*H290</f>
        <v>0</v>
      </c>
      <c r="J290" s="20" t="n">
        <f aca="false">F290+I290</f>
        <v>0</v>
      </c>
      <c r="K290" s="20" t="n">
        <f aca="false">ROUND(IF(J290*0.03%&gt;40,40,J290*0.03%),2)</f>
        <v>0</v>
      </c>
      <c r="L290" s="20" t="n">
        <f aca="false">ROUND(I290*0.025%,0)</f>
        <v>0</v>
      </c>
      <c r="M290" s="20" t="n">
        <f aca="false">ROUND(IF(C290="BSE",(J290*0.00375%),(J290*0.00322%)),0)</f>
        <v>0</v>
      </c>
      <c r="N290" s="20" t="n">
        <f aca="false">ROUND((K290+M290+O290)*18%,2)</f>
        <v>0</v>
      </c>
      <c r="O290" s="20" t="n">
        <f aca="false">J290*0.0001%</f>
        <v>0</v>
      </c>
      <c r="P290" s="20" t="n">
        <f aca="false">ROUND(0.003%*F290,0)</f>
        <v>0</v>
      </c>
      <c r="Q290" s="20" t="n">
        <f aca="false">K290+L290+M290+N290+O290+P290</f>
        <v>0</v>
      </c>
      <c r="R290" s="20" t="n">
        <f aca="false">I290-F290</f>
        <v>0</v>
      </c>
      <c r="S290" s="20" t="n">
        <f aca="false">R290-Q290</f>
        <v>0</v>
      </c>
      <c r="T290" s="22" t="n">
        <f aca="false">IFERROR(R290/F290,0)</f>
        <v>0</v>
      </c>
      <c r="U290" s="22" t="n">
        <f aca="false">IFERROR(S290/F290,0)</f>
        <v>0</v>
      </c>
    </row>
    <row r="291" customFormat="false" ht="15" hidden="false" customHeight="false" outlineLevel="0" collapsed="false">
      <c r="F291" s="20" t="n">
        <f aca="false">D291*E291</f>
        <v>0</v>
      </c>
      <c r="G291" s="21" t="str">
        <f aca="false">IF(A291&gt;0,A291," ")</f>
        <v> </v>
      </c>
      <c r="I291" s="20" t="n">
        <f aca="false">D291*H291</f>
        <v>0</v>
      </c>
      <c r="J291" s="20" t="n">
        <f aca="false">F291+I291</f>
        <v>0</v>
      </c>
      <c r="K291" s="20" t="n">
        <f aca="false">ROUND(IF(J291*0.03%&gt;40,40,J291*0.03%),2)</f>
        <v>0</v>
      </c>
      <c r="L291" s="20" t="n">
        <f aca="false">ROUND(I291*0.025%,0)</f>
        <v>0</v>
      </c>
      <c r="M291" s="20" t="n">
        <f aca="false">ROUND(IF(C291="BSE",(J291*0.00375%),(J291*0.00322%)),0)</f>
        <v>0</v>
      </c>
      <c r="N291" s="20" t="n">
        <f aca="false">ROUND((K291+M291+O291)*18%,2)</f>
        <v>0</v>
      </c>
      <c r="O291" s="20" t="n">
        <f aca="false">J291*0.0001%</f>
        <v>0</v>
      </c>
      <c r="P291" s="20" t="n">
        <f aca="false">ROUND(0.003%*F291,0)</f>
        <v>0</v>
      </c>
      <c r="Q291" s="20" t="n">
        <f aca="false">K291+L291+M291+N291+O291+P291</f>
        <v>0</v>
      </c>
      <c r="R291" s="20" t="n">
        <f aca="false">I291-F291</f>
        <v>0</v>
      </c>
      <c r="S291" s="20" t="n">
        <f aca="false">R291-Q291</f>
        <v>0</v>
      </c>
      <c r="T291" s="22" t="n">
        <f aca="false">IFERROR(R291/F291,0)</f>
        <v>0</v>
      </c>
      <c r="U291" s="22" t="n">
        <f aca="false">IFERROR(S291/F291,0)</f>
        <v>0</v>
      </c>
    </row>
    <row r="292" customFormat="false" ht="15" hidden="false" customHeight="false" outlineLevel="0" collapsed="false">
      <c r="F292" s="20" t="n">
        <f aca="false">D292*E292</f>
        <v>0</v>
      </c>
      <c r="G292" s="21" t="str">
        <f aca="false">IF(A292&gt;0,A292," ")</f>
        <v> </v>
      </c>
      <c r="I292" s="20" t="n">
        <f aca="false">D292*H292</f>
        <v>0</v>
      </c>
      <c r="J292" s="20" t="n">
        <f aca="false">F292+I292</f>
        <v>0</v>
      </c>
      <c r="K292" s="20" t="n">
        <f aca="false">ROUND(IF(J292*0.03%&gt;40,40,J292*0.03%),2)</f>
        <v>0</v>
      </c>
      <c r="L292" s="20" t="n">
        <f aca="false">ROUND(I292*0.025%,0)</f>
        <v>0</v>
      </c>
      <c r="M292" s="20" t="n">
        <f aca="false">ROUND(IF(C292="BSE",(J292*0.00375%),(J292*0.00322%)),0)</f>
        <v>0</v>
      </c>
      <c r="N292" s="20" t="n">
        <f aca="false">ROUND((K292+M292+O292)*18%,2)</f>
        <v>0</v>
      </c>
      <c r="O292" s="20" t="n">
        <f aca="false">J292*0.0001%</f>
        <v>0</v>
      </c>
      <c r="P292" s="20" t="n">
        <f aca="false">ROUND(0.003%*F292,0)</f>
        <v>0</v>
      </c>
      <c r="Q292" s="20" t="n">
        <f aca="false">K292+L292+M292+N292+O292+P292</f>
        <v>0</v>
      </c>
      <c r="R292" s="20" t="n">
        <f aca="false">I292-F292</f>
        <v>0</v>
      </c>
      <c r="S292" s="20" t="n">
        <f aca="false">R292-Q292</f>
        <v>0</v>
      </c>
      <c r="T292" s="22" t="n">
        <f aca="false">IFERROR(R292/F292,0)</f>
        <v>0</v>
      </c>
      <c r="U292" s="22" t="n">
        <f aca="false">IFERROR(S292/F292,0)</f>
        <v>0</v>
      </c>
    </row>
    <row r="293" customFormat="false" ht="15" hidden="false" customHeight="false" outlineLevel="0" collapsed="false">
      <c r="F293" s="20" t="n">
        <f aca="false">D293*E293</f>
        <v>0</v>
      </c>
      <c r="G293" s="21" t="str">
        <f aca="false">IF(A293&gt;0,A293," ")</f>
        <v> </v>
      </c>
      <c r="I293" s="20" t="n">
        <f aca="false">D293*H293</f>
        <v>0</v>
      </c>
      <c r="J293" s="20" t="n">
        <f aca="false">F293+I293</f>
        <v>0</v>
      </c>
      <c r="K293" s="20" t="n">
        <f aca="false">ROUND(IF(J293*0.03%&gt;40,40,J293*0.03%),2)</f>
        <v>0</v>
      </c>
      <c r="L293" s="20" t="n">
        <f aca="false">ROUND(I293*0.025%,0)</f>
        <v>0</v>
      </c>
      <c r="M293" s="20" t="n">
        <f aca="false">ROUND(IF(C293="BSE",(J293*0.00375%),(J293*0.00322%)),0)</f>
        <v>0</v>
      </c>
      <c r="N293" s="20" t="n">
        <f aca="false">ROUND((K293+M293+O293)*18%,2)</f>
        <v>0</v>
      </c>
      <c r="O293" s="20" t="n">
        <f aca="false">J293*0.0001%</f>
        <v>0</v>
      </c>
      <c r="P293" s="20" t="n">
        <f aca="false">ROUND(0.003%*F293,0)</f>
        <v>0</v>
      </c>
      <c r="Q293" s="20" t="n">
        <f aca="false">K293+L293+M293+N293+O293+P293</f>
        <v>0</v>
      </c>
      <c r="R293" s="20" t="n">
        <f aca="false">I293-F293</f>
        <v>0</v>
      </c>
      <c r="S293" s="20" t="n">
        <f aca="false">R293-Q293</f>
        <v>0</v>
      </c>
      <c r="T293" s="22" t="n">
        <f aca="false">IFERROR(R293/F293,0)</f>
        <v>0</v>
      </c>
      <c r="U293" s="22" t="n">
        <f aca="false">IFERROR(S293/F293,0)</f>
        <v>0</v>
      </c>
    </row>
    <row r="294" customFormat="false" ht="15" hidden="false" customHeight="false" outlineLevel="0" collapsed="false">
      <c r="F294" s="20" t="n">
        <f aca="false">D294*E294</f>
        <v>0</v>
      </c>
      <c r="G294" s="21" t="str">
        <f aca="false">IF(A294&gt;0,A294," ")</f>
        <v> </v>
      </c>
      <c r="I294" s="20" t="n">
        <f aca="false">D294*H294</f>
        <v>0</v>
      </c>
      <c r="J294" s="20" t="n">
        <f aca="false">F294+I294</f>
        <v>0</v>
      </c>
      <c r="K294" s="20" t="n">
        <f aca="false">ROUND(IF(J294*0.03%&gt;40,40,J294*0.03%),2)</f>
        <v>0</v>
      </c>
      <c r="L294" s="20" t="n">
        <f aca="false">ROUND(I294*0.025%,0)</f>
        <v>0</v>
      </c>
      <c r="M294" s="20" t="n">
        <f aca="false">ROUND(IF(C294="BSE",(J294*0.00375%),(J294*0.00322%)),0)</f>
        <v>0</v>
      </c>
      <c r="N294" s="20" t="n">
        <f aca="false">ROUND((K294+M294+O294)*18%,2)</f>
        <v>0</v>
      </c>
      <c r="O294" s="20" t="n">
        <f aca="false">J294*0.0001%</f>
        <v>0</v>
      </c>
      <c r="P294" s="20" t="n">
        <f aca="false">ROUND(0.003%*F294,0)</f>
        <v>0</v>
      </c>
      <c r="Q294" s="20" t="n">
        <f aca="false">K294+L294+M294+N294+O294+P294</f>
        <v>0</v>
      </c>
      <c r="R294" s="20" t="n">
        <f aca="false">I294-F294</f>
        <v>0</v>
      </c>
      <c r="S294" s="20" t="n">
        <f aca="false">R294-Q294</f>
        <v>0</v>
      </c>
      <c r="T294" s="22" t="n">
        <f aca="false">IFERROR(R294/F294,0)</f>
        <v>0</v>
      </c>
      <c r="U294" s="22" t="n">
        <f aca="false">IFERROR(S294/F294,0)</f>
        <v>0</v>
      </c>
    </row>
    <row r="295" customFormat="false" ht="15" hidden="false" customHeight="false" outlineLevel="0" collapsed="false">
      <c r="F295" s="20" t="n">
        <f aca="false">D295*E295</f>
        <v>0</v>
      </c>
      <c r="G295" s="21" t="str">
        <f aca="false">IF(A295&gt;0,A295," ")</f>
        <v> </v>
      </c>
      <c r="I295" s="20" t="n">
        <f aca="false">D295*H295</f>
        <v>0</v>
      </c>
      <c r="J295" s="20" t="n">
        <f aca="false">F295+I295</f>
        <v>0</v>
      </c>
      <c r="K295" s="20" t="n">
        <f aca="false">ROUND(IF(J295*0.03%&gt;40,40,J295*0.03%),2)</f>
        <v>0</v>
      </c>
      <c r="L295" s="20" t="n">
        <f aca="false">ROUND(I295*0.025%,0)</f>
        <v>0</v>
      </c>
      <c r="M295" s="20" t="n">
        <f aca="false">ROUND(IF(C295="BSE",(J295*0.00375%),(J295*0.00322%)),0)</f>
        <v>0</v>
      </c>
      <c r="N295" s="20" t="n">
        <f aca="false">ROUND((K295+M295+O295)*18%,2)</f>
        <v>0</v>
      </c>
      <c r="O295" s="20" t="n">
        <f aca="false">J295*0.0001%</f>
        <v>0</v>
      </c>
      <c r="P295" s="20" t="n">
        <f aca="false">ROUND(0.003%*F295,0)</f>
        <v>0</v>
      </c>
      <c r="Q295" s="20" t="n">
        <f aca="false">K295+L295+M295+N295+O295+P295</f>
        <v>0</v>
      </c>
      <c r="R295" s="20" t="n">
        <f aca="false">I295-F295</f>
        <v>0</v>
      </c>
      <c r="S295" s="20" t="n">
        <f aca="false">R295-Q295</f>
        <v>0</v>
      </c>
      <c r="T295" s="22" t="n">
        <f aca="false">IFERROR(R295/F295,0)</f>
        <v>0</v>
      </c>
      <c r="U295" s="22" t="n">
        <f aca="false">IFERROR(S295/F295,0)</f>
        <v>0</v>
      </c>
    </row>
    <row r="296" customFormat="false" ht="15" hidden="false" customHeight="false" outlineLevel="0" collapsed="false">
      <c r="F296" s="20" t="n">
        <f aca="false">D296*E296</f>
        <v>0</v>
      </c>
      <c r="G296" s="21" t="str">
        <f aca="false">IF(A296&gt;0,A296," ")</f>
        <v> </v>
      </c>
      <c r="I296" s="20" t="n">
        <f aca="false">D296*H296</f>
        <v>0</v>
      </c>
      <c r="J296" s="20" t="n">
        <f aca="false">F296+I296</f>
        <v>0</v>
      </c>
      <c r="K296" s="20" t="n">
        <f aca="false">ROUND(IF(J296*0.03%&gt;40,40,J296*0.03%),2)</f>
        <v>0</v>
      </c>
      <c r="L296" s="20" t="n">
        <f aca="false">ROUND(I296*0.025%,0)</f>
        <v>0</v>
      </c>
      <c r="M296" s="20" t="n">
        <f aca="false">ROUND(IF(C296="BSE",(J296*0.00375%),(J296*0.00322%)),0)</f>
        <v>0</v>
      </c>
      <c r="N296" s="20" t="n">
        <f aca="false">ROUND((K296+M296+O296)*18%,2)</f>
        <v>0</v>
      </c>
      <c r="O296" s="20" t="n">
        <f aca="false">J296*0.0001%</f>
        <v>0</v>
      </c>
      <c r="P296" s="20" t="n">
        <f aca="false">ROUND(0.003%*F296,0)</f>
        <v>0</v>
      </c>
      <c r="Q296" s="20" t="n">
        <f aca="false">K296+L296+M296+N296+O296+P296</f>
        <v>0</v>
      </c>
      <c r="R296" s="20" t="n">
        <f aca="false">I296-F296</f>
        <v>0</v>
      </c>
      <c r="S296" s="20" t="n">
        <f aca="false">R296-Q296</f>
        <v>0</v>
      </c>
      <c r="T296" s="22" t="n">
        <f aca="false">IFERROR(R296/F296,0)</f>
        <v>0</v>
      </c>
      <c r="U296" s="22" t="n">
        <f aca="false">IFERROR(S296/F296,0)</f>
        <v>0</v>
      </c>
    </row>
    <row r="297" customFormat="false" ht="15" hidden="false" customHeight="false" outlineLevel="0" collapsed="false">
      <c r="F297" s="20" t="n">
        <f aca="false">D297*E297</f>
        <v>0</v>
      </c>
      <c r="G297" s="21" t="str">
        <f aca="false">IF(A297&gt;0,A297," ")</f>
        <v> </v>
      </c>
      <c r="I297" s="20" t="n">
        <f aca="false">D297*H297</f>
        <v>0</v>
      </c>
      <c r="J297" s="20" t="n">
        <f aca="false">F297+I297</f>
        <v>0</v>
      </c>
      <c r="K297" s="20" t="n">
        <f aca="false">ROUND(IF(J297*0.03%&gt;40,40,J297*0.03%),2)</f>
        <v>0</v>
      </c>
      <c r="L297" s="20" t="n">
        <f aca="false">ROUND(I297*0.025%,0)</f>
        <v>0</v>
      </c>
      <c r="M297" s="20" t="n">
        <f aca="false">ROUND(IF(C297="BSE",(J297*0.00375%),(J297*0.00322%)),0)</f>
        <v>0</v>
      </c>
      <c r="N297" s="20" t="n">
        <f aca="false">ROUND((K297+M297+O297)*18%,2)</f>
        <v>0</v>
      </c>
      <c r="O297" s="20" t="n">
        <f aca="false">J297*0.0001%</f>
        <v>0</v>
      </c>
      <c r="P297" s="20" t="n">
        <f aca="false">ROUND(0.003%*F297,0)</f>
        <v>0</v>
      </c>
      <c r="Q297" s="20" t="n">
        <f aca="false">K297+L297+M297+N297+O297+P297</f>
        <v>0</v>
      </c>
      <c r="R297" s="20" t="n">
        <f aca="false">I297-F297</f>
        <v>0</v>
      </c>
      <c r="S297" s="20" t="n">
        <f aca="false">R297-Q297</f>
        <v>0</v>
      </c>
      <c r="T297" s="22" t="n">
        <f aca="false">IFERROR(R297/F297,0)</f>
        <v>0</v>
      </c>
      <c r="U297" s="22" t="n">
        <f aca="false">IFERROR(S297/F297,0)</f>
        <v>0</v>
      </c>
    </row>
    <row r="298" customFormat="false" ht="15" hidden="false" customHeight="false" outlineLevel="0" collapsed="false">
      <c r="F298" s="20" t="n">
        <f aca="false">D298*E298</f>
        <v>0</v>
      </c>
      <c r="G298" s="21" t="str">
        <f aca="false">IF(A298&gt;0,A298," ")</f>
        <v> </v>
      </c>
      <c r="I298" s="20" t="n">
        <f aca="false">D298*H298</f>
        <v>0</v>
      </c>
      <c r="J298" s="20" t="n">
        <f aca="false">F298+I298</f>
        <v>0</v>
      </c>
      <c r="K298" s="20" t="n">
        <f aca="false">ROUND(IF(J298*0.03%&gt;40,40,J298*0.03%),2)</f>
        <v>0</v>
      </c>
      <c r="L298" s="20" t="n">
        <f aca="false">ROUND(I298*0.025%,0)</f>
        <v>0</v>
      </c>
      <c r="M298" s="20" t="n">
        <f aca="false">ROUND(IF(C298="BSE",(J298*0.00375%),(J298*0.00322%)),0)</f>
        <v>0</v>
      </c>
      <c r="N298" s="20" t="n">
        <f aca="false">ROUND((K298+M298+O298)*18%,2)</f>
        <v>0</v>
      </c>
      <c r="O298" s="20" t="n">
        <f aca="false">J298*0.0001%</f>
        <v>0</v>
      </c>
      <c r="P298" s="20" t="n">
        <f aca="false">ROUND(0.003%*F298,0)</f>
        <v>0</v>
      </c>
      <c r="Q298" s="20" t="n">
        <f aca="false">K298+L298+M298+N298+O298+P298</f>
        <v>0</v>
      </c>
      <c r="R298" s="20" t="n">
        <f aca="false">I298-F298</f>
        <v>0</v>
      </c>
      <c r="S298" s="20" t="n">
        <f aca="false">R298-Q298</f>
        <v>0</v>
      </c>
      <c r="T298" s="22" t="n">
        <f aca="false">IFERROR(R298/F298,0)</f>
        <v>0</v>
      </c>
      <c r="U298" s="22" t="n">
        <f aca="false">IFERROR(S298/F298,0)</f>
        <v>0</v>
      </c>
    </row>
    <row r="299" customFormat="false" ht="15" hidden="false" customHeight="false" outlineLevel="0" collapsed="false">
      <c r="F299" s="20" t="n">
        <f aca="false">D299*E299</f>
        <v>0</v>
      </c>
      <c r="G299" s="21" t="str">
        <f aca="false">IF(A299&gt;0,A299," ")</f>
        <v> </v>
      </c>
      <c r="I299" s="20" t="n">
        <f aca="false">D299*H299</f>
        <v>0</v>
      </c>
      <c r="J299" s="20" t="n">
        <f aca="false">F299+I299</f>
        <v>0</v>
      </c>
      <c r="K299" s="20" t="n">
        <f aca="false">ROUND(IF(J299*0.03%&gt;40,40,J299*0.03%),2)</f>
        <v>0</v>
      </c>
      <c r="L299" s="20" t="n">
        <f aca="false">ROUND(I299*0.025%,0)</f>
        <v>0</v>
      </c>
      <c r="M299" s="20" t="n">
        <f aca="false">ROUND(IF(C299="BSE",(J299*0.00375%),(J299*0.00322%)),0)</f>
        <v>0</v>
      </c>
      <c r="N299" s="20" t="n">
        <f aca="false">ROUND((K299+M299+O299)*18%,2)</f>
        <v>0</v>
      </c>
      <c r="O299" s="20" t="n">
        <f aca="false">J299*0.0001%</f>
        <v>0</v>
      </c>
      <c r="P299" s="20" t="n">
        <f aca="false">ROUND(0.003%*F299,0)</f>
        <v>0</v>
      </c>
      <c r="Q299" s="20" t="n">
        <f aca="false">K299+L299+M299+N299+O299+P299</f>
        <v>0</v>
      </c>
      <c r="R299" s="20" t="n">
        <f aca="false">I299-F299</f>
        <v>0</v>
      </c>
      <c r="S299" s="20" t="n">
        <f aca="false">R299-Q299</f>
        <v>0</v>
      </c>
      <c r="T299" s="22" t="n">
        <f aca="false">IFERROR(R299/F299,0)</f>
        <v>0</v>
      </c>
      <c r="U299" s="22" t="n">
        <f aca="false">IFERROR(S299/F299,0)</f>
        <v>0</v>
      </c>
    </row>
    <row r="300" customFormat="false" ht="15" hidden="false" customHeight="false" outlineLevel="0" collapsed="false">
      <c r="F300" s="20" t="n">
        <f aca="false">D300*E300</f>
        <v>0</v>
      </c>
      <c r="G300" s="21" t="str">
        <f aca="false">IF(A300&gt;0,A300," ")</f>
        <v> </v>
      </c>
      <c r="I300" s="20" t="n">
        <f aca="false">D300*H300</f>
        <v>0</v>
      </c>
      <c r="J300" s="20" t="n">
        <f aca="false">F300+I300</f>
        <v>0</v>
      </c>
      <c r="K300" s="20" t="n">
        <f aca="false">ROUND(IF(J300*0.03%&gt;40,40,J300*0.03%),2)</f>
        <v>0</v>
      </c>
      <c r="L300" s="20" t="n">
        <f aca="false">ROUND(I300*0.025%,0)</f>
        <v>0</v>
      </c>
      <c r="M300" s="20" t="n">
        <f aca="false">ROUND(IF(C300="BSE",(J300*0.00375%),(J300*0.00322%)),0)</f>
        <v>0</v>
      </c>
      <c r="N300" s="20" t="n">
        <f aca="false">ROUND((K300+M300+O300)*18%,2)</f>
        <v>0</v>
      </c>
      <c r="O300" s="20" t="n">
        <f aca="false">J300*0.0001%</f>
        <v>0</v>
      </c>
      <c r="P300" s="20" t="n">
        <f aca="false">ROUND(0.003%*F300,0)</f>
        <v>0</v>
      </c>
      <c r="Q300" s="20" t="n">
        <f aca="false">K300+L300+M300+N300+O300+P300</f>
        <v>0</v>
      </c>
      <c r="R300" s="20" t="n">
        <f aca="false">I300-F300</f>
        <v>0</v>
      </c>
      <c r="S300" s="20" t="n">
        <f aca="false">R300-Q300</f>
        <v>0</v>
      </c>
      <c r="T300" s="22" t="n">
        <f aca="false">IFERROR(R300/F300,0)</f>
        <v>0</v>
      </c>
      <c r="U300" s="22" t="n">
        <f aca="false">IFERROR(S300/F300,0)</f>
        <v>0</v>
      </c>
    </row>
    <row r="301" customFormat="false" ht="15" hidden="false" customHeight="false" outlineLevel="0" collapsed="false">
      <c r="F301" s="20" t="n">
        <f aca="false">D301*E301</f>
        <v>0</v>
      </c>
      <c r="G301" s="21" t="str">
        <f aca="false">IF(A301&gt;0,A301," ")</f>
        <v> </v>
      </c>
      <c r="I301" s="20" t="n">
        <f aca="false">D301*H301</f>
        <v>0</v>
      </c>
      <c r="J301" s="20" t="n">
        <f aca="false">F301+I301</f>
        <v>0</v>
      </c>
      <c r="K301" s="20" t="n">
        <f aca="false">ROUND(IF(J301*0.03%&gt;40,40,J301*0.03%),2)</f>
        <v>0</v>
      </c>
      <c r="L301" s="20" t="n">
        <f aca="false">ROUND(I301*0.025%,0)</f>
        <v>0</v>
      </c>
      <c r="M301" s="20" t="n">
        <f aca="false">ROUND(IF(C301="BSE",(J301*0.00375%),(J301*0.00322%)),0)</f>
        <v>0</v>
      </c>
      <c r="N301" s="20" t="n">
        <f aca="false">ROUND((K301+M301+O301)*18%,2)</f>
        <v>0</v>
      </c>
      <c r="O301" s="20" t="n">
        <f aca="false">J301*0.0001%</f>
        <v>0</v>
      </c>
      <c r="P301" s="20" t="n">
        <f aca="false">ROUND(0.003%*F301,0)</f>
        <v>0</v>
      </c>
      <c r="Q301" s="20" t="n">
        <f aca="false">K301+L301+M301+N301+O301+P301</f>
        <v>0</v>
      </c>
      <c r="R301" s="20" t="n">
        <f aca="false">I301-F301</f>
        <v>0</v>
      </c>
      <c r="S301" s="20" t="n">
        <f aca="false">R301-Q301</f>
        <v>0</v>
      </c>
      <c r="T301" s="22" t="n">
        <f aca="false">IFERROR(R301/F301,0)</f>
        <v>0</v>
      </c>
      <c r="U301" s="22" t="n">
        <f aca="false">IFERROR(S301/F301,0)</f>
        <v>0</v>
      </c>
    </row>
    <row r="302" customFormat="false" ht="15" hidden="false" customHeight="false" outlineLevel="0" collapsed="false">
      <c r="F302" s="20" t="n">
        <f aca="false">D302*E302</f>
        <v>0</v>
      </c>
      <c r="G302" s="21" t="str">
        <f aca="false">IF(A302&gt;0,A302," ")</f>
        <v> </v>
      </c>
      <c r="I302" s="20" t="n">
        <f aca="false">D302*H302</f>
        <v>0</v>
      </c>
      <c r="J302" s="20" t="n">
        <f aca="false">F302+I302</f>
        <v>0</v>
      </c>
      <c r="K302" s="20" t="n">
        <f aca="false">ROUND(IF(J302*0.03%&gt;40,40,J302*0.03%),2)</f>
        <v>0</v>
      </c>
      <c r="L302" s="20" t="n">
        <f aca="false">ROUND(I302*0.025%,0)</f>
        <v>0</v>
      </c>
      <c r="M302" s="20" t="n">
        <f aca="false">ROUND(IF(C302="BSE",(J302*0.00375%),(J302*0.00322%)),0)</f>
        <v>0</v>
      </c>
      <c r="N302" s="20" t="n">
        <f aca="false">ROUND((K302+M302+O302)*18%,2)</f>
        <v>0</v>
      </c>
      <c r="O302" s="20" t="n">
        <f aca="false">J302*0.0001%</f>
        <v>0</v>
      </c>
      <c r="P302" s="20" t="n">
        <f aca="false">ROUND(0.003%*F302,0)</f>
        <v>0</v>
      </c>
      <c r="Q302" s="20" t="n">
        <f aca="false">K302+L302+M302+N302+O302+P302</f>
        <v>0</v>
      </c>
      <c r="R302" s="20" t="n">
        <f aca="false">I302-F302</f>
        <v>0</v>
      </c>
      <c r="S302" s="20" t="n">
        <f aca="false">R302-Q302</f>
        <v>0</v>
      </c>
      <c r="T302" s="22" t="n">
        <f aca="false">IFERROR(R302/F302,0)</f>
        <v>0</v>
      </c>
      <c r="U302" s="22" t="n">
        <f aca="false">IFERROR(S302/F302,0)</f>
        <v>0</v>
      </c>
    </row>
    <row r="303" customFormat="false" ht="15" hidden="false" customHeight="false" outlineLevel="0" collapsed="false">
      <c r="F303" s="20" t="n">
        <f aca="false">D303*E303</f>
        <v>0</v>
      </c>
      <c r="G303" s="21" t="str">
        <f aca="false">IF(A303&gt;0,A303," ")</f>
        <v> </v>
      </c>
      <c r="I303" s="20" t="n">
        <f aca="false">D303*H303</f>
        <v>0</v>
      </c>
      <c r="J303" s="20" t="n">
        <f aca="false">F303+I303</f>
        <v>0</v>
      </c>
      <c r="K303" s="20" t="n">
        <f aca="false">ROUND(IF(J303*0.03%&gt;40,40,J303*0.03%),2)</f>
        <v>0</v>
      </c>
      <c r="L303" s="20" t="n">
        <f aca="false">ROUND(I303*0.025%,0)</f>
        <v>0</v>
      </c>
      <c r="M303" s="20" t="n">
        <f aca="false">ROUND(IF(C303="BSE",(J303*0.00375%),(J303*0.00322%)),0)</f>
        <v>0</v>
      </c>
      <c r="N303" s="20" t="n">
        <f aca="false">ROUND((K303+M303+O303)*18%,2)</f>
        <v>0</v>
      </c>
      <c r="O303" s="20" t="n">
        <f aca="false">J303*0.0001%</f>
        <v>0</v>
      </c>
      <c r="P303" s="20" t="n">
        <f aca="false">ROUND(0.003%*F303,0)</f>
        <v>0</v>
      </c>
      <c r="Q303" s="20" t="n">
        <f aca="false">K303+L303+M303+N303+O303+P303</f>
        <v>0</v>
      </c>
      <c r="R303" s="20" t="n">
        <f aca="false">I303-F303</f>
        <v>0</v>
      </c>
      <c r="S303" s="20" t="n">
        <f aca="false">R303-Q303</f>
        <v>0</v>
      </c>
      <c r="T303" s="22" t="n">
        <f aca="false">IFERROR(R303/F303,0)</f>
        <v>0</v>
      </c>
      <c r="U303" s="22" t="n">
        <f aca="false">IFERROR(S303/F303,0)</f>
        <v>0</v>
      </c>
    </row>
    <row r="304" customFormat="false" ht="15" hidden="false" customHeight="false" outlineLevel="0" collapsed="false">
      <c r="F304" s="20" t="n">
        <f aca="false">D304*E304</f>
        <v>0</v>
      </c>
      <c r="G304" s="21" t="str">
        <f aca="false">IF(A304&gt;0,A304," ")</f>
        <v> </v>
      </c>
      <c r="I304" s="20" t="n">
        <f aca="false">D304*H304</f>
        <v>0</v>
      </c>
      <c r="J304" s="20" t="n">
        <f aca="false">F304+I304</f>
        <v>0</v>
      </c>
      <c r="K304" s="20" t="n">
        <f aca="false">ROUND(IF(J304*0.03%&gt;40,40,J304*0.03%),2)</f>
        <v>0</v>
      </c>
      <c r="L304" s="20" t="n">
        <f aca="false">ROUND(I304*0.025%,0)</f>
        <v>0</v>
      </c>
      <c r="M304" s="20" t="n">
        <f aca="false">ROUND(IF(C304="BSE",(J304*0.00375%),(J304*0.00322%)),0)</f>
        <v>0</v>
      </c>
      <c r="N304" s="20" t="n">
        <f aca="false">ROUND((K304+M304+O304)*18%,2)</f>
        <v>0</v>
      </c>
      <c r="O304" s="20" t="n">
        <f aca="false">J304*0.0001%</f>
        <v>0</v>
      </c>
      <c r="P304" s="20" t="n">
        <f aca="false">ROUND(0.003%*F304,0)</f>
        <v>0</v>
      </c>
      <c r="Q304" s="20" t="n">
        <f aca="false">K304+L304+M304+N304+O304+P304</f>
        <v>0</v>
      </c>
      <c r="R304" s="20" t="n">
        <f aca="false">I304-F304</f>
        <v>0</v>
      </c>
      <c r="S304" s="20" t="n">
        <f aca="false">R304-Q304</f>
        <v>0</v>
      </c>
      <c r="T304" s="22" t="n">
        <f aca="false">IFERROR(R304/F304,0)</f>
        <v>0</v>
      </c>
      <c r="U304" s="22" t="n">
        <f aca="false">IFERROR(S304/F304,0)</f>
        <v>0</v>
      </c>
    </row>
    <row r="305" customFormat="false" ht="15" hidden="false" customHeight="false" outlineLevel="0" collapsed="false">
      <c r="F305" s="20" t="n">
        <f aca="false">D305*E305</f>
        <v>0</v>
      </c>
      <c r="G305" s="21" t="str">
        <f aca="false">IF(A305&gt;0,A305," ")</f>
        <v> </v>
      </c>
      <c r="I305" s="20" t="n">
        <f aca="false">D305*H305</f>
        <v>0</v>
      </c>
      <c r="J305" s="20" t="n">
        <f aca="false">F305+I305</f>
        <v>0</v>
      </c>
      <c r="K305" s="20" t="n">
        <f aca="false">ROUND(IF(J305*0.03%&gt;40,40,J305*0.03%),2)</f>
        <v>0</v>
      </c>
      <c r="L305" s="20" t="n">
        <f aca="false">ROUND(I305*0.025%,0)</f>
        <v>0</v>
      </c>
      <c r="M305" s="20" t="n">
        <f aca="false">ROUND(IF(C305="BSE",(J305*0.00375%),(J305*0.00322%)),0)</f>
        <v>0</v>
      </c>
      <c r="N305" s="20" t="n">
        <f aca="false">ROUND((K305+M305+O305)*18%,2)</f>
        <v>0</v>
      </c>
      <c r="O305" s="20" t="n">
        <f aca="false">J305*0.0001%</f>
        <v>0</v>
      </c>
      <c r="P305" s="20" t="n">
        <f aca="false">ROUND(0.003%*F305,0)</f>
        <v>0</v>
      </c>
      <c r="Q305" s="20" t="n">
        <f aca="false">K305+L305+M305+N305+O305+P305</f>
        <v>0</v>
      </c>
      <c r="R305" s="20" t="n">
        <f aca="false">I305-F305</f>
        <v>0</v>
      </c>
      <c r="S305" s="20" t="n">
        <f aca="false">R305-Q305</f>
        <v>0</v>
      </c>
      <c r="T305" s="22" t="n">
        <f aca="false">IFERROR(R305/F305,0)</f>
        <v>0</v>
      </c>
      <c r="U305" s="22" t="n">
        <f aca="false">IFERROR(S305/F305,0)</f>
        <v>0</v>
      </c>
    </row>
    <row r="306" customFormat="false" ht="15" hidden="false" customHeight="false" outlineLevel="0" collapsed="false">
      <c r="F306" s="20" t="n">
        <f aca="false">D306*E306</f>
        <v>0</v>
      </c>
      <c r="G306" s="21" t="str">
        <f aca="false">IF(A306&gt;0,A306," ")</f>
        <v> </v>
      </c>
      <c r="I306" s="20" t="n">
        <f aca="false">D306*H306</f>
        <v>0</v>
      </c>
      <c r="J306" s="20" t="n">
        <f aca="false">F306+I306</f>
        <v>0</v>
      </c>
      <c r="K306" s="20" t="n">
        <f aca="false">ROUND(IF(J306*0.03%&gt;40,40,J306*0.03%),2)</f>
        <v>0</v>
      </c>
      <c r="L306" s="20" t="n">
        <f aca="false">ROUND(I306*0.025%,0)</f>
        <v>0</v>
      </c>
      <c r="M306" s="20" t="n">
        <f aca="false">ROUND(IF(C306="BSE",(J306*0.00375%),(J306*0.00322%)),0)</f>
        <v>0</v>
      </c>
      <c r="N306" s="20" t="n">
        <f aca="false">ROUND((K306+M306+O306)*18%,2)</f>
        <v>0</v>
      </c>
      <c r="O306" s="20" t="n">
        <f aca="false">J306*0.0001%</f>
        <v>0</v>
      </c>
      <c r="P306" s="20" t="n">
        <f aca="false">ROUND(0.003%*F306,0)</f>
        <v>0</v>
      </c>
      <c r="Q306" s="20" t="n">
        <f aca="false">K306+L306+M306+N306+O306+P306</f>
        <v>0</v>
      </c>
      <c r="R306" s="20" t="n">
        <f aca="false">I306-F306</f>
        <v>0</v>
      </c>
      <c r="S306" s="20" t="n">
        <f aca="false">R306-Q306</f>
        <v>0</v>
      </c>
      <c r="T306" s="22" t="n">
        <f aca="false">IFERROR(R306/F306,0)</f>
        <v>0</v>
      </c>
      <c r="U306" s="22" t="n">
        <f aca="false">IFERROR(S306/F306,0)</f>
        <v>0</v>
      </c>
    </row>
    <row r="307" customFormat="false" ht="15" hidden="false" customHeight="false" outlineLevel="0" collapsed="false">
      <c r="F307" s="20" t="n">
        <f aca="false">D307*E307</f>
        <v>0</v>
      </c>
      <c r="G307" s="21" t="str">
        <f aca="false">IF(A307&gt;0,A307," ")</f>
        <v> </v>
      </c>
      <c r="I307" s="20" t="n">
        <f aca="false">D307*H307</f>
        <v>0</v>
      </c>
      <c r="J307" s="20" t="n">
        <f aca="false">F307+I307</f>
        <v>0</v>
      </c>
      <c r="K307" s="20" t="n">
        <f aca="false">ROUND(IF(J307*0.03%&gt;40,40,J307*0.03%),2)</f>
        <v>0</v>
      </c>
      <c r="L307" s="20" t="n">
        <f aca="false">ROUND(I307*0.025%,0)</f>
        <v>0</v>
      </c>
      <c r="M307" s="20" t="n">
        <f aca="false">ROUND(IF(C307="BSE",(J307*0.00375%),(J307*0.00322%)),0)</f>
        <v>0</v>
      </c>
      <c r="N307" s="20" t="n">
        <f aca="false">ROUND((K307+M307+O307)*18%,2)</f>
        <v>0</v>
      </c>
      <c r="O307" s="20" t="n">
        <f aca="false">J307*0.0001%</f>
        <v>0</v>
      </c>
      <c r="P307" s="20" t="n">
        <f aca="false">ROUND(0.003%*F307,0)</f>
        <v>0</v>
      </c>
      <c r="Q307" s="20" t="n">
        <f aca="false">K307+L307+M307+N307+O307+P307</f>
        <v>0</v>
      </c>
      <c r="R307" s="20" t="n">
        <f aca="false">I307-F307</f>
        <v>0</v>
      </c>
      <c r="S307" s="20" t="n">
        <f aca="false">R307-Q307</f>
        <v>0</v>
      </c>
      <c r="T307" s="22" t="n">
        <f aca="false">IFERROR(R307/F307,0)</f>
        <v>0</v>
      </c>
      <c r="U307" s="22" t="n">
        <f aca="false">IFERROR(S307/F307,0)</f>
        <v>0</v>
      </c>
    </row>
    <row r="308" customFormat="false" ht="15" hidden="false" customHeight="false" outlineLevel="0" collapsed="false">
      <c r="F308" s="20" t="n">
        <f aca="false">D308*E308</f>
        <v>0</v>
      </c>
      <c r="G308" s="21" t="str">
        <f aca="false">IF(A308&gt;0,A308," ")</f>
        <v> </v>
      </c>
      <c r="I308" s="20" t="n">
        <f aca="false">D308*H308</f>
        <v>0</v>
      </c>
      <c r="J308" s="20" t="n">
        <f aca="false">F308+I308</f>
        <v>0</v>
      </c>
      <c r="K308" s="20" t="n">
        <f aca="false">ROUND(IF(J308*0.03%&gt;40,40,J308*0.03%),2)</f>
        <v>0</v>
      </c>
      <c r="L308" s="20" t="n">
        <f aca="false">ROUND(I308*0.025%,0)</f>
        <v>0</v>
      </c>
      <c r="M308" s="20" t="n">
        <f aca="false">ROUND(IF(C308="BSE",(J308*0.00375%),(J308*0.00322%)),0)</f>
        <v>0</v>
      </c>
      <c r="N308" s="20" t="n">
        <f aca="false">ROUND((K308+M308+O308)*18%,2)</f>
        <v>0</v>
      </c>
      <c r="O308" s="20" t="n">
        <f aca="false">J308*0.0001%</f>
        <v>0</v>
      </c>
      <c r="P308" s="20" t="n">
        <f aca="false">ROUND(0.003%*F308,0)</f>
        <v>0</v>
      </c>
      <c r="Q308" s="20" t="n">
        <f aca="false">K308+L308+M308+N308+O308+P308</f>
        <v>0</v>
      </c>
      <c r="R308" s="20" t="n">
        <f aca="false">I308-F308</f>
        <v>0</v>
      </c>
      <c r="S308" s="20" t="n">
        <f aca="false">R308-Q308</f>
        <v>0</v>
      </c>
      <c r="T308" s="22" t="n">
        <f aca="false">IFERROR(R308/F308,0)</f>
        <v>0</v>
      </c>
      <c r="U308" s="22" t="n">
        <f aca="false">IFERROR(S308/F308,0)</f>
        <v>0</v>
      </c>
    </row>
    <row r="309" customFormat="false" ht="15" hidden="false" customHeight="false" outlineLevel="0" collapsed="false">
      <c r="F309" s="20" t="n">
        <f aca="false">D309*E309</f>
        <v>0</v>
      </c>
      <c r="G309" s="21" t="str">
        <f aca="false">IF(A309&gt;0,A309," ")</f>
        <v> </v>
      </c>
      <c r="I309" s="20" t="n">
        <f aca="false">D309*H309</f>
        <v>0</v>
      </c>
      <c r="J309" s="20" t="n">
        <f aca="false">F309+I309</f>
        <v>0</v>
      </c>
      <c r="K309" s="20" t="n">
        <f aca="false">ROUND(IF(J309*0.03%&gt;40,40,J309*0.03%),2)</f>
        <v>0</v>
      </c>
      <c r="L309" s="20" t="n">
        <f aca="false">ROUND(I309*0.025%,0)</f>
        <v>0</v>
      </c>
      <c r="M309" s="20" t="n">
        <f aca="false">ROUND(IF(C309="BSE",(J309*0.00375%),(J309*0.00322%)),0)</f>
        <v>0</v>
      </c>
      <c r="N309" s="20" t="n">
        <f aca="false">ROUND((K309+M309+O309)*18%,2)</f>
        <v>0</v>
      </c>
      <c r="O309" s="20" t="n">
        <f aca="false">J309*0.0001%</f>
        <v>0</v>
      </c>
      <c r="P309" s="20" t="n">
        <f aca="false">ROUND(0.003%*F309,0)</f>
        <v>0</v>
      </c>
      <c r="Q309" s="20" t="n">
        <f aca="false">K309+L309+M309+N309+O309+P309</f>
        <v>0</v>
      </c>
      <c r="R309" s="20" t="n">
        <f aca="false">I309-F309</f>
        <v>0</v>
      </c>
      <c r="S309" s="20" t="n">
        <f aca="false">R309-Q309</f>
        <v>0</v>
      </c>
      <c r="T309" s="22" t="n">
        <f aca="false">IFERROR(R309/F309,0)</f>
        <v>0</v>
      </c>
      <c r="U309" s="22" t="n">
        <f aca="false">IFERROR(S309/F309,0)</f>
        <v>0</v>
      </c>
    </row>
    <row r="310" customFormat="false" ht="15" hidden="false" customHeight="false" outlineLevel="0" collapsed="false">
      <c r="F310" s="20" t="n">
        <f aca="false">D310*E310</f>
        <v>0</v>
      </c>
      <c r="G310" s="21" t="str">
        <f aca="false">IF(A310&gt;0,A310," ")</f>
        <v> </v>
      </c>
      <c r="I310" s="20" t="n">
        <f aca="false">D310*H310</f>
        <v>0</v>
      </c>
      <c r="J310" s="20" t="n">
        <f aca="false">F310+I310</f>
        <v>0</v>
      </c>
      <c r="K310" s="20" t="n">
        <f aca="false">ROUND(IF(J310*0.03%&gt;40,40,J310*0.03%),2)</f>
        <v>0</v>
      </c>
      <c r="L310" s="20" t="n">
        <f aca="false">ROUND(I310*0.025%,0)</f>
        <v>0</v>
      </c>
      <c r="M310" s="20" t="n">
        <f aca="false">ROUND(IF(C310="BSE",(J310*0.00375%),(J310*0.00322%)),0)</f>
        <v>0</v>
      </c>
      <c r="N310" s="20" t="n">
        <f aca="false">ROUND((K310+M310+O310)*18%,2)</f>
        <v>0</v>
      </c>
      <c r="O310" s="20" t="n">
        <f aca="false">J310*0.0001%</f>
        <v>0</v>
      </c>
      <c r="P310" s="20" t="n">
        <f aca="false">ROUND(0.003%*F310,0)</f>
        <v>0</v>
      </c>
      <c r="Q310" s="20" t="n">
        <f aca="false">K310+L310+M310+N310+O310+P310</f>
        <v>0</v>
      </c>
      <c r="R310" s="20" t="n">
        <f aca="false">I310-F310</f>
        <v>0</v>
      </c>
      <c r="S310" s="20" t="n">
        <f aca="false">R310-Q310</f>
        <v>0</v>
      </c>
      <c r="T310" s="22" t="n">
        <f aca="false">IFERROR(R310/F310,0)</f>
        <v>0</v>
      </c>
      <c r="U310" s="22" t="n">
        <f aca="false">IFERROR(S310/F310,0)</f>
        <v>0</v>
      </c>
    </row>
    <row r="311" customFormat="false" ht="15" hidden="false" customHeight="false" outlineLevel="0" collapsed="false">
      <c r="F311" s="20" t="n">
        <f aca="false">D311*E311</f>
        <v>0</v>
      </c>
      <c r="G311" s="21" t="str">
        <f aca="false">IF(A311&gt;0,A311," ")</f>
        <v> </v>
      </c>
      <c r="I311" s="20" t="n">
        <f aca="false">D311*H311</f>
        <v>0</v>
      </c>
      <c r="J311" s="20" t="n">
        <f aca="false">F311+I311</f>
        <v>0</v>
      </c>
      <c r="K311" s="20" t="n">
        <f aca="false">ROUND(IF(J311*0.03%&gt;40,40,J311*0.03%),2)</f>
        <v>0</v>
      </c>
      <c r="L311" s="20" t="n">
        <f aca="false">ROUND(I311*0.025%,0)</f>
        <v>0</v>
      </c>
      <c r="M311" s="20" t="n">
        <f aca="false">ROUND(IF(C311="BSE",(J311*0.00375%),(J311*0.00322%)),0)</f>
        <v>0</v>
      </c>
      <c r="N311" s="20" t="n">
        <f aca="false">ROUND((K311+M311+O311)*18%,2)</f>
        <v>0</v>
      </c>
      <c r="O311" s="20" t="n">
        <f aca="false">J311*0.0001%</f>
        <v>0</v>
      </c>
      <c r="P311" s="20" t="n">
        <f aca="false">ROUND(0.003%*F311,0)</f>
        <v>0</v>
      </c>
      <c r="Q311" s="20" t="n">
        <f aca="false">K311+L311+M311+N311+O311+P311</f>
        <v>0</v>
      </c>
      <c r="R311" s="20" t="n">
        <f aca="false">I311-F311</f>
        <v>0</v>
      </c>
      <c r="S311" s="20" t="n">
        <f aca="false">R311-Q311</f>
        <v>0</v>
      </c>
      <c r="T311" s="22" t="n">
        <f aca="false">IFERROR(R311/F311,0)</f>
        <v>0</v>
      </c>
      <c r="U311" s="22" t="n">
        <f aca="false">IFERROR(S311/F311,0)</f>
        <v>0</v>
      </c>
    </row>
    <row r="312" customFormat="false" ht="15" hidden="false" customHeight="false" outlineLevel="0" collapsed="false">
      <c r="F312" s="20" t="n">
        <f aca="false">D312*E312</f>
        <v>0</v>
      </c>
      <c r="G312" s="21" t="str">
        <f aca="false">IF(A312&gt;0,A312," ")</f>
        <v> </v>
      </c>
      <c r="I312" s="20" t="n">
        <f aca="false">D312*H312</f>
        <v>0</v>
      </c>
      <c r="J312" s="20" t="n">
        <f aca="false">F312+I312</f>
        <v>0</v>
      </c>
      <c r="K312" s="20" t="n">
        <f aca="false">ROUND(IF(J312*0.03%&gt;40,40,J312*0.03%),2)</f>
        <v>0</v>
      </c>
      <c r="L312" s="20" t="n">
        <f aca="false">ROUND(I312*0.025%,0)</f>
        <v>0</v>
      </c>
      <c r="M312" s="20" t="n">
        <f aca="false">ROUND(IF(C312="BSE",(J312*0.00375%),(J312*0.00322%)),0)</f>
        <v>0</v>
      </c>
      <c r="N312" s="20" t="n">
        <f aca="false">ROUND((K312+M312+O312)*18%,2)</f>
        <v>0</v>
      </c>
      <c r="O312" s="20" t="n">
        <f aca="false">J312*0.0001%</f>
        <v>0</v>
      </c>
      <c r="P312" s="20" t="n">
        <f aca="false">ROUND(0.003%*F312,0)</f>
        <v>0</v>
      </c>
      <c r="Q312" s="20" t="n">
        <f aca="false">K312+L312+M312+N312+O312+P312</f>
        <v>0</v>
      </c>
      <c r="R312" s="20" t="n">
        <f aca="false">I312-F312</f>
        <v>0</v>
      </c>
      <c r="S312" s="20" t="n">
        <f aca="false">R312-Q312</f>
        <v>0</v>
      </c>
      <c r="T312" s="22" t="n">
        <f aca="false">IFERROR(R312/F312,0)</f>
        <v>0</v>
      </c>
      <c r="U312" s="22" t="n">
        <f aca="false">IFERROR(S312/F312,0)</f>
        <v>0</v>
      </c>
    </row>
    <row r="313" customFormat="false" ht="15" hidden="false" customHeight="false" outlineLevel="0" collapsed="false">
      <c r="F313" s="20" t="n">
        <f aca="false">D313*E313</f>
        <v>0</v>
      </c>
      <c r="G313" s="21" t="str">
        <f aca="false">IF(A313&gt;0,A313," ")</f>
        <v> </v>
      </c>
      <c r="I313" s="20" t="n">
        <f aca="false">D313*H313</f>
        <v>0</v>
      </c>
      <c r="J313" s="20" t="n">
        <f aca="false">F313+I313</f>
        <v>0</v>
      </c>
      <c r="K313" s="20" t="n">
        <f aca="false">ROUND(IF(J313*0.03%&gt;40,40,J313*0.03%),2)</f>
        <v>0</v>
      </c>
      <c r="L313" s="20" t="n">
        <f aca="false">ROUND(I313*0.025%,0)</f>
        <v>0</v>
      </c>
      <c r="M313" s="20" t="n">
        <f aca="false">ROUND(IF(C313="BSE",(J313*0.00375%),(J313*0.00322%)),0)</f>
        <v>0</v>
      </c>
      <c r="N313" s="20" t="n">
        <f aca="false">ROUND((K313+M313+O313)*18%,2)</f>
        <v>0</v>
      </c>
      <c r="O313" s="20" t="n">
        <f aca="false">J313*0.0001%</f>
        <v>0</v>
      </c>
      <c r="P313" s="20" t="n">
        <f aca="false">ROUND(0.003%*F313,0)</f>
        <v>0</v>
      </c>
      <c r="Q313" s="20" t="n">
        <f aca="false">K313+L313+M313+N313+O313+P313</f>
        <v>0</v>
      </c>
      <c r="R313" s="20" t="n">
        <f aca="false">I313-F313</f>
        <v>0</v>
      </c>
      <c r="S313" s="20" t="n">
        <f aca="false">R313-Q313</f>
        <v>0</v>
      </c>
      <c r="T313" s="22" t="n">
        <f aca="false">IFERROR(R313/F313,0)</f>
        <v>0</v>
      </c>
      <c r="U313" s="22" t="n">
        <f aca="false">IFERROR(S313/F313,0)</f>
        <v>0</v>
      </c>
    </row>
    <row r="314" customFormat="false" ht="15" hidden="false" customHeight="false" outlineLevel="0" collapsed="false">
      <c r="F314" s="20" t="n">
        <f aca="false">D314*E314</f>
        <v>0</v>
      </c>
      <c r="G314" s="21" t="str">
        <f aca="false">IF(A314&gt;0,A314," ")</f>
        <v> </v>
      </c>
      <c r="I314" s="20" t="n">
        <f aca="false">D314*H314</f>
        <v>0</v>
      </c>
      <c r="J314" s="20" t="n">
        <f aca="false">F314+I314</f>
        <v>0</v>
      </c>
      <c r="K314" s="20" t="n">
        <f aca="false">ROUND(IF(J314*0.03%&gt;40,40,J314*0.03%),2)</f>
        <v>0</v>
      </c>
      <c r="L314" s="20" t="n">
        <f aca="false">ROUND(I314*0.025%,0)</f>
        <v>0</v>
      </c>
      <c r="M314" s="20" t="n">
        <f aca="false">ROUND(IF(C314="BSE",(J314*0.00375%),(J314*0.00322%)),0)</f>
        <v>0</v>
      </c>
      <c r="N314" s="20" t="n">
        <f aca="false">ROUND((K314+M314+O314)*18%,2)</f>
        <v>0</v>
      </c>
      <c r="O314" s="20" t="n">
        <f aca="false">J314*0.0001%</f>
        <v>0</v>
      </c>
      <c r="P314" s="20" t="n">
        <f aca="false">ROUND(0.003%*F314,0)</f>
        <v>0</v>
      </c>
      <c r="Q314" s="20" t="n">
        <f aca="false">K314+L314+M314+N314+O314+P314</f>
        <v>0</v>
      </c>
      <c r="R314" s="20" t="n">
        <f aca="false">I314-F314</f>
        <v>0</v>
      </c>
      <c r="S314" s="20" t="n">
        <f aca="false">R314-Q314</f>
        <v>0</v>
      </c>
      <c r="T314" s="22" t="n">
        <f aca="false">IFERROR(R314/F314,0)</f>
        <v>0</v>
      </c>
      <c r="U314" s="22" t="n">
        <f aca="false">IFERROR(S314/F314,0)</f>
        <v>0</v>
      </c>
    </row>
    <row r="315" customFormat="false" ht="15" hidden="false" customHeight="false" outlineLevel="0" collapsed="false">
      <c r="F315" s="20" t="n">
        <f aca="false">D315*E315</f>
        <v>0</v>
      </c>
      <c r="G315" s="21" t="str">
        <f aca="false">IF(A315&gt;0,A315," ")</f>
        <v> </v>
      </c>
      <c r="I315" s="20" t="n">
        <f aca="false">D315*H315</f>
        <v>0</v>
      </c>
      <c r="J315" s="20" t="n">
        <f aca="false">F315+I315</f>
        <v>0</v>
      </c>
      <c r="K315" s="20" t="n">
        <f aca="false">ROUND(IF(J315*0.03%&gt;40,40,J315*0.03%),2)</f>
        <v>0</v>
      </c>
      <c r="L315" s="20" t="n">
        <f aca="false">ROUND(I315*0.025%,0)</f>
        <v>0</v>
      </c>
      <c r="M315" s="20" t="n">
        <f aca="false">ROUND(IF(C315="BSE",(J315*0.00375%),(J315*0.00322%)),0)</f>
        <v>0</v>
      </c>
      <c r="N315" s="20" t="n">
        <f aca="false">ROUND((K315+M315+O315)*18%,2)</f>
        <v>0</v>
      </c>
      <c r="O315" s="20" t="n">
        <f aca="false">J315*0.0001%</f>
        <v>0</v>
      </c>
      <c r="P315" s="20" t="n">
        <f aca="false">ROUND(0.003%*F315,0)</f>
        <v>0</v>
      </c>
      <c r="Q315" s="20" t="n">
        <f aca="false">K315+L315+M315+N315+O315+P315</f>
        <v>0</v>
      </c>
      <c r="R315" s="20" t="n">
        <f aca="false">I315-F315</f>
        <v>0</v>
      </c>
      <c r="S315" s="20" t="n">
        <f aca="false">R315-Q315</f>
        <v>0</v>
      </c>
      <c r="T315" s="22" t="n">
        <f aca="false">IFERROR(R315/F315,0)</f>
        <v>0</v>
      </c>
      <c r="U315" s="22" t="n">
        <f aca="false">IFERROR(S315/F315,0)</f>
        <v>0</v>
      </c>
    </row>
    <row r="316" customFormat="false" ht="15" hidden="false" customHeight="false" outlineLevel="0" collapsed="false">
      <c r="F316" s="20" t="n">
        <f aca="false">D316*E316</f>
        <v>0</v>
      </c>
      <c r="G316" s="21" t="str">
        <f aca="false">IF(A316&gt;0,A316," ")</f>
        <v> </v>
      </c>
      <c r="I316" s="20" t="n">
        <f aca="false">D316*H316</f>
        <v>0</v>
      </c>
      <c r="J316" s="20" t="n">
        <f aca="false">F316+I316</f>
        <v>0</v>
      </c>
      <c r="K316" s="20" t="n">
        <f aca="false">ROUND(IF(J316*0.03%&gt;40,40,J316*0.03%),2)</f>
        <v>0</v>
      </c>
      <c r="L316" s="20" t="n">
        <f aca="false">ROUND(I316*0.025%,0)</f>
        <v>0</v>
      </c>
      <c r="M316" s="20" t="n">
        <f aca="false">ROUND(IF(C316="BSE",(J316*0.00375%),(J316*0.00322%)),0)</f>
        <v>0</v>
      </c>
      <c r="N316" s="20" t="n">
        <f aca="false">ROUND((K316+M316+O316)*18%,2)</f>
        <v>0</v>
      </c>
      <c r="O316" s="20" t="n">
        <f aca="false">J316*0.0001%</f>
        <v>0</v>
      </c>
      <c r="P316" s="20" t="n">
        <f aca="false">ROUND(0.003%*F316,0)</f>
        <v>0</v>
      </c>
      <c r="Q316" s="20" t="n">
        <f aca="false">K316+L316+M316+N316+O316+P316</f>
        <v>0</v>
      </c>
      <c r="R316" s="20" t="n">
        <f aca="false">I316-F316</f>
        <v>0</v>
      </c>
      <c r="S316" s="20" t="n">
        <f aca="false">R316-Q316</f>
        <v>0</v>
      </c>
      <c r="T316" s="22" t="n">
        <f aca="false">IFERROR(R316/F316,0)</f>
        <v>0</v>
      </c>
      <c r="U316" s="22" t="n">
        <f aca="false">IFERROR(S316/F316,0)</f>
        <v>0</v>
      </c>
    </row>
    <row r="317" customFormat="false" ht="15" hidden="false" customHeight="false" outlineLevel="0" collapsed="false">
      <c r="F317" s="20" t="n">
        <f aca="false">D317*E317</f>
        <v>0</v>
      </c>
      <c r="G317" s="21" t="str">
        <f aca="false">IF(A317&gt;0,A317," ")</f>
        <v> </v>
      </c>
      <c r="I317" s="20" t="n">
        <f aca="false">D317*H317</f>
        <v>0</v>
      </c>
      <c r="J317" s="20" t="n">
        <f aca="false">F317+I317</f>
        <v>0</v>
      </c>
      <c r="K317" s="20" t="n">
        <f aca="false">ROUND(IF(J317*0.03%&gt;40,40,J317*0.03%),2)</f>
        <v>0</v>
      </c>
      <c r="L317" s="20" t="n">
        <f aca="false">ROUND(I317*0.025%,0)</f>
        <v>0</v>
      </c>
      <c r="M317" s="20" t="n">
        <f aca="false">ROUND(IF(C317="BSE",(J317*0.00375%),(J317*0.00322%)),0)</f>
        <v>0</v>
      </c>
      <c r="N317" s="20" t="n">
        <f aca="false">ROUND((K317+M317+O317)*18%,2)</f>
        <v>0</v>
      </c>
      <c r="O317" s="20" t="n">
        <f aca="false">J317*0.0001%</f>
        <v>0</v>
      </c>
      <c r="P317" s="20" t="n">
        <f aca="false">ROUND(0.003%*F317,0)</f>
        <v>0</v>
      </c>
      <c r="Q317" s="20" t="n">
        <f aca="false">K317+L317+M317+N317+O317+P317</f>
        <v>0</v>
      </c>
      <c r="R317" s="20" t="n">
        <f aca="false">I317-F317</f>
        <v>0</v>
      </c>
      <c r="S317" s="20" t="n">
        <f aca="false">R317-Q317</f>
        <v>0</v>
      </c>
      <c r="T317" s="22" t="n">
        <f aca="false">IFERROR(R317/F317,0)</f>
        <v>0</v>
      </c>
      <c r="U317" s="22" t="n">
        <f aca="false">IFERROR(S317/F317,0)</f>
        <v>0</v>
      </c>
    </row>
    <row r="318" customFormat="false" ht="15" hidden="false" customHeight="false" outlineLevel="0" collapsed="false">
      <c r="F318" s="20" t="n">
        <f aca="false">D318*E318</f>
        <v>0</v>
      </c>
      <c r="G318" s="21" t="str">
        <f aca="false">IF(A318&gt;0,A318," ")</f>
        <v> </v>
      </c>
      <c r="I318" s="20" t="n">
        <f aca="false">D318*H318</f>
        <v>0</v>
      </c>
      <c r="J318" s="20" t="n">
        <f aca="false">F318+I318</f>
        <v>0</v>
      </c>
      <c r="K318" s="20" t="n">
        <f aca="false">ROUND(IF(J318*0.03%&gt;40,40,J318*0.03%),2)</f>
        <v>0</v>
      </c>
      <c r="L318" s="20" t="n">
        <f aca="false">ROUND(I318*0.025%,0)</f>
        <v>0</v>
      </c>
      <c r="M318" s="20" t="n">
        <f aca="false">ROUND(IF(C318="BSE",(J318*0.00375%),(J318*0.00322%)),0)</f>
        <v>0</v>
      </c>
      <c r="N318" s="20" t="n">
        <f aca="false">ROUND((K318+M318+O318)*18%,2)</f>
        <v>0</v>
      </c>
      <c r="O318" s="20" t="n">
        <f aca="false">J318*0.0001%</f>
        <v>0</v>
      </c>
      <c r="P318" s="20" t="n">
        <f aca="false">ROUND(0.003%*F318,0)</f>
        <v>0</v>
      </c>
      <c r="Q318" s="20" t="n">
        <f aca="false">K318+L318+M318+N318+O318+P318</f>
        <v>0</v>
      </c>
      <c r="R318" s="20" t="n">
        <f aca="false">I318-F318</f>
        <v>0</v>
      </c>
      <c r="S318" s="20" t="n">
        <f aca="false">R318-Q318</f>
        <v>0</v>
      </c>
      <c r="T318" s="22" t="n">
        <f aca="false">IFERROR(R318/F318,0)</f>
        <v>0</v>
      </c>
      <c r="U318" s="22" t="n">
        <f aca="false">IFERROR(S318/F318,0)</f>
        <v>0</v>
      </c>
    </row>
    <row r="319" customFormat="false" ht="15" hidden="false" customHeight="false" outlineLevel="0" collapsed="false">
      <c r="F319" s="20" t="n">
        <f aca="false">D319*E319</f>
        <v>0</v>
      </c>
      <c r="G319" s="21" t="str">
        <f aca="false">IF(A319&gt;0,A319," ")</f>
        <v> </v>
      </c>
      <c r="I319" s="20" t="n">
        <f aca="false">D319*H319</f>
        <v>0</v>
      </c>
      <c r="J319" s="20" t="n">
        <f aca="false">F319+I319</f>
        <v>0</v>
      </c>
      <c r="K319" s="20" t="n">
        <f aca="false">ROUND(IF(J319*0.03%&gt;40,40,J319*0.03%),2)</f>
        <v>0</v>
      </c>
      <c r="L319" s="20" t="n">
        <f aca="false">ROUND(I319*0.025%,0)</f>
        <v>0</v>
      </c>
      <c r="M319" s="20" t="n">
        <f aca="false">ROUND(IF(C319="BSE",(J319*0.00375%),(J319*0.00322%)),0)</f>
        <v>0</v>
      </c>
      <c r="N319" s="20" t="n">
        <f aca="false">ROUND((K319+M319+O319)*18%,2)</f>
        <v>0</v>
      </c>
      <c r="O319" s="20" t="n">
        <f aca="false">J319*0.0001%</f>
        <v>0</v>
      </c>
      <c r="P319" s="20" t="n">
        <f aca="false">ROUND(0.003%*F319,0)</f>
        <v>0</v>
      </c>
      <c r="Q319" s="20" t="n">
        <f aca="false">K319+L319+M319+N319+O319+P319</f>
        <v>0</v>
      </c>
      <c r="R319" s="20" t="n">
        <f aca="false">I319-F319</f>
        <v>0</v>
      </c>
      <c r="S319" s="20" t="n">
        <f aca="false">R319-Q319</f>
        <v>0</v>
      </c>
      <c r="T319" s="22" t="n">
        <f aca="false">IFERROR(R319/F319,0)</f>
        <v>0</v>
      </c>
      <c r="U319" s="22" t="n">
        <f aca="false">IFERROR(S319/F319,0)</f>
        <v>0</v>
      </c>
    </row>
    <row r="320" customFormat="false" ht="15" hidden="false" customHeight="false" outlineLevel="0" collapsed="false">
      <c r="F320" s="20" t="n">
        <f aca="false">D320*E320</f>
        <v>0</v>
      </c>
      <c r="G320" s="21" t="str">
        <f aca="false">IF(A320&gt;0,A320," ")</f>
        <v> </v>
      </c>
      <c r="I320" s="20" t="n">
        <f aca="false">D320*H320</f>
        <v>0</v>
      </c>
      <c r="J320" s="20" t="n">
        <f aca="false">F320+I320</f>
        <v>0</v>
      </c>
      <c r="K320" s="20" t="n">
        <f aca="false">ROUND(IF(J320*0.03%&gt;40,40,J320*0.03%),2)</f>
        <v>0</v>
      </c>
      <c r="L320" s="20" t="n">
        <f aca="false">ROUND(I320*0.025%,0)</f>
        <v>0</v>
      </c>
      <c r="M320" s="20" t="n">
        <f aca="false">ROUND(IF(C320="BSE",(J320*0.00375%),(J320*0.00322%)),0)</f>
        <v>0</v>
      </c>
      <c r="N320" s="20" t="n">
        <f aca="false">ROUND((K320+M320+O320)*18%,2)</f>
        <v>0</v>
      </c>
      <c r="O320" s="20" t="n">
        <f aca="false">J320*0.0001%</f>
        <v>0</v>
      </c>
      <c r="P320" s="20" t="n">
        <f aca="false">ROUND(0.003%*F320,0)</f>
        <v>0</v>
      </c>
      <c r="Q320" s="20" t="n">
        <f aca="false">K320+L320+M320+N320+O320+P320</f>
        <v>0</v>
      </c>
      <c r="R320" s="20" t="n">
        <f aca="false">I320-F320</f>
        <v>0</v>
      </c>
      <c r="S320" s="20" t="n">
        <f aca="false">R320-Q320</f>
        <v>0</v>
      </c>
      <c r="T320" s="22" t="n">
        <f aca="false">IFERROR(R320/F320,0)</f>
        <v>0</v>
      </c>
      <c r="U320" s="22" t="n">
        <f aca="false">IFERROR(S320/F320,0)</f>
        <v>0</v>
      </c>
    </row>
    <row r="321" customFormat="false" ht="15" hidden="false" customHeight="false" outlineLevel="0" collapsed="false">
      <c r="F321" s="20" t="n">
        <f aca="false">D321*E321</f>
        <v>0</v>
      </c>
      <c r="G321" s="21" t="str">
        <f aca="false">IF(A321&gt;0,A321," ")</f>
        <v> </v>
      </c>
      <c r="I321" s="20" t="n">
        <f aca="false">D321*H321</f>
        <v>0</v>
      </c>
      <c r="J321" s="20" t="n">
        <f aca="false">F321+I321</f>
        <v>0</v>
      </c>
      <c r="K321" s="20" t="n">
        <f aca="false">ROUND(IF(J321*0.03%&gt;40,40,J321*0.03%),2)</f>
        <v>0</v>
      </c>
      <c r="L321" s="20" t="n">
        <f aca="false">ROUND(I321*0.025%,0)</f>
        <v>0</v>
      </c>
      <c r="M321" s="20" t="n">
        <f aca="false">ROUND(IF(C321="BSE",(J321*0.00375%),(J321*0.00322%)),0)</f>
        <v>0</v>
      </c>
      <c r="N321" s="20" t="n">
        <f aca="false">ROUND((K321+M321+O321)*18%,2)</f>
        <v>0</v>
      </c>
      <c r="O321" s="20" t="n">
        <f aca="false">J321*0.0001%</f>
        <v>0</v>
      </c>
      <c r="P321" s="20" t="n">
        <f aca="false">ROUND(0.003%*F321,0)</f>
        <v>0</v>
      </c>
      <c r="Q321" s="20" t="n">
        <f aca="false">K321+L321+M321+N321+O321+P321</f>
        <v>0</v>
      </c>
      <c r="R321" s="20" t="n">
        <f aca="false">I321-F321</f>
        <v>0</v>
      </c>
      <c r="S321" s="20" t="n">
        <f aca="false">R321-Q321</f>
        <v>0</v>
      </c>
      <c r="T321" s="22" t="n">
        <f aca="false">IFERROR(R321/F321,0)</f>
        <v>0</v>
      </c>
      <c r="U321" s="22" t="n">
        <f aca="false">IFERROR(S321/F321,0)</f>
        <v>0</v>
      </c>
    </row>
    <row r="322" customFormat="false" ht="15" hidden="false" customHeight="false" outlineLevel="0" collapsed="false">
      <c r="F322" s="20" t="n">
        <f aca="false">D322*E322</f>
        <v>0</v>
      </c>
      <c r="G322" s="21" t="str">
        <f aca="false">IF(A322&gt;0,A322," ")</f>
        <v> </v>
      </c>
      <c r="I322" s="20" t="n">
        <f aca="false">D322*H322</f>
        <v>0</v>
      </c>
      <c r="J322" s="20" t="n">
        <f aca="false">F322+I322</f>
        <v>0</v>
      </c>
      <c r="K322" s="20" t="n">
        <f aca="false">ROUND(IF(J322*0.03%&gt;40,40,J322*0.03%),2)</f>
        <v>0</v>
      </c>
      <c r="L322" s="20" t="n">
        <f aca="false">ROUND(I322*0.025%,0)</f>
        <v>0</v>
      </c>
      <c r="M322" s="20" t="n">
        <f aca="false">ROUND(IF(C322="BSE",(J322*0.00375%),(J322*0.00322%)),0)</f>
        <v>0</v>
      </c>
      <c r="N322" s="20" t="n">
        <f aca="false">ROUND((K322+M322+O322)*18%,2)</f>
        <v>0</v>
      </c>
      <c r="O322" s="20" t="n">
        <f aca="false">J322*0.0001%</f>
        <v>0</v>
      </c>
      <c r="P322" s="20" t="n">
        <f aca="false">ROUND(0.003%*F322,0)</f>
        <v>0</v>
      </c>
      <c r="Q322" s="20" t="n">
        <f aca="false">K322+L322+M322+N322+O322+P322</f>
        <v>0</v>
      </c>
      <c r="R322" s="20" t="n">
        <f aca="false">I322-F322</f>
        <v>0</v>
      </c>
      <c r="S322" s="20" t="n">
        <f aca="false">R322-Q322</f>
        <v>0</v>
      </c>
      <c r="T322" s="22" t="n">
        <f aca="false">IFERROR(R322/F322,0)</f>
        <v>0</v>
      </c>
      <c r="U322" s="22" t="n">
        <f aca="false">IFERROR(S322/F322,0)</f>
        <v>0</v>
      </c>
    </row>
    <row r="323" customFormat="false" ht="15" hidden="false" customHeight="false" outlineLevel="0" collapsed="false">
      <c r="F323" s="20" t="n">
        <f aca="false">D323*E323</f>
        <v>0</v>
      </c>
      <c r="G323" s="21" t="str">
        <f aca="false">IF(A323&gt;0,A323," ")</f>
        <v> </v>
      </c>
      <c r="I323" s="20" t="n">
        <f aca="false">D323*H323</f>
        <v>0</v>
      </c>
      <c r="J323" s="20" t="n">
        <f aca="false">F323+I323</f>
        <v>0</v>
      </c>
      <c r="K323" s="20" t="n">
        <f aca="false">ROUND(IF(J323*0.03%&gt;40,40,J323*0.03%),2)</f>
        <v>0</v>
      </c>
      <c r="L323" s="20" t="n">
        <f aca="false">ROUND(I323*0.025%,0)</f>
        <v>0</v>
      </c>
      <c r="M323" s="20" t="n">
        <f aca="false">ROUND(IF(C323="BSE",(J323*0.00375%),(J323*0.00322%)),0)</f>
        <v>0</v>
      </c>
      <c r="N323" s="20" t="n">
        <f aca="false">ROUND((K323+M323+O323)*18%,2)</f>
        <v>0</v>
      </c>
      <c r="O323" s="20" t="n">
        <f aca="false">J323*0.0001%</f>
        <v>0</v>
      </c>
      <c r="P323" s="20" t="n">
        <f aca="false">ROUND(0.003%*F323,0)</f>
        <v>0</v>
      </c>
      <c r="Q323" s="20" t="n">
        <f aca="false">K323+L323+M323+N323+O323+P323</f>
        <v>0</v>
      </c>
      <c r="R323" s="20" t="n">
        <f aca="false">I323-F323</f>
        <v>0</v>
      </c>
      <c r="S323" s="20" t="n">
        <f aca="false">R323-Q323</f>
        <v>0</v>
      </c>
      <c r="T323" s="22" t="n">
        <f aca="false">IFERROR(R323/F323,0)</f>
        <v>0</v>
      </c>
      <c r="U323" s="22" t="n">
        <f aca="false">IFERROR(S323/F323,0)</f>
        <v>0</v>
      </c>
    </row>
    <row r="324" customFormat="false" ht="15" hidden="false" customHeight="false" outlineLevel="0" collapsed="false">
      <c r="F324" s="20" t="n">
        <f aca="false">D324*E324</f>
        <v>0</v>
      </c>
      <c r="G324" s="21" t="str">
        <f aca="false">IF(A324&gt;0,A324," ")</f>
        <v> </v>
      </c>
      <c r="I324" s="20" t="n">
        <f aca="false">D324*H324</f>
        <v>0</v>
      </c>
      <c r="J324" s="20" t="n">
        <f aca="false">F324+I324</f>
        <v>0</v>
      </c>
      <c r="K324" s="20" t="n">
        <f aca="false">ROUND(IF(J324*0.03%&gt;40,40,J324*0.03%),2)</f>
        <v>0</v>
      </c>
      <c r="L324" s="20" t="n">
        <f aca="false">ROUND(I324*0.025%,0)</f>
        <v>0</v>
      </c>
      <c r="M324" s="20" t="n">
        <f aca="false">ROUND(IF(C324="BSE",(J324*0.00375%),(J324*0.00322%)),0)</f>
        <v>0</v>
      </c>
      <c r="N324" s="20" t="n">
        <f aca="false">ROUND((K324+M324+O324)*18%,2)</f>
        <v>0</v>
      </c>
      <c r="O324" s="20" t="n">
        <f aca="false">J324*0.0001%</f>
        <v>0</v>
      </c>
      <c r="P324" s="20" t="n">
        <f aca="false">ROUND(0.003%*F324,0)</f>
        <v>0</v>
      </c>
      <c r="Q324" s="20" t="n">
        <f aca="false">K324+L324+M324+N324+O324+P324</f>
        <v>0</v>
      </c>
      <c r="R324" s="20" t="n">
        <f aca="false">I324-F324</f>
        <v>0</v>
      </c>
      <c r="S324" s="20" t="n">
        <f aca="false">R324-Q324</f>
        <v>0</v>
      </c>
      <c r="T324" s="22" t="n">
        <f aca="false">IFERROR(R324/F324,0)</f>
        <v>0</v>
      </c>
      <c r="U324" s="22" t="n">
        <f aca="false">IFERROR(S324/F324,0)</f>
        <v>0</v>
      </c>
    </row>
    <row r="325" customFormat="false" ht="15" hidden="false" customHeight="false" outlineLevel="0" collapsed="false">
      <c r="F325" s="20" t="n">
        <f aca="false">D325*E325</f>
        <v>0</v>
      </c>
      <c r="G325" s="21" t="str">
        <f aca="false">IF(A325&gt;0,A325," ")</f>
        <v> </v>
      </c>
      <c r="I325" s="20" t="n">
        <f aca="false">D325*H325</f>
        <v>0</v>
      </c>
      <c r="J325" s="20" t="n">
        <f aca="false">F325+I325</f>
        <v>0</v>
      </c>
      <c r="K325" s="20" t="n">
        <f aca="false">ROUND(IF(J325*0.03%&gt;40,40,J325*0.03%),2)</f>
        <v>0</v>
      </c>
      <c r="L325" s="20" t="n">
        <f aca="false">ROUND(I325*0.025%,0)</f>
        <v>0</v>
      </c>
      <c r="M325" s="20" t="n">
        <f aca="false">ROUND(IF(C325="BSE",(J325*0.00375%),(J325*0.00322%)),0)</f>
        <v>0</v>
      </c>
      <c r="N325" s="20" t="n">
        <f aca="false">ROUND((K325+M325+O325)*18%,2)</f>
        <v>0</v>
      </c>
      <c r="O325" s="20" t="n">
        <f aca="false">J325*0.0001%</f>
        <v>0</v>
      </c>
      <c r="P325" s="20" t="n">
        <f aca="false">ROUND(0.003%*F325,0)</f>
        <v>0</v>
      </c>
      <c r="Q325" s="20" t="n">
        <f aca="false">K325+L325+M325+N325+O325+P325</f>
        <v>0</v>
      </c>
      <c r="R325" s="20" t="n">
        <f aca="false">I325-F325</f>
        <v>0</v>
      </c>
      <c r="S325" s="20" t="n">
        <f aca="false">R325-Q325</f>
        <v>0</v>
      </c>
      <c r="T325" s="22" t="n">
        <f aca="false">IFERROR(R325/F325,0)</f>
        <v>0</v>
      </c>
      <c r="U325" s="22" t="n">
        <f aca="false">IFERROR(S325/F325,0)</f>
        <v>0</v>
      </c>
    </row>
    <row r="326" customFormat="false" ht="15" hidden="false" customHeight="false" outlineLevel="0" collapsed="false">
      <c r="F326" s="20" t="n">
        <f aca="false">D326*E326</f>
        <v>0</v>
      </c>
      <c r="G326" s="21" t="str">
        <f aca="false">IF(A326&gt;0,A326," ")</f>
        <v> </v>
      </c>
      <c r="I326" s="20" t="n">
        <f aca="false">D326*H326</f>
        <v>0</v>
      </c>
      <c r="J326" s="20" t="n">
        <f aca="false">F326+I326</f>
        <v>0</v>
      </c>
      <c r="K326" s="20" t="n">
        <f aca="false">ROUND(IF(J326*0.03%&gt;40,40,J326*0.03%),2)</f>
        <v>0</v>
      </c>
      <c r="L326" s="20" t="n">
        <f aca="false">ROUND(I326*0.025%,0)</f>
        <v>0</v>
      </c>
      <c r="M326" s="20" t="n">
        <f aca="false">ROUND(IF(C326="BSE",(J326*0.00375%),(J326*0.00322%)),0)</f>
        <v>0</v>
      </c>
      <c r="N326" s="20" t="n">
        <f aca="false">ROUND((K326+M326+O326)*18%,2)</f>
        <v>0</v>
      </c>
      <c r="O326" s="20" t="n">
        <f aca="false">J326*0.0001%</f>
        <v>0</v>
      </c>
      <c r="P326" s="20" t="n">
        <f aca="false">ROUND(0.003%*F326,0)</f>
        <v>0</v>
      </c>
      <c r="Q326" s="20" t="n">
        <f aca="false">K326+L326+M326+N326+O326+P326</f>
        <v>0</v>
      </c>
      <c r="R326" s="20" t="n">
        <f aca="false">I326-F326</f>
        <v>0</v>
      </c>
      <c r="S326" s="20" t="n">
        <f aca="false">R326-Q326</f>
        <v>0</v>
      </c>
      <c r="T326" s="22" t="n">
        <f aca="false">IFERROR(R326/F326,0)</f>
        <v>0</v>
      </c>
      <c r="U326" s="22" t="n">
        <f aca="false">IFERROR(S326/F326,0)</f>
        <v>0</v>
      </c>
    </row>
    <row r="327" customFormat="false" ht="15" hidden="false" customHeight="false" outlineLevel="0" collapsed="false">
      <c r="F327" s="20" t="n">
        <f aca="false">D327*E327</f>
        <v>0</v>
      </c>
      <c r="G327" s="21" t="str">
        <f aca="false">IF(A327&gt;0,A327," ")</f>
        <v> </v>
      </c>
      <c r="I327" s="20" t="n">
        <f aca="false">D327*H327</f>
        <v>0</v>
      </c>
      <c r="J327" s="20" t="n">
        <f aca="false">F327+I327</f>
        <v>0</v>
      </c>
      <c r="K327" s="20" t="n">
        <f aca="false">ROUND(IF(J327*0.03%&gt;40,40,J327*0.03%),2)</f>
        <v>0</v>
      </c>
      <c r="L327" s="20" t="n">
        <f aca="false">ROUND(I327*0.025%,0)</f>
        <v>0</v>
      </c>
      <c r="M327" s="20" t="n">
        <f aca="false">ROUND(IF(C327="BSE",(J327*0.00375%),(J327*0.00322%)),0)</f>
        <v>0</v>
      </c>
      <c r="N327" s="20" t="n">
        <f aca="false">ROUND((K327+M327+O327)*18%,2)</f>
        <v>0</v>
      </c>
      <c r="O327" s="20" t="n">
        <f aca="false">J327*0.0001%</f>
        <v>0</v>
      </c>
      <c r="P327" s="20" t="n">
        <f aca="false">ROUND(0.003%*F327,0)</f>
        <v>0</v>
      </c>
      <c r="Q327" s="20" t="n">
        <f aca="false">K327+L327+M327+N327+O327+P327</f>
        <v>0</v>
      </c>
      <c r="R327" s="20" t="n">
        <f aca="false">I327-F327</f>
        <v>0</v>
      </c>
      <c r="S327" s="20" t="n">
        <f aca="false">R327-Q327</f>
        <v>0</v>
      </c>
      <c r="T327" s="22" t="n">
        <f aca="false">IFERROR(R327/F327,0)</f>
        <v>0</v>
      </c>
      <c r="U327" s="22" t="n">
        <f aca="false">IFERROR(S327/F327,0)</f>
        <v>0</v>
      </c>
    </row>
    <row r="328" customFormat="false" ht="15" hidden="false" customHeight="false" outlineLevel="0" collapsed="false">
      <c r="F328" s="20" t="n">
        <f aca="false">D328*E328</f>
        <v>0</v>
      </c>
      <c r="G328" s="21" t="str">
        <f aca="false">IF(A328&gt;0,A328," ")</f>
        <v> </v>
      </c>
      <c r="I328" s="20" t="n">
        <f aca="false">D328*H328</f>
        <v>0</v>
      </c>
      <c r="J328" s="20" t="n">
        <f aca="false">F328+I328</f>
        <v>0</v>
      </c>
      <c r="K328" s="20" t="n">
        <f aca="false">ROUND(IF(J328*0.03%&gt;40,40,J328*0.03%),2)</f>
        <v>0</v>
      </c>
      <c r="L328" s="20" t="n">
        <f aca="false">ROUND(I328*0.025%,0)</f>
        <v>0</v>
      </c>
      <c r="M328" s="20" t="n">
        <f aca="false">ROUND(IF(C328="BSE",(J328*0.00375%),(J328*0.00322%)),0)</f>
        <v>0</v>
      </c>
      <c r="N328" s="20" t="n">
        <f aca="false">ROUND((K328+M328+O328)*18%,2)</f>
        <v>0</v>
      </c>
      <c r="O328" s="20" t="n">
        <f aca="false">J328*0.0001%</f>
        <v>0</v>
      </c>
      <c r="P328" s="20" t="n">
        <f aca="false">ROUND(0.003%*F328,0)</f>
        <v>0</v>
      </c>
      <c r="Q328" s="20" t="n">
        <f aca="false">K328+L328+M328+N328+O328+P328</f>
        <v>0</v>
      </c>
      <c r="R328" s="20" t="n">
        <f aca="false">I328-F328</f>
        <v>0</v>
      </c>
      <c r="S328" s="20" t="n">
        <f aca="false">R328-Q328</f>
        <v>0</v>
      </c>
      <c r="T328" s="22" t="n">
        <f aca="false">IFERROR(R328/F328,0)</f>
        <v>0</v>
      </c>
      <c r="U328" s="22" t="n">
        <f aca="false">IFERROR(S328/F328,0)</f>
        <v>0</v>
      </c>
    </row>
    <row r="329" customFormat="false" ht="15" hidden="false" customHeight="false" outlineLevel="0" collapsed="false">
      <c r="F329" s="20" t="n">
        <f aca="false">D329*E329</f>
        <v>0</v>
      </c>
      <c r="G329" s="21" t="str">
        <f aca="false">IF(A329&gt;0,A329," ")</f>
        <v> </v>
      </c>
      <c r="I329" s="20" t="n">
        <f aca="false">D329*H329</f>
        <v>0</v>
      </c>
      <c r="J329" s="20" t="n">
        <f aca="false">F329+I329</f>
        <v>0</v>
      </c>
      <c r="K329" s="20" t="n">
        <f aca="false">ROUND(IF(J329*0.03%&gt;40,40,J329*0.03%),2)</f>
        <v>0</v>
      </c>
      <c r="L329" s="20" t="n">
        <f aca="false">ROUND(I329*0.025%,0)</f>
        <v>0</v>
      </c>
      <c r="M329" s="20" t="n">
        <f aca="false">ROUND(IF(C329="BSE",(J329*0.00375%),(J329*0.00322%)),0)</f>
        <v>0</v>
      </c>
      <c r="N329" s="20" t="n">
        <f aca="false">ROUND((K329+M329+O329)*18%,2)</f>
        <v>0</v>
      </c>
      <c r="O329" s="20" t="n">
        <f aca="false">J329*0.0001%</f>
        <v>0</v>
      </c>
      <c r="P329" s="20" t="n">
        <f aca="false">ROUND(0.003%*F329,0)</f>
        <v>0</v>
      </c>
      <c r="Q329" s="20" t="n">
        <f aca="false">K329+L329+M329+N329+O329+P329</f>
        <v>0</v>
      </c>
      <c r="R329" s="20" t="n">
        <f aca="false">I329-F329</f>
        <v>0</v>
      </c>
      <c r="S329" s="20" t="n">
        <f aca="false">R329-Q329</f>
        <v>0</v>
      </c>
      <c r="T329" s="22" t="n">
        <f aca="false">IFERROR(R329/F329,0)</f>
        <v>0</v>
      </c>
      <c r="U329" s="22" t="n">
        <f aca="false">IFERROR(S329/F329,0)</f>
        <v>0</v>
      </c>
    </row>
    <row r="330" customFormat="false" ht="15" hidden="false" customHeight="false" outlineLevel="0" collapsed="false">
      <c r="F330" s="20" t="n">
        <f aca="false">D330*E330</f>
        <v>0</v>
      </c>
      <c r="G330" s="21" t="str">
        <f aca="false">IF(A330&gt;0,A330," ")</f>
        <v> </v>
      </c>
      <c r="I330" s="20" t="n">
        <f aca="false">D330*H330</f>
        <v>0</v>
      </c>
      <c r="J330" s="20" t="n">
        <f aca="false">F330+I330</f>
        <v>0</v>
      </c>
      <c r="K330" s="20" t="n">
        <f aca="false">ROUND(IF(J330*0.03%&gt;40,40,J330*0.03%),2)</f>
        <v>0</v>
      </c>
      <c r="L330" s="20" t="n">
        <f aca="false">ROUND(I330*0.025%,0)</f>
        <v>0</v>
      </c>
      <c r="M330" s="20" t="n">
        <f aca="false">ROUND(IF(C330="BSE",(J330*0.00375%),(J330*0.00322%)),0)</f>
        <v>0</v>
      </c>
      <c r="N330" s="20" t="n">
        <f aca="false">ROUND((K330+M330+O330)*18%,2)</f>
        <v>0</v>
      </c>
      <c r="O330" s="20" t="n">
        <f aca="false">J330*0.0001%</f>
        <v>0</v>
      </c>
      <c r="P330" s="20" t="n">
        <f aca="false">ROUND(0.003%*F330,0)</f>
        <v>0</v>
      </c>
      <c r="Q330" s="20" t="n">
        <f aca="false">K330+L330+M330+N330+O330+P330</f>
        <v>0</v>
      </c>
      <c r="R330" s="20" t="n">
        <f aca="false">I330-F330</f>
        <v>0</v>
      </c>
      <c r="S330" s="20" t="n">
        <f aca="false">R330-Q330</f>
        <v>0</v>
      </c>
      <c r="T330" s="22" t="n">
        <f aca="false">IFERROR(R330/F330,0)</f>
        <v>0</v>
      </c>
      <c r="U330" s="22" t="n">
        <f aca="false">IFERROR(S330/F330,0)</f>
        <v>0</v>
      </c>
    </row>
    <row r="331" customFormat="false" ht="15" hidden="false" customHeight="false" outlineLevel="0" collapsed="false">
      <c r="F331" s="20" t="n">
        <f aca="false">D331*E331</f>
        <v>0</v>
      </c>
      <c r="G331" s="21" t="str">
        <f aca="false">IF(A331&gt;0,A331," ")</f>
        <v> </v>
      </c>
      <c r="I331" s="20" t="n">
        <f aca="false">D331*H331</f>
        <v>0</v>
      </c>
      <c r="J331" s="20" t="n">
        <f aca="false">F331+I331</f>
        <v>0</v>
      </c>
      <c r="K331" s="20" t="n">
        <f aca="false">ROUND(IF(J331*0.03%&gt;40,40,J331*0.03%),2)</f>
        <v>0</v>
      </c>
      <c r="L331" s="20" t="n">
        <f aca="false">ROUND(I331*0.025%,0)</f>
        <v>0</v>
      </c>
      <c r="M331" s="20" t="n">
        <f aca="false">ROUND(IF(C331="BSE",(J331*0.00375%),(J331*0.00322%)),0)</f>
        <v>0</v>
      </c>
      <c r="N331" s="20" t="n">
        <f aca="false">ROUND((K331+M331+O331)*18%,2)</f>
        <v>0</v>
      </c>
      <c r="O331" s="20" t="n">
        <f aca="false">J331*0.0001%</f>
        <v>0</v>
      </c>
      <c r="P331" s="20" t="n">
        <f aca="false">ROUND(0.003%*F331,0)</f>
        <v>0</v>
      </c>
      <c r="Q331" s="20" t="n">
        <f aca="false">K331+L331+M331+N331+O331+P331</f>
        <v>0</v>
      </c>
      <c r="R331" s="20" t="n">
        <f aca="false">I331-F331</f>
        <v>0</v>
      </c>
      <c r="S331" s="20" t="n">
        <f aca="false">R331-Q331</f>
        <v>0</v>
      </c>
      <c r="T331" s="22" t="n">
        <f aca="false">IFERROR(R331/F331,0)</f>
        <v>0</v>
      </c>
      <c r="U331" s="22" t="n">
        <f aca="false">IFERROR(S331/F331,0)</f>
        <v>0</v>
      </c>
    </row>
    <row r="332" customFormat="false" ht="15" hidden="false" customHeight="false" outlineLevel="0" collapsed="false">
      <c r="F332" s="20" t="n">
        <f aca="false">D332*E332</f>
        <v>0</v>
      </c>
      <c r="G332" s="21" t="str">
        <f aca="false">IF(A332&gt;0,A332," ")</f>
        <v> </v>
      </c>
      <c r="I332" s="20" t="n">
        <f aca="false">D332*H332</f>
        <v>0</v>
      </c>
      <c r="J332" s="20" t="n">
        <f aca="false">F332+I332</f>
        <v>0</v>
      </c>
      <c r="K332" s="20" t="n">
        <f aca="false">ROUND(IF(J332*0.03%&gt;40,40,J332*0.03%),2)</f>
        <v>0</v>
      </c>
      <c r="L332" s="20" t="n">
        <f aca="false">ROUND(I332*0.025%,0)</f>
        <v>0</v>
      </c>
      <c r="M332" s="20" t="n">
        <f aca="false">ROUND(IF(C332="BSE",(J332*0.00375%),(J332*0.00322%)),0)</f>
        <v>0</v>
      </c>
      <c r="N332" s="20" t="n">
        <f aca="false">ROUND((K332+M332+O332)*18%,2)</f>
        <v>0</v>
      </c>
      <c r="O332" s="20" t="n">
        <f aca="false">J332*0.0001%</f>
        <v>0</v>
      </c>
      <c r="P332" s="20" t="n">
        <f aca="false">ROUND(0.003%*F332,0)</f>
        <v>0</v>
      </c>
      <c r="Q332" s="20" t="n">
        <f aca="false">K332+L332+M332+N332+O332+P332</f>
        <v>0</v>
      </c>
      <c r="R332" s="20" t="n">
        <f aca="false">I332-F332</f>
        <v>0</v>
      </c>
      <c r="S332" s="20" t="n">
        <f aca="false">R332-Q332</f>
        <v>0</v>
      </c>
      <c r="T332" s="22" t="n">
        <f aca="false">IFERROR(R332/F332,0)</f>
        <v>0</v>
      </c>
      <c r="U332" s="22" t="n">
        <f aca="false">IFERROR(S332/F332,0)</f>
        <v>0</v>
      </c>
    </row>
    <row r="333" customFormat="false" ht="15" hidden="false" customHeight="false" outlineLevel="0" collapsed="false">
      <c r="F333" s="20" t="n">
        <f aca="false">D333*E333</f>
        <v>0</v>
      </c>
      <c r="G333" s="21" t="str">
        <f aca="false">IF(A333&gt;0,A333," ")</f>
        <v> </v>
      </c>
      <c r="I333" s="20" t="n">
        <f aca="false">D333*H333</f>
        <v>0</v>
      </c>
      <c r="J333" s="20" t="n">
        <f aca="false">F333+I333</f>
        <v>0</v>
      </c>
      <c r="K333" s="20" t="n">
        <f aca="false">ROUND(IF(J333*0.03%&gt;40,40,J333*0.03%),2)</f>
        <v>0</v>
      </c>
      <c r="L333" s="20" t="n">
        <f aca="false">ROUND(I333*0.025%,0)</f>
        <v>0</v>
      </c>
      <c r="M333" s="20" t="n">
        <f aca="false">ROUND(IF(C333="BSE",(J333*0.00375%),(J333*0.00322%)),0)</f>
        <v>0</v>
      </c>
      <c r="N333" s="20" t="n">
        <f aca="false">ROUND((K333+M333+O333)*18%,2)</f>
        <v>0</v>
      </c>
      <c r="O333" s="20" t="n">
        <f aca="false">J333*0.0001%</f>
        <v>0</v>
      </c>
      <c r="P333" s="20" t="n">
        <f aca="false">ROUND(0.003%*F333,0)</f>
        <v>0</v>
      </c>
      <c r="Q333" s="20" t="n">
        <f aca="false">K333+L333+M333+N333+O333+P333</f>
        <v>0</v>
      </c>
      <c r="R333" s="20" t="n">
        <f aca="false">I333-F333</f>
        <v>0</v>
      </c>
      <c r="S333" s="20" t="n">
        <f aca="false">R333-Q333</f>
        <v>0</v>
      </c>
      <c r="T333" s="22" t="n">
        <f aca="false">IFERROR(R333/F333,0)</f>
        <v>0</v>
      </c>
      <c r="U333" s="22" t="n">
        <f aca="false">IFERROR(S333/F333,0)</f>
        <v>0</v>
      </c>
    </row>
    <row r="334" customFormat="false" ht="15" hidden="false" customHeight="false" outlineLevel="0" collapsed="false">
      <c r="F334" s="20" t="n">
        <f aca="false">D334*E334</f>
        <v>0</v>
      </c>
      <c r="G334" s="21" t="str">
        <f aca="false">IF(A334&gt;0,A334," ")</f>
        <v> </v>
      </c>
      <c r="I334" s="20" t="n">
        <f aca="false">D334*H334</f>
        <v>0</v>
      </c>
      <c r="J334" s="20" t="n">
        <f aca="false">F334+I334</f>
        <v>0</v>
      </c>
      <c r="K334" s="20" t="n">
        <f aca="false">ROUND(IF(J334*0.03%&gt;40,40,J334*0.03%),2)</f>
        <v>0</v>
      </c>
      <c r="L334" s="20" t="n">
        <f aca="false">ROUND(I334*0.025%,0)</f>
        <v>0</v>
      </c>
      <c r="M334" s="20" t="n">
        <f aca="false">ROUND(IF(C334="BSE",(J334*0.00375%),(J334*0.00322%)),0)</f>
        <v>0</v>
      </c>
      <c r="N334" s="20" t="n">
        <f aca="false">ROUND((K334+M334+O334)*18%,2)</f>
        <v>0</v>
      </c>
      <c r="O334" s="20" t="n">
        <f aca="false">J334*0.0001%</f>
        <v>0</v>
      </c>
      <c r="P334" s="20" t="n">
        <f aca="false">ROUND(0.003%*F334,0)</f>
        <v>0</v>
      </c>
      <c r="Q334" s="20" t="n">
        <f aca="false">K334+L334+M334+N334+O334+P334</f>
        <v>0</v>
      </c>
      <c r="R334" s="20" t="n">
        <f aca="false">I334-F334</f>
        <v>0</v>
      </c>
      <c r="S334" s="20" t="n">
        <f aca="false">R334-Q334</f>
        <v>0</v>
      </c>
      <c r="T334" s="22" t="n">
        <f aca="false">IFERROR(R334/F334,0)</f>
        <v>0</v>
      </c>
      <c r="U334" s="22" t="n">
        <f aca="false">IFERROR(S334/F334,0)</f>
        <v>0</v>
      </c>
    </row>
    <row r="335" customFormat="false" ht="15" hidden="false" customHeight="false" outlineLevel="0" collapsed="false">
      <c r="F335" s="20" t="n">
        <f aca="false">D335*E335</f>
        <v>0</v>
      </c>
      <c r="G335" s="21" t="str">
        <f aca="false">IF(A335&gt;0,A335," ")</f>
        <v> </v>
      </c>
      <c r="I335" s="20" t="n">
        <f aca="false">D335*H335</f>
        <v>0</v>
      </c>
      <c r="J335" s="20" t="n">
        <f aca="false">F335+I335</f>
        <v>0</v>
      </c>
      <c r="K335" s="20" t="n">
        <f aca="false">ROUND(IF(J335*0.03%&gt;40,40,J335*0.03%),2)</f>
        <v>0</v>
      </c>
      <c r="L335" s="20" t="n">
        <f aca="false">ROUND(I335*0.025%,0)</f>
        <v>0</v>
      </c>
      <c r="M335" s="20" t="n">
        <f aca="false">ROUND(IF(C335="BSE",(J335*0.00375%),(J335*0.00322%)),0)</f>
        <v>0</v>
      </c>
      <c r="N335" s="20" t="n">
        <f aca="false">ROUND((K335+M335+O335)*18%,2)</f>
        <v>0</v>
      </c>
      <c r="O335" s="20" t="n">
        <f aca="false">J335*0.0001%</f>
        <v>0</v>
      </c>
      <c r="P335" s="20" t="n">
        <f aca="false">ROUND(0.003%*F335,0)</f>
        <v>0</v>
      </c>
      <c r="Q335" s="20" t="n">
        <f aca="false">K335+L335+M335+N335+O335+P335</f>
        <v>0</v>
      </c>
      <c r="R335" s="20" t="n">
        <f aca="false">I335-F335</f>
        <v>0</v>
      </c>
      <c r="S335" s="20" t="n">
        <f aca="false">R335-Q335</f>
        <v>0</v>
      </c>
      <c r="T335" s="22" t="n">
        <f aca="false">IFERROR(R335/F335,0)</f>
        <v>0</v>
      </c>
      <c r="U335" s="22" t="n">
        <f aca="false">IFERROR(S335/F335,0)</f>
        <v>0</v>
      </c>
    </row>
    <row r="336" customFormat="false" ht="15" hidden="false" customHeight="false" outlineLevel="0" collapsed="false">
      <c r="F336" s="20" t="n">
        <f aca="false">D336*E336</f>
        <v>0</v>
      </c>
      <c r="G336" s="21" t="str">
        <f aca="false">IF(A336&gt;0,A336," ")</f>
        <v> </v>
      </c>
      <c r="I336" s="20" t="n">
        <f aca="false">D336*H336</f>
        <v>0</v>
      </c>
      <c r="J336" s="20" t="n">
        <f aca="false">F336+I336</f>
        <v>0</v>
      </c>
      <c r="K336" s="20" t="n">
        <f aca="false">ROUND(IF(J336*0.03%&gt;40,40,J336*0.03%),2)</f>
        <v>0</v>
      </c>
      <c r="L336" s="20" t="n">
        <f aca="false">ROUND(I336*0.025%,0)</f>
        <v>0</v>
      </c>
      <c r="M336" s="20" t="n">
        <f aca="false">ROUND(IF(C336="BSE",(J336*0.00375%),(J336*0.00322%)),0)</f>
        <v>0</v>
      </c>
      <c r="N336" s="20" t="n">
        <f aca="false">ROUND((K336+M336+O336)*18%,2)</f>
        <v>0</v>
      </c>
      <c r="O336" s="20" t="n">
        <f aca="false">J336*0.0001%</f>
        <v>0</v>
      </c>
      <c r="P336" s="20" t="n">
        <f aca="false">ROUND(0.003%*F336,0)</f>
        <v>0</v>
      </c>
      <c r="Q336" s="20" t="n">
        <f aca="false">K336+L336+M336+N336+O336+P336</f>
        <v>0</v>
      </c>
      <c r="R336" s="20" t="n">
        <f aca="false">I336-F336</f>
        <v>0</v>
      </c>
      <c r="S336" s="20" t="n">
        <f aca="false">R336-Q336</f>
        <v>0</v>
      </c>
      <c r="T336" s="22" t="n">
        <f aca="false">IFERROR(R336/F336,0)</f>
        <v>0</v>
      </c>
      <c r="U336" s="22" t="n">
        <f aca="false">IFERROR(S336/F336,0)</f>
        <v>0</v>
      </c>
    </row>
    <row r="337" customFormat="false" ht="15" hidden="false" customHeight="false" outlineLevel="0" collapsed="false">
      <c r="F337" s="20" t="n">
        <f aca="false">D337*E337</f>
        <v>0</v>
      </c>
      <c r="G337" s="21" t="str">
        <f aca="false">IF(A337&gt;0,A337," ")</f>
        <v> </v>
      </c>
      <c r="I337" s="20" t="n">
        <f aca="false">D337*H337</f>
        <v>0</v>
      </c>
      <c r="J337" s="20" t="n">
        <f aca="false">F337+I337</f>
        <v>0</v>
      </c>
      <c r="K337" s="20" t="n">
        <f aca="false">ROUND(IF(J337*0.03%&gt;40,40,J337*0.03%),2)</f>
        <v>0</v>
      </c>
      <c r="L337" s="20" t="n">
        <f aca="false">ROUND(I337*0.025%,0)</f>
        <v>0</v>
      </c>
      <c r="M337" s="20" t="n">
        <f aca="false">ROUND(IF(C337="BSE",(J337*0.00375%),(J337*0.00322%)),0)</f>
        <v>0</v>
      </c>
      <c r="N337" s="20" t="n">
        <f aca="false">ROUND((K337+M337+O337)*18%,2)</f>
        <v>0</v>
      </c>
      <c r="O337" s="20" t="n">
        <f aca="false">J337*0.0001%</f>
        <v>0</v>
      </c>
      <c r="P337" s="20" t="n">
        <f aca="false">ROUND(0.003%*F337,0)</f>
        <v>0</v>
      </c>
      <c r="Q337" s="20" t="n">
        <f aca="false">K337+L337+M337+N337+O337+P337</f>
        <v>0</v>
      </c>
      <c r="R337" s="20" t="n">
        <f aca="false">I337-F337</f>
        <v>0</v>
      </c>
      <c r="S337" s="20" t="n">
        <f aca="false">R337-Q337</f>
        <v>0</v>
      </c>
      <c r="T337" s="22" t="n">
        <f aca="false">IFERROR(R337/F337,0)</f>
        <v>0</v>
      </c>
      <c r="U337" s="22" t="n">
        <f aca="false">IFERROR(S337/F337,0)</f>
        <v>0</v>
      </c>
    </row>
    <row r="338" customFormat="false" ht="15" hidden="false" customHeight="false" outlineLevel="0" collapsed="false">
      <c r="F338" s="20" t="n">
        <f aca="false">D338*E338</f>
        <v>0</v>
      </c>
      <c r="G338" s="21" t="str">
        <f aca="false">IF(A338&gt;0,A338," ")</f>
        <v> </v>
      </c>
      <c r="I338" s="20" t="n">
        <f aca="false">D338*H338</f>
        <v>0</v>
      </c>
      <c r="J338" s="20" t="n">
        <f aca="false">F338+I338</f>
        <v>0</v>
      </c>
      <c r="K338" s="20" t="n">
        <f aca="false">ROUND(IF(J338*0.03%&gt;40,40,J338*0.03%),2)</f>
        <v>0</v>
      </c>
      <c r="L338" s="20" t="n">
        <f aca="false">ROUND(I338*0.025%,0)</f>
        <v>0</v>
      </c>
      <c r="M338" s="20" t="n">
        <f aca="false">ROUND(IF(C338="BSE",(J338*0.00375%),(J338*0.00322%)),0)</f>
        <v>0</v>
      </c>
      <c r="N338" s="20" t="n">
        <f aca="false">ROUND((K338+M338+O338)*18%,2)</f>
        <v>0</v>
      </c>
      <c r="O338" s="20" t="n">
        <f aca="false">J338*0.0001%</f>
        <v>0</v>
      </c>
      <c r="P338" s="20" t="n">
        <f aca="false">ROUND(0.003%*F338,0)</f>
        <v>0</v>
      </c>
      <c r="Q338" s="20" t="n">
        <f aca="false">K338+L338+M338+N338+O338+P338</f>
        <v>0</v>
      </c>
      <c r="R338" s="20" t="n">
        <f aca="false">I338-F338</f>
        <v>0</v>
      </c>
      <c r="S338" s="20" t="n">
        <f aca="false">R338-Q338</f>
        <v>0</v>
      </c>
      <c r="T338" s="22" t="n">
        <f aca="false">IFERROR(R338/F338,0)</f>
        <v>0</v>
      </c>
      <c r="U338" s="22" t="n">
        <f aca="false">IFERROR(S338/F338,0)</f>
        <v>0</v>
      </c>
    </row>
    <row r="339" customFormat="false" ht="15" hidden="false" customHeight="false" outlineLevel="0" collapsed="false">
      <c r="F339" s="20" t="n">
        <f aca="false">D339*E339</f>
        <v>0</v>
      </c>
      <c r="G339" s="21" t="str">
        <f aca="false">IF(A339&gt;0,A339," ")</f>
        <v> </v>
      </c>
      <c r="I339" s="20" t="n">
        <f aca="false">D339*H339</f>
        <v>0</v>
      </c>
      <c r="J339" s="20" t="n">
        <f aca="false">F339+I339</f>
        <v>0</v>
      </c>
      <c r="K339" s="20" t="n">
        <f aca="false">ROUND(IF(J339*0.03%&gt;40,40,J339*0.03%),2)</f>
        <v>0</v>
      </c>
      <c r="L339" s="20" t="n">
        <f aca="false">ROUND(I339*0.025%,0)</f>
        <v>0</v>
      </c>
      <c r="M339" s="20" t="n">
        <f aca="false">ROUND(IF(C339="BSE",(J339*0.00375%),(J339*0.00322%)),0)</f>
        <v>0</v>
      </c>
      <c r="N339" s="20" t="n">
        <f aca="false">ROUND((K339+M339+O339)*18%,2)</f>
        <v>0</v>
      </c>
      <c r="O339" s="20" t="n">
        <f aca="false">J339*0.0001%</f>
        <v>0</v>
      </c>
      <c r="P339" s="20" t="n">
        <f aca="false">ROUND(0.003%*F339,0)</f>
        <v>0</v>
      </c>
      <c r="Q339" s="20" t="n">
        <f aca="false">K339+L339+M339+N339+O339+P339</f>
        <v>0</v>
      </c>
      <c r="R339" s="20" t="n">
        <f aca="false">I339-F339</f>
        <v>0</v>
      </c>
      <c r="S339" s="20" t="n">
        <f aca="false">R339-Q339</f>
        <v>0</v>
      </c>
      <c r="T339" s="22" t="n">
        <f aca="false">IFERROR(R339/F339,0)</f>
        <v>0</v>
      </c>
      <c r="U339" s="22" t="n">
        <f aca="false">IFERROR(S339/F339,0)</f>
        <v>0</v>
      </c>
    </row>
    <row r="340" customFormat="false" ht="15" hidden="false" customHeight="false" outlineLevel="0" collapsed="false">
      <c r="F340" s="20" t="n">
        <f aca="false">D340*E340</f>
        <v>0</v>
      </c>
      <c r="G340" s="21" t="str">
        <f aca="false">IF(A340&gt;0,A340," ")</f>
        <v> </v>
      </c>
      <c r="I340" s="20" t="n">
        <f aca="false">D340*H340</f>
        <v>0</v>
      </c>
      <c r="J340" s="20" t="n">
        <f aca="false">F340+I340</f>
        <v>0</v>
      </c>
      <c r="K340" s="20" t="n">
        <f aca="false">ROUND(IF(J340*0.03%&gt;40,40,J340*0.03%),2)</f>
        <v>0</v>
      </c>
      <c r="L340" s="20" t="n">
        <f aca="false">ROUND(I340*0.025%,0)</f>
        <v>0</v>
      </c>
      <c r="M340" s="20" t="n">
        <f aca="false">ROUND(IF(C340="BSE",(J340*0.00375%),(J340*0.00322%)),0)</f>
        <v>0</v>
      </c>
      <c r="N340" s="20" t="n">
        <f aca="false">ROUND((K340+M340+O340)*18%,2)</f>
        <v>0</v>
      </c>
      <c r="O340" s="20" t="n">
        <f aca="false">J340*0.0001%</f>
        <v>0</v>
      </c>
      <c r="P340" s="20" t="n">
        <f aca="false">ROUND(0.003%*F340,0)</f>
        <v>0</v>
      </c>
      <c r="Q340" s="20" t="n">
        <f aca="false">K340+L340+M340+N340+O340+P340</f>
        <v>0</v>
      </c>
      <c r="R340" s="20" t="n">
        <f aca="false">I340-F340</f>
        <v>0</v>
      </c>
      <c r="S340" s="20" t="n">
        <f aca="false">R340-Q340</f>
        <v>0</v>
      </c>
      <c r="T340" s="22" t="n">
        <f aca="false">IFERROR(R340/F340,0)</f>
        <v>0</v>
      </c>
      <c r="U340" s="22" t="n">
        <f aca="false">IFERROR(S340/F340,0)</f>
        <v>0</v>
      </c>
    </row>
    <row r="341" customFormat="false" ht="15" hidden="false" customHeight="false" outlineLevel="0" collapsed="false">
      <c r="F341" s="20" t="n">
        <f aca="false">D341*E341</f>
        <v>0</v>
      </c>
      <c r="G341" s="21" t="str">
        <f aca="false">IF(A341&gt;0,A341," ")</f>
        <v> </v>
      </c>
      <c r="I341" s="20" t="n">
        <f aca="false">D341*H341</f>
        <v>0</v>
      </c>
      <c r="J341" s="20" t="n">
        <f aca="false">F341+I341</f>
        <v>0</v>
      </c>
      <c r="K341" s="20" t="n">
        <f aca="false">ROUND(IF(J341*0.03%&gt;40,40,J341*0.03%),2)</f>
        <v>0</v>
      </c>
      <c r="L341" s="20" t="n">
        <f aca="false">ROUND(I341*0.025%,0)</f>
        <v>0</v>
      </c>
      <c r="M341" s="20" t="n">
        <f aca="false">ROUND(IF(C341="BSE",(J341*0.00375%),(J341*0.00322%)),0)</f>
        <v>0</v>
      </c>
      <c r="N341" s="20" t="n">
        <f aca="false">ROUND((K341+M341+O341)*18%,2)</f>
        <v>0</v>
      </c>
      <c r="O341" s="20" t="n">
        <f aca="false">J341*0.0001%</f>
        <v>0</v>
      </c>
      <c r="P341" s="20" t="n">
        <f aca="false">ROUND(0.003%*F341,0)</f>
        <v>0</v>
      </c>
      <c r="Q341" s="20" t="n">
        <f aca="false">K341+L341+M341+N341+O341+P341</f>
        <v>0</v>
      </c>
      <c r="R341" s="20" t="n">
        <f aca="false">I341-F341</f>
        <v>0</v>
      </c>
      <c r="S341" s="20" t="n">
        <f aca="false">R341-Q341</f>
        <v>0</v>
      </c>
      <c r="T341" s="22" t="n">
        <f aca="false">IFERROR(R341/F341,0)</f>
        <v>0</v>
      </c>
      <c r="U341" s="22" t="n">
        <f aca="false">IFERROR(S341/F341,0)</f>
        <v>0</v>
      </c>
    </row>
    <row r="342" customFormat="false" ht="15" hidden="false" customHeight="false" outlineLevel="0" collapsed="false">
      <c r="F342" s="20" t="n">
        <f aca="false">D342*E342</f>
        <v>0</v>
      </c>
      <c r="G342" s="21" t="str">
        <f aca="false">IF(A342&gt;0,A342," ")</f>
        <v> </v>
      </c>
      <c r="I342" s="20" t="n">
        <f aca="false">D342*H342</f>
        <v>0</v>
      </c>
      <c r="J342" s="20" t="n">
        <f aca="false">F342+I342</f>
        <v>0</v>
      </c>
      <c r="K342" s="20" t="n">
        <f aca="false">ROUND(IF(J342*0.03%&gt;40,40,J342*0.03%),2)</f>
        <v>0</v>
      </c>
      <c r="L342" s="20" t="n">
        <f aca="false">ROUND(I342*0.025%,0)</f>
        <v>0</v>
      </c>
      <c r="M342" s="20" t="n">
        <f aca="false">ROUND(IF(C342="BSE",(J342*0.00375%),(J342*0.00322%)),0)</f>
        <v>0</v>
      </c>
      <c r="N342" s="20" t="n">
        <f aca="false">ROUND((K342+M342+O342)*18%,2)</f>
        <v>0</v>
      </c>
      <c r="O342" s="20" t="n">
        <f aca="false">J342*0.0001%</f>
        <v>0</v>
      </c>
      <c r="P342" s="20" t="n">
        <f aca="false">ROUND(0.003%*F342,0)</f>
        <v>0</v>
      </c>
      <c r="Q342" s="20" t="n">
        <f aca="false">K342+L342+M342+N342+O342+P342</f>
        <v>0</v>
      </c>
      <c r="R342" s="20" t="n">
        <f aca="false">I342-F342</f>
        <v>0</v>
      </c>
      <c r="S342" s="20" t="n">
        <f aca="false">R342-Q342</f>
        <v>0</v>
      </c>
      <c r="T342" s="22" t="n">
        <f aca="false">IFERROR(R342/F342,0)</f>
        <v>0</v>
      </c>
      <c r="U342" s="22" t="n">
        <f aca="false">IFERROR(S342/F342,0)</f>
        <v>0</v>
      </c>
    </row>
    <row r="343" customFormat="false" ht="15" hidden="false" customHeight="false" outlineLevel="0" collapsed="false">
      <c r="F343" s="20" t="n">
        <f aca="false">D343*E343</f>
        <v>0</v>
      </c>
      <c r="G343" s="21" t="str">
        <f aca="false">IF(A343&gt;0,A343," ")</f>
        <v> </v>
      </c>
      <c r="I343" s="20" t="n">
        <f aca="false">D343*H343</f>
        <v>0</v>
      </c>
      <c r="J343" s="20" t="n">
        <f aca="false">F343+I343</f>
        <v>0</v>
      </c>
      <c r="K343" s="20" t="n">
        <f aca="false">ROUND(IF(J343*0.03%&gt;40,40,J343*0.03%),2)</f>
        <v>0</v>
      </c>
      <c r="L343" s="20" t="n">
        <f aca="false">ROUND(I343*0.025%,0)</f>
        <v>0</v>
      </c>
      <c r="M343" s="20" t="n">
        <f aca="false">ROUND(IF(C343="BSE",(J343*0.00375%),(J343*0.00322%)),0)</f>
        <v>0</v>
      </c>
      <c r="N343" s="20" t="n">
        <f aca="false">ROUND((K343+M343+O343)*18%,2)</f>
        <v>0</v>
      </c>
      <c r="O343" s="20" t="n">
        <f aca="false">J343*0.0001%</f>
        <v>0</v>
      </c>
      <c r="P343" s="20" t="n">
        <f aca="false">ROUND(0.003%*F343,0)</f>
        <v>0</v>
      </c>
      <c r="Q343" s="20" t="n">
        <f aca="false">K343+L343+M343+N343+O343+P343</f>
        <v>0</v>
      </c>
      <c r="R343" s="20" t="n">
        <f aca="false">I343-F343</f>
        <v>0</v>
      </c>
      <c r="S343" s="20" t="n">
        <f aca="false">R343-Q343</f>
        <v>0</v>
      </c>
      <c r="T343" s="22" t="n">
        <f aca="false">IFERROR(R343/F343,0)</f>
        <v>0</v>
      </c>
      <c r="U343" s="22" t="n">
        <f aca="false">IFERROR(S343/F343,0)</f>
        <v>0</v>
      </c>
    </row>
    <row r="344" customFormat="false" ht="15" hidden="false" customHeight="false" outlineLevel="0" collapsed="false">
      <c r="F344" s="20" t="n">
        <f aca="false">D344*E344</f>
        <v>0</v>
      </c>
      <c r="G344" s="21" t="str">
        <f aca="false">IF(A344&gt;0,A344," ")</f>
        <v> </v>
      </c>
      <c r="I344" s="20" t="n">
        <f aca="false">D344*H344</f>
        <v>0</v>
      </c>
      <c r="J344" s="20" t="n">
        <f aca="false">F344+I344</f>
        <v>0</v>
      </c>
      <c r="K344" s="20" t="n">
        <f aca="false">ROUND(IF(J344*0.03%&gt;40,40,J344*0.03%),2)</f>
        <v>0</v>
      </c>
      <c r="L344" s="20" t="n">
        <f aca="false">ROUND(I344*0.025%,0)</f>
        <v>0</v>
      </c>
      <c r="M344" s="20" t="n">
        <f aca="false">ROUND(IF(C344="BSE",(J344*0.00375%),(J344*0.00322%)),0)</f>
        <v>0</v>
      </c>
      <c r="N344" s="20" t="n">
        <f aca="false">ROUND((K344+M344+O344)*18%,2)</f>
        <v>0</v>
      </c>
      <c r="O344" s="20" t="n">
        <f aca="false">J344*0.0001%</f>
        <v>0</v>
      </c>
      <c r="P344" s="20" t="n">
        <f aca="false">ROUND(0.003%*F344,0)</f>
        <v>0</v>
      </c>
      <c r="Q344" s="20" t="n">
        <f aca="false">K344+L344+M344+N344+O344+P344</f>
        <v>0</v>
      </c>
      <c r="R344" s="20" t="n">
        <f aca="false">I344-F344</f>
        <v>0</v>
      </c>
      <c r="S344" s="20" t="n">
        <f aca="false">R344-Q344</f>
        <v>0</v>
      </c>
      <c r="T344" s="22" t="n">
        <f aca="false">IFERROR(R344/F344,0)</f>
        <v>0</v>
      </c>
      <c r="U344" s="22" t="n">
        <f aca="false">IFERROR(S344/F344,0)</f>
        <v>0</v>
      </c>
    </row>
    <row r="345" customFormat="false" ht="15" hidden="false" customHeight="false" outlineLevel="0" collapsed="false">
      <c r="F345" s="20" t="n">
        <f aca="false">D345*E345</f>
        <v>0</v>
      </c>
      <c r="G345" s="21" t="str">
        <f aca="false">IF(A345&gt;0,A345," ")</f>
        <v> </v>
      </c>
      <c r="I345" s="20" t="n">
        <f aca="false">D345*H345</f>
        <v>0</v>
      </c>
      <c r="J345" s="20" t="n">
        <f aca="false">F345+I345</f>
        <v>0</v>
      </c>
      <c r="K345" s="20" t="n">
        <f aca="false">ROUND(IF(J345*0.03%&gt;40,40,J345*0.03%),2)</f>
        <v>0</v>
      </c>
      <c r="L345" s="20" t="n">
        <f aca="false">ROUND(I345*0.025%,0)</f>
        <v>0</v>
      </c>
      <c r="M345" s="20" t="n">
        <f aca="false">ROUND(IF(C345="BSE",(J345*0.00375%),(J345*0.00322%)),0)</f>
        <v>0</v>
      </c>
      <c r="N345" s="20" t="n">
        <f aca="false">ROUND((K345+M345+O345)*18%,2)</f>
        <v>0</v>
      </c>
      <c r="O345" s="20" t="n">
        <f aca="false">J345*0.0001%</f>
        <v>0</v>
      </c>
      <c r="P345" s="20" t="n">
        <f aca="false">ROUND(0.003%*F345,0)</f>
        <v>0</v>
      </c>
      <c r="Q345" s="20" t="n">
        <f aca="false">K345+L345+M345+N345+O345+P345</f>
        <v>0</v>
      </c>
      <c r="R345" s="20" t="n">
        <f aca="false">I345-F345</f>
        <v>0</v>
      </c>
      <c r="S345" s="20" t="n">
        <f aca="false">R345-Q345</f>
        <v>0</v>
      </c>
      <c r="T345" s="22" t="n">
        <f aca="false">IFERROR(R345/F345,0)</f>
        <v>0</v>
      </c>
      <c r="U345" s="22" t="n">
        <f aca="false">IFERROR(S345/F345,0)</f>
        <v>0</v>
      </c>
    </row>
    <row r="346" customFormat="false" ht="15" hidden="false" customHeight="false" outlineLevel="0" collapsed="false">
      <c r="F346" s="20" t="n">
        <f aca="false">D346*E346</f>
        <v>0</v>
      </c>
      <c r="G346" s="21" t="str">
        <f aca="false">IF(A346&gt;0,A346," ")</f>
        <v> </v>
      </c>
      <c r="I346" s="20" t="n">
        <f aca="false">D346*H346</f>
        <v>0</v>
      </c>
      <c r="J346" s="20" t="n">
        <f aca="false">F346+I346</f>
        <v>0</v>
      </c>
      <c r="K346" s="20" t="n">
        <f aca="false">ROUND(IF(J346*0.03%&gt;40,40,J346*0.03%),2)</f>
        <v>0</v>
      </c>
      <c r="L346" s="20" t="n">
        <f aca="false">ROUND(I346*0.025%,0)</f>
        <v>0</v>
      </c>
      <c r="M346" s="20" t="n">
        <f aca="false">ROUND(IF(C346="BSE",(J346*0.00375%),(J346*0.00322%)),0)</f>
        <v>0</v>
      </c>
      <c r="N346" s="20" t="n">
        <f aca="false">ROUND((K346+M346+O346)*18%,2)</f>
        <v>0</v>
      </c>
      <c r="O346" s="20" t="n">
        <f aca="false">J346*0.0001%</f>
        <v>0</v>
      </c>
      <c r="P346" s="20" t="n">
        <f aca="false">ROUND(0.003%*F346,0)</f>
        <v>0</v>
      </c>
      <c r="Q346" s="20" t="n">
        <f aca="false">K346+L346+M346+N346+O346+P346</f>
        <v>0</v>
      </c>
      <c r="R346" s="20" t="n">
        <f aca="false">I346-F346</f>
        <v>0</v>
      </c>
      <c r="S346" s="20" t="n">
        <f aca="false">R346-Q346</f>
        <v>0</v>
      </c>
      <c r="T346" s="22" t="n">
        <f aca="false">IFERROR(R346/F346,0)</f>
        <v>0</v>
      </c>
      <c r="U346" s="22" t="n">
        <f aca="false">IFERROR(S346/F346,0)</f>
        <v>0</v>
      </c>
    </row>
    <row r="347" customFormat="false" ht="15" hidden="false" customHeight="false" outlineLevel="0" collapsed="false">
      <c r="F347" s="20" t="n">
        <f aca="false">D347*E347</f>
        <v>0</v>
      </c>
      <c r="G347" s="21" t="str">
        <f aca="false">IF(A347&gt;0,A347," ")</f>
        <v> </v>
      </c>
      <c r="I347" s="20" t="n">
        <f aca="false">D347*H347</f>
        <v>0</v>
      </c>
      <c r="J347" s="20" t="n">
        <f aca="false">F347+I347</f>
        <v>0</v>
      </c>
      <c r="K347" s="20" t="n">
        <f aca="false">ROUND(IF(J347*0.03%&gt;40,40,J347*0.03%),2)</f>
        <v>0</v>
      </c>
      <c r="L347" s="20" t="n">
        <f aca="false">ROUND(I347*0.025%,0)</f>
        <v>0</v>
      </c>
      <c r="M347" s="20" t="n">
        <f aca="false">ROUND(IF(C347="BSE",(J347*0.00375%),(J347*0.00322%)),0)</f>
        <v>0</v>
      </c>
      <c r="N347" s="20" t="n">
        <f aca="false">ROUND((K347+M347+O347)*18%,2)</f>
        <v>0</v>
      </c>
      <c r="O347" s="20" t="n">
        <f aca="false">J347*0.0001%</f>
        <v>0</v>
      </c>
      <c r="P347" s="20" t="n">
        <f aca="false">ROUND(0.003%*F347,0)</f>
        <v>0</v>
      </c>
      <c r="Q347" s="20" t="n">
        <f aca="false">K347+L347+M347+N347+O347+P347</f>
        <v>0</v>
      </c>
      <c r="R347" s="20" t="n">
        <f aca="false">I347-F347</f>
        <v>0</v>
      </c>
      <c r="S347" s="20" t="n">
        <f aca="false">R347-Q347</f>
        <v>0</v>
      </c>
      <c r="T347" s="22" t="n">
        <f aca="false">IFERROR(R347/F347,0)</f>
        <v>0</v>
      </c>
      <c r="U347" s="22" t="n">
        <f aca="false">IFERROR(S347/F347,0)</f>
        <v>0</v>
      </c>
    </row>
    <row r="348" customFormat="false" ht="15" hidden="false" customHeight="false" outlineLevel="0" collapsed="false">
      <c r="F348" s="20" t="n">
        <f aca="false">D348*E348</f>
        <v>0</v>
      </c>
      <c r="G348" s="21" t="str">
        <f aca="false">IF(A348&gt;0,A348," ")</f>
        <v> </v>
      </c>
      <c r="I348" s="20" t="n">
        <f aca="false">D348*H348</f>
        <v>0</v>
      </c>
      <c r="J348" s="20" t="n">
        <f aca="false">F348+I348</f>
        <v>0</v>
      </c>
      <c r="K348" s="20" t="n">
        <f aca="false">ROUND(IF(J348*0.03%&gt;40,40,J348*0.03%),2)</f>
        <v>0</v>
      </c>
      <c r="L348" s="20" t="n">
        <f aca="false">ROUND(I348*0.025%,0)</f>
        <v>0</v>
      </c>
      <c r="M348" s="20" t="n">
        <f aca="false">ROUND(IF(C348="BSE",(J348*0.00375%),(J348*0.00322%)),0)</f>
        <v>0</v>
      </c>
      <c r="N348" s="20" t="n">
        <f aca="false">ROUND((K348+M348+O348)*18%,2)</f>
        <v>0</v>
      </c>
      <c r="O348" s="20" t="n">
        <f aca="false">J348*0.0001%</f>
        <v>0</v>
      </c>
      <c r="P348" s="20" t="n">
        <f aca="false">ROUND(0.003%*F348,0)</f>
        <v>0</v>
      </c>
      <c r="Q348" s="20" t="n">
        <f aca="false">K348+L348+M348+N348+O348+P348</f>
        <v>0</v>
      </c>
      <c r="R348" s="20" t="n">
        <f aca="false">I348-F348</f>
        <v>0</v>
      </c>
      <c r="S348" s="20" t="n">
        <f aca="false">R348-Q348</f>
        <v>0</v>
      </c>
      <c r="T348" s="22" t="n">
        <f aca="false">IFERROR(R348/F348,0)</f>
        <v>0</v>
      </c>
      <c r="U348" s="22" t="n">
        <f aca="false">IFERROR(S348/F348,0)</f>
        <v>0</v>
      </c>
    </row>
    <row r="349" customFormat="false" ht="15" hidden="false" customHeight="false" outlineLevel="0" collapsed="false">
      <c r="F349" s="20" t="n">
        <f aca="false">D349*E349</f>
        <v>0</v>
      </c>
      <c r="G349" s="21" t="str">
        <f aca="false">IF(A349&gt;0,A349," ")</f>
        <v> </v>
      </c>
      <c r="I349" s="20" t="n">
        <f aca="false">D349*H349</f>
        <v>0</v>
      </c>
      <c r="J349" s="20" t="n">
        <f aca="false">F349+I349</f>
        <v>0</v>
      </c>
      <c r="K349" s="20" t="n">
        <f aca="false">ROUND(IF(J349*0.03%&gt;40,40,J349*0.03%),2)</f>
        <v>0</v>
      </c>
      <c r="L349" s="20" t="n">
        <f aca="false">ROUND(I349*0.025%,0)</f>
        <v>0</v>
      </c>
      <c r="M349" s="20" t="n">
        <f aca="false">ROUND(IF(C349="BSE",(J349*0.00375%),(J349*0.00322%)),0)</f>
        <v>0</v>
      </c>
      <c r="N349" s="20" t="n">
        <f aca="false">ROUND((K349+M349+O349)*18%,2)</f>
        <v>0</v>
      </c>
      <c r="O349" s="20" t="n">
        <f aca="false">J349*0.0001%</f>
        <v>0</v>
      </c>
      <c r="P349" s="20" t="n">
        <f aca="false">ROUND(0.003%*F349,0)</f>
        <v>0</v>
      </c>
      <c r="Q349" s="20" t="n">
        <f aca="false">K349+L349+M349+N349+O349+P349</f>
        <v>0</v>
      </c>
      <c r="R349" s="20" t="n">
        <f aca="false">I349-F349</f>
        <v>0</v>
      </c>
      <c r="S349" s="20" t="n">
        <f aca="false">R349-Q349</f>
        <v>0</v>
      </c>
      <c r="T349" s="22" t="n">
        <f aca="false">IFERROR(R349/F349,0)</f>
        <v>0</v>
      </c>
      <c r="U349" s="22" t="n">
        <f aca="false">IFERROR(S349/F349,0)</f>
        <v>0</v>
      </c>
    </row>
    <row r="350" customFormat="false" ht="15" hidden="false" customHeight="false" outlineLevel="0" collapsed="false">
      <c r="F350" s="20" t="n">
        <f aca="false">D350*E350</f>
        <v>0</v>
      </c>
      <c r="G350" s="21" t="str">
        <f aca="false">IF(A350&gt;0,A350," ")</f>
        <v> </v>
      </c>
      <c r="I350" s="20" t="n">
        <f aca="false">D350*H350</f>
        <v>0</v>
      </c>
      <c r="J350" s="20" t="n">
        <f aca="false">F350+I350</f>
        <v>0</v>
      </c>
      <c r="K350" s="20" t="n">
        <f aca="false">ROUND(IF(J350*0.03%&gt;40,40,J350*0.03%),2)</f>
        <v>0</v>
      </c>
      <c r="L350" s="20" t="n">
        <f aca="false">ROUND(I350*0.025%,0)</f>
        <v>0</v>
      </c>
      <c r="M350" s="20" t="n">
        <f aca="false">ROUND(IF(C350="BSE",(J350*0.00375%),(J350*0.00322%)),0)</f>
        <v>0</v>
      </c>
      <c r="N350" s="20" t="n">
        <f aca="false">ROUND((K350+M350+O350)*18%,2)</f>
        <v>0</v>
      </c>
      <c r="O350" s="20" t="n">
        <f aca="false">J350*0.0001%</f>
        <v>0</v>
      </c>
      <c r="P350" s="20" t="n">
        <f aca="false">ROUND(0.003%*F350,0)</f>
        <v>0</v>
      </c>
      <c r="Q350" s="20" t="n">
        <f aca="false">K350+L350+M350+N350+O350+P350</f>
        <v>0</v>
      </c>
      <c r="R350" s="20" t="n">
        <f aca="false">I350-F350</f>
        <v>0</v>
      </c>
      <c r="S350" s="20" t="n">
        <f aca="false">R350-Q350</f>
        <v>0</v>
      </c>
      <c r="T350" s="22" t="n">
        <f aca="false">IFERROR(R350/F350,0)</f>
        <v>0</v>
      </c>
      <c r="U350" s="22" t="n">
        <f aca="false">IFERROR(S350/F350,0)</f>
        <v>0</v>
      </c>
    </row>
    <row r="351" customFormat="false" ht="15" hidden="false" customHeight="false" outlineLevel="0" collapsed="false">
      <c r="F351" s="20" t="n">
        <f aca="false">D351*E351</f>
        <v>0</v>
      </c>
      <c r="G351" s="21" t="str">
        <f aca="false">IF(A351&gt;0,A351," ")</f>
        <v> </v>
      </c>
      <c r="I351" s="20" t="n">
        <f aca="false">D351*H351</f>
        <v>0</v>
      </c>
      <c r="J351" s="20" t="n">
        <f aca="false">F351+I351</f>
        <v>0</v>
      </c>
      <c r="K351" s="20" t="n">
        <f aca="false">ROUND(IF(J351*0.03%&gt;40,40,J351*0.03%),2)</f>
        <v>0</v>
      </c>
      <c r="L351" s="20" t="n">
        <f aca="false">ROUND(I351*0.025%,0)</f>
        <v>0</v>
      </c>
      <c r="M351" s="20" t="n">
        <f aca="false">ROUND(IF(C351="BSE",(J351*0.00375%),(J351*0.00322%)),0)</f>
        <v>0</v>
      </c>
      <c r="N351" s="20" t="n">
        <f aca="false">ROUND((K351+M351+O351)*18%,2)</f>
        <v>0</v>
      </c>
      <c r="O351" s="20" t="n">
        <f aca="false">J351*0.0001%</f>
        <v>0</v>
      </c>
      <c r="P351" s="20" t="n">
        <f aca="false">ROUND(0.003%*F351,0)</f>
        <v>0</v>
      </c>
      <c r="Q351" s="20" t="n">
        <f aca="false">K351+L351+M351+N351+O351+P351</f>
        <v>0</v>
      </c>
      <c r="R351" s="20" t="n">
        <f aca="false">I351-F351</f>
        <v>0</v>
      </c>
      <c r="S351" s="20" t="n">
        <f aca="false">R351-Q351</f>
        <v>0</v>
      </c>
      <c r="T351" s="22" t="n">
        <f aca="false">IFERROR(R351/F351,0)</f>
        <v>0</v>
      </c>
      <c r="U351" s="22" t="n">
        <f aca="false">IFERROR(S351/F351,0)</f>
        <v>0</v>
      </c>
    </row>
    <row r="352" customFormat="false" ht="15" hidden="false" customHeight="false" outlineLevel="0" collapsed="false">
      <c r="F352" s="20" t="n">
        <f aca="false">D352*E352</f>
        <v>0</v>
      </c>
      <c r="G352" s="21" t="str">
        <f aca="false">IF(A352&gt;0,A352," ")</f>
        <v> </v>
      </c>
      <c r="I352" s="20" t="n">
        <f aca="false">D352*H352</f>
        <v>0</v>
      </c>
      <c r="J352" s="20" t="n">
        <f aca="false">F352+I352</f>
        <v>0</v>
      </c>
      <c r="K352" s="20" t="n">
        <f aca="false">ROUND(IF(J352*0.03%&gt;40,40,J352*0.03%),2)</f>
        <v>0</v>
      </c>
      <c r="L352" s="20" t="n">
        <f aca="false">ROUND(I352*0.025%,0)</f>
        <v>0</v>
      </c>
      <c r="M352" s="20" t="n">
        <f aca="false">ROUND(IF(C352="BSE",(J352*0.00375%),(J352*0.00322%)),0)</f>
        <v>0</v>
      </c>
      <c r="N352" s="20" t="n">
        <f aca="false">ROUND((K352+M352+O352)*18%,2)</f>
        <v>0</v>
      </c>
      <c r="O352" s="20" t="n">
        <f aca="false">J352*0.0001%</f>
        <v>0</v>
      </c>
      <c r="P352" s="20" t="n">
        <f aca="false">ROUND(0.003%*F352,0)</f>
        <v>0</v>
      </c>
      <c r="Q352" s="20" t="n">
        <f aca="false">K352+L352+M352+N352+O352+P352</f>
        <v>0</v>
      </c>
      <c r="R352" s="20" t="n">
        <f aca="false">I352-F352</f>
        <v>0</v>
      </c>
      <c r="S352" s="20" t="n">
        <f aca="false">R352-Q352</f>
        <v>0</v>
      </c>
      <c r="T352" s="22" t="n">
        <f aca="false">IFERROR(R352/F352,0)</f>
        <v>0</v>
      </c>
      <c r="U352" s="22" t="n">
        <f aca="false">IFERROR(S352/F352,0)</f>
        <v>0</v>
      </c>
    </row>
    <row r="353" customFormat="false" ht="15" hidden="false" customHeight="false" outlineLevel="0" collapsed="false">
      <c r="F353" s="20" t="n">
        <f aca="false">D353*E353</f>
        <v>0</v>
      </c>
      <c r="G353" s="21" t="str">
        <f aca="false">IF(A353&gt;0,A353," ")</f>
        <v> </v>
      </c>
      <c r="I353" s="20" t="n">
        <f aca="false">D353*H353</f>
        <v>0</v>
      </c>
      <c r="J353" s="20" t="n">
        <f aca="false">F353+I353</f>
        <v>0</v>
      </c>
      <c r="K353" s="20" t="n">
        <f aca="false">ROUND(IF(J353*0.03%&gt;40,40,J353*0.03%),2)</f>
        <v>0</v>
      </c>
      <c r="L353" s="20" t="n">
        <f aca="false">ROUND(I353*0.025%,0)</f>
        <v>0</v>
      </c>
      <c r="M353" s="20" t="n">
        <f aca="false">ROUND(IF(C353="BSE",(J353*0.00375%),(J353*0.00322%)),0)</f>
        <v>0</v>
      </c>
      <c r="N353" s="20" t="n">
        <f aca="false">ROUND((K353+M353+O353)*18%,2)</f>
        <v>0</v>
      </c>
      <c r="O353" s="20" t="n">
        <f aca="false">J353*0.0001%</f>
        <v>0</v>
      </c>
      <c r="P353" s="20" t="n">
        <f aca="false">ROUND(0.003%*F353,0)</f>
        <v>0</v>
      </c>
      <c r="Q353" s="20" t="n">
        <f aca="false">K353+L353+M353+N353+O353+P353</f>
        <v>0</v>
      </c>
      <c r="R353" s="20" t="n">
        <f aca="false">I353-F353</f>
        <v>0</v>
      </c>
      <c r="S353" s="20" t="n">
        <f aca="false">R353-Q353</f>
        <v>0</v>
      </c>
      <c r="T353" s="22" t="n">
        <f aca="false">IFERROR(R353/F353,0)</f>
        <v>0</v>
      </c>
      <c r="U353" s="22" t="n">
        <f aca="false">IFERROR(S353/F353,0)</f>
        <v>0</v>
      </c>
    </row>
    <row r="354" customFormat="false" ht="15" hidden="false" customHeight="false" outlineLevel="0" collapsed="false">
      <c r="F354" s="20" t="n">
        <f aca="false">D354*E354</f>
        <v>0</v>
      </c>
      <c r="G354" s="21" t="str">
        <f aca="false">IF(A354&gt;0,A354," ")</f>
        <v> </v>
      </c>
      <c r="I354" s="20" t="n">
        <f aca="false">D354*H354</f>
        <v>0</v>
      </c>
      <c r="J354" s="20" t="n">
        <f aca="false">F354+I354</f>
        <v>0</v>
      </c>
      <c r="K354" s="20" t="n">
        <f aca="false">ROUND(IF(J354*0.03%&gt;40,40,J354*0.03%),2)</f>
        <v>0</v>
      </c>
      <c r="L354" s="20" t="n">
        <f aca="false">ROUND(I354*0.025%,0)</f>
        <v>0</v>
      </c>
      <c r="M354" s="20" t="n">
        <f aca="false">ROUND(IF(C354="BSE",(J354*0.00375%),(J354*0.00322%)),0)</f>
        <v>0</v>
      </c>
      <c r="N354" s="20" t="n">
        <f aca="false">ROUND((K354+M354+O354)*18%,2)</f>
        <v>0</v>
      </c>
      <c r="O354" s="20" t="n">
        <f aca="false">J354*0.0001%</f>
        <v>0</v>
      </c>
      <c r="P354" s="20" t="n">
        <f aca="false">ROUND(0.003%*F354,0)</f>
        <v>0</v>
      </c>
      <c r="Q354" s="20" t="n">
        <f aca="false">K354+L354+M354+N354+O354+P354</f>
        <v>0</v>
      </c>
      <c r="R354" s="20" t="n">
        <f aca="false">I354-F354</f>
        <v>0</v>
      </c>
      <c r="S354" s="20" t="n">
        <f aca="false">R354-Q354</f>
        <v>0</v>
      </c>
      <c r="T354" s="22" t="n">
        <f aca="false">IFERROR(R354/F354,0)</f>
        <v>0</v>
      </c>
      <c r="U354" s="22" t="n">
        <f aca="false">IFERROR(S354/F354,0)</f>
        <v>0</v>
      </c>
    </row>
    <row r="355" customFormat="false" ht="15" hidden="false" customHeight="false" outlineLevel="0" collapsed="false">
      <c r="F355" s="20" t="n">
        <f aca="false">D355*E355</f>
        <v>0</v>
      </c>
      <c r="G355" s="21" t="str">
        <f aca="false">IF(A355&gt;0,A355," ")</f>
        <v> </v>
      </c>
      <c r="I355" s="20" t="n">
        <f aca="false">D355*H355</f>
        <v>0</v>
      </c>
      <c r="J355" s="20" t="n">
        <f aca="false">F355+I355</f>
        <v>0</v>
      </c>
      <c r="K355" s="20" t="n">
        <f aca="false">ROUND(IF(J355*0.03%&gt;40,40,J355*0.03%),2)</f>
        <v>0</v>
      </c>
      <c r="L355" s="20" t="n">
        <f aca="false">ROUND(I355*0.025%,0)</f>
        <v>0</v>
      </c>
      <c r="M355" s="20" t="n">
        <f aca="false">ROUND(IF(C355="BSE",(J355*0.00375%),(J355*0.00322%)),0)</f>
        <v>0</v>
      </c>
      <c r="N355" s="20" t="n">
        <f aca="false">ROUND((K355+M355+O355)*18%,2)</f>
        <v>0</v>
      </c>
      <c r="O355" s="20" t="n">
        <f aca="false">J355*0.0001%</f>
        <v>0</v>
      </c>
      <c r="P355" s="20" t="n">
        <f aca="false">ROUND(0.003%*F355,0)</f>
        <v>0</v>
      </c>
      <c r="Q355" s="20" t="n">
        <f aca="false">K355+L355+M355+N355+O355+P355</f>
        <v>0</v>
      </c>
      <c r="R355" s="20" t="n">
        <f aca="false">I355-F355</f>
        <v>0</v>
      </c>
      <c r="S355" s="20" t="n">
        <f aca="false">R355-Q355</f>
        <v>0</v>
      </c>
      <c r="T355" s="22" t="n">
        <f aca="false">IFERROR(R355/F355,0)</f>
        <v>0</v>
      </c>
      <c r="U355" s="22" t="n">
        <f aca="false">IFERROR(S355/F355,0)</f>
        <v>0</v>
      </c>
    </row>
    <row r="356" customFormat="false" ht="15" hidden="false" customHeight="false" outlineLevel="0" collapsed="false">
      <c r="F356" s="20" t="n">
        <f aca="false">D356*E356</f>
        <v>0</v>
      </c>
      <c r="G356" s="21" t="str">
        <f aca="false">IF(A356&gt;0,A356," ")</f>
        <v> </v>
      </c>
      <c r="I356" s="20" t="n">
        <f aca="false">D356*H356</f>
        <v>0</v>
      </c>
      <c r="J356" s="20" t="n">
        <f aca="false">F356+I356</f>
        <v>0</v>
      </c>
      <c r="K356" s="20" t="n">
        <f aca="false">ROUND(IF(J356*0.03%&gt;40,40,J356*0.03%),2)</f>
        <v>0</v>
      </c>
      <c r="L356" s="20" t="n">
        <f aca="false">ROUND(I356*0.025%,0)</f>
        <v>0</v>
      </c>
      <c r="M356" s="20" t="n">
        <f aca="false">ROUND(IF(C356="BSE",(J356*0.00375%),(J356*0.00322%)),0)</f>
        <v>0</v>
      </c>
      <c r="N356" s="20" t="n">
        <f aca="false">ROUND((K356+M356+O356)*18%,2)</f>
        <v>0</v>
      </c>
      <c r="O356" s="20" t="n">
        <f aca="false">J356*0.0001%</f>
        <v>0</v>
      </c>
      <c r="P356" s="20" t="n">
        <f aca="false">ROUND(0.003%*F356,0)</f>
        <v>0</v>
      </c>
      <c r="Q356" s="20" t="n">
        <f aca="false">K356+L356+M356+N356+O356+P356</f>
        <v>0</v>
      </c>
      <c r="R356" s="20" t="n">
        <f aca="false">I356-F356</f>
        <v>0</v>
      </c>
      <c r="S356" s="20" t="n">
        <f aca="false">R356-Q356</f>
        <v>0</v>
      </c>
      <c r="T356" s="22" t="n">
        <f aca="false">IFERROR(R356/F356,0)</f>
        <v>0</v>
      </c>
      <c r="U356" s="22" t="n">
        <f aca="false">IFERROR(S356/F356,0)</f>
        <v>0</v>
      </c>
    </row>
    <row r="357" customFormat="false" ht="15" hidden="false" customHeight="false" outlineLevel="0" collapsed="false">
      <c r="F357" s="20" t="n">
        <f aca="false">D357*E357</f>
        <v>0</v>
      </c>
      <c r="G357" s="21" t="str">
        <f aca="false">IF(A357&gt;0,A357," ")</f>
        <v> </v>
      </c>
      <c r="I357" s="20" t="n">
        <f aca="false">D357*H357</f>
        <v>0</v>
      </c>
      <c r="J357" s="20" t="n">
        <f aca="false">F357+I357</f>
        <v>0</v>
      </c>
      <c r="K357" s="20" t="n">
        <f aca="false">ROUND(IF(J357*0.03%&gt;40,40,J357*0.03%),2)</f>
        <v>0</v>
      </c>
      <c r="L357" s="20" t="n">
        <f aca="false">ROUND(I357*0.025%,0)</f>
        <v>0</v>
      </c>
      <c r="M357" s="20" t="n">
        <f aca="false">ROUND(IF(C357="BSE",(J357*0.00375%),(J357*0.00322%)),0)</f>
        <v>0</v>
      </c>
      <c r="N357" s="20" t="n">
        <f aca="false">ROUND((K357+M357+O357)*18%,2)</f>
        <v>0</v>
      </c>
      <c r="O357" s="20" t="n">
        <f aca="false">J357*0.0001%</f>
        <v>0</v>
      </c>
      <c r="P357" s="20" t="n">
        <f aca="false">ROUND(0.003%*F357,0)</f>
        <v>0</v>
      </c>
      <c r="Q357" s="20" t="n">
        <f aca="false">K357+L357+M357+N357+O357+P357</f>
        <v>0</v>
      </c>
      <c r="R357" s="20" t="n">
        <f aca="false">I357-F357</f>
        <v>0</v>
      </c>
      <c r="S357" s="20" t="n">
        <f aca="false">R357-Q357</f>
        <v>0</v>
      </c>
      <c r="T357" s="22" t="n">
        <f aca="false">IFERROR(R357/F357,0)</f>
        <v>0</v>
      </c>
      <c r="U357" s="22" t="n">
        <f aca="false">IFERROR(S357/F357,0)</f>
        <v>0</v>
      </c>
    </row>
    <row r="358" customFormat="false" ht="15" hidden="false" customHeight="false" outlineLevel="0" collapsed="false">
      <c r="F358" s="20" t="n">
        <f aca="false">D358*E358</f>
        <v>0</v>
      </c>
      <c r="G358" s="21" t="str">
        <f aca="false">IF(A358&gt;0,A358," ")</f>
        <v> </v>
      </c>
      <c r="I358" s="20" t="n">
        <f aca="false">D358*H358</f>
        <v>0</v>
      </c>
      <c r="J358" s="20" t="n">
        <f aca="false">F358+I358</f>
        <v>0</v>
      </c>
      <c r="K358" s="20" t="n">
        <f aca="false">ROUND(IF(J358*0.03%&gt;40,40,J358*0.03%),2)</f>
        <v>0</v>
      </c>
      <c r="L358" s="20" t="n">
        <f aca="false">ROUND(I358*0.025%,0)</f>
        <v>0</v>
      </c>
      <c r="M358" s="20" t="n">
        <f aca="false">ROUND(IF(C358="BSE",(J358*0.00375%),(J358*0.00322%)),0)</f>
        <v>0</v>
      </c>
      <c r="N358" s="20" t="n">
        <f aca="false">ROUND((K358+M358+O358)*18%,2)</f>
        <v>0</v>
      </c>
      <c r="O358" s="20" t="n">
        <f aca="false">J358*0.0001%</f>
        <v>0</v>
      </c>
      <c r="P358" s="20" t="n">
        <f aca="false">ROUND(0.003%*F358,0)</f>
        <v>0</v>
      </c>
      <c r="Q358" s="20" t="n">
        <f aca="false">K358+L358+M358+N358+O358+P358</f>
        <v>0</v>
      </c>
      <c r="R358" s="20" t="n">
        <f aca="false">I358-F358</f>
        <v>0</v>
      </c>
      <c r="S358" s="20" t="n">
        <f aca="false">R358-Q358</f>
        <v>0</v>
      </c>
      <c r="T358" s="22" t="n">
        <f aca="false">IFERROR(R358/F358,0)</f>
        <v>0</v>
      </c>
      <c r="U358" s="22" t="n">
        <f aca="false">IFERROR(S358/F358,0)</f>
        <v>0</v>
      </c>
    </row>
    <row r="359" customFormat="false" ht="15" hidden="false" customHeight="false" outlineLevel="0" collapsed="false">
      <c r="F359" s="20" t="n">
        <f aca="false">D359*E359</f>
        <v>0</v>
      </c>
      <c r="G359" s="21" t="str">
        <f aca="false">IF(A359&gt;0,A359," ")</f>
        <v> </v>
      </c>
      <c r="I359" s="20" t="n">
        <f aca="false">D359*H359</f>
        <v>0</v>
      </c>
      <c r="J359" s="20" t="n">
        <f aca="false">F359+I359</f>
        <v>0</v>
      </c>
      <c r="K359" s="20" t="n">
        <f aca="false">ROUND(IF(J359*0.03%&gt;40,40,J359*0.03%),2)</f>
        <v>0</v>
      </c>
      <c r="L359" s="20" t="n">
        <f aca="false">ROUND(I359*0.025%,0)</f>
        <v>0</v>
      </c>
      <c r="M359" s="20" t="n">
        <f aca="false">ROUND(IF(C359="BSE",(J359*0.00375%),(J359*0.00322%)),0)</f>
        <v>0</v>
      </c>
      <c r="N359" s="20" t="n">
        <f aca="false">ROUND((K359+M359+O359)*18%,2)</f>
        <v>0</v>
      </c>
      <c r="O359" s="20" t="n">
        <f aca="false">J359*0.0001%</f>
        <v>0</v>
      </c>
      <c r="P359" s="20" t="n">
        <f aca="false">ROUND(0.003%*F359,0)</f>
        <v>0</v>
      </c>
      <c r="Q359" s="20" t="n">
        <f aca="false">K359+L359+M359+N359+O359+P359</f>
        <v>0</v>
      </c>
      <c r="R359" s="20" t="n">
        <f aca="false">I359-F359</f>
        <v>0</v>
      </c>
      <c r="S359" s="20" t="n">
        <f aca="false">R359-Q359</f>
        <v>0</v>
      </c>
      <c r="T359" s="22" t="n">
        <f aca="false">IFERROR(R359/F359,0)</f>
        <v>0</v>
      </c>
      <c r="U359" s="22" t="n">
        <f aca="false">IFERROR(S359/F359,0)</f>
        <v>0</v>
      </c>
    </row>
    <row r="360" customFormat="false" ht="15" hidden="false" customHeight="false" outlineLevel="0" collapsed="false">
      <c r="F360" s="20" t="n">
        <f aca="false">D360*E360</f>
        <v>0</v>
      </c>
      <c r="G360" s="21" t="str">
        <f aca="false">IF(A360&gt;0,A360," ")</f>
        <v> </v>
      </c>
      <c r="I360" s="20" t="n">
        <f aca="false">D360*H360</f>
        <v>0</v>
      </c>
      <c r="J360" s="20" t="n">
        <f aca="false">F360+I360</f>
        <v>0</v>
      </c>
      <c r="K360" s="20" t="n">
        <f aca="false">ROUND(IF(J360*0.03%&gt;40,40,J360*0.03%),2)</f>
        <v>0</v>
      </c>
      <c r="L360" s="20" t="n">
        <f aca="false">ROUND(I360*0.025%,0)</f>
        <v>0</v>
      </c>
      <c r="M360" s="20" t="n">
        <f aca="false">ROUND(IF(C360="BSE",(J360*0.00375%),(J360*0.00322%)),0)</f>
        <v>0</v>
      </c>
      <c r="N360" s="20" t="n">
        <f aca="false">ROUND((K360+M360+O360)*18%,2)</f>
        <v>0</v>
      </c>
      <c r="O360" s="20" t="n">
        <f aca="false">J360*0.0001%</f>
        <v>0</v>
      </c>
      <c r="P360" s="20" t="n">
        <f aca="false">ROUND(0.003%*F360,0)</f>
        <v>0</v>
      </c>
      <c r="Q360" s="20" t="n">
        <f aca="false">K360+L360+M360+N360+O360+P360</f>
        <v>0</v>
      </c>
      <c r="R360" s="20" t="n">
        <f aca="false">I360-F360</f>
        <v>0</v>
      </c>
      <c r="S360" s="20" t="n">
        <f aca="false">R360-Q360</f>
        <v>0</v>
      </c>
      <c r="T360" s="22" t="n">
        <f aca="false">IFERROR(R360/F360,0)</f>
        <v>0</v>
      </c>
      <c r="U360" s="22" t="n">
        <f aca="false">IFERROR(S360/F360,0)</f>
        <v>0</v>
      </c>
    </row>
    <row r="361" customFormat="false" ht="15" hidden="false" customHeight="false" outlineLevel="0" collapsed="false">
      <c r="F361" s="20" t="n">
        <f aca="false">D361*E361</f>
        <v>0</v>
      </c>
      <c r="G361" s="21" t="str">
        <f aca="false">IF(A361&gt;0,A361," ")</f>
        <v> </v>
      </c>
      <c r="I361" s="20" t="n">
        <f aca="false">D361*H361</f>
        <v>0</v>
      </c>
      <c r="J361" s="20" t="n">
        <f aca="false">F361+I361</f>
        <v>0</v>
      </c>
      <c r="K361" s="20" t="n">
        <f aca="false">ROUND(IF(J361*0.03%&gt;40,40,J361*0.03%),2)</f>
        <v>0</v>
      </c>
      <c r="L361" s="20" t="n">
        <f aca="false">ROUND(I361*0.025%,0)</f>
        <v>0</v>
      </c>
      <c r="M361" s="20" t="n">
        <f aca="false">ROUND(IF(C361="BSE",(J361*0.00375%),(J361*0.00322%)),0)</f>
        <v>0</v>
      </c>
      <c r="N361" s="20" t="n">
        <f aca="false">ROUND((K361+M361+O361)*18%,2)</f>
        <v>0</v>
      </c>
      <c r="O361" s="20" t="n">
        <f aca="false">J361*0.0001%</f>
        <v>0</v>
      </c>
      <c r="P361" s="20" t="n">
        <f aca="false">ROUND(0.003%*F361,0)</f>
        <v>0</v>
      </c>
      <c r="Q361" s="20" t="n">
        <f aca="false">K361+L361+M361+N361+O361+P361</f>
        <v>0</v>
      </c>
      <c r="R361" s="20" t="n">
        <f aca="false">I361-F361</f>
        <v>0</v>
      </c>
      <c r="S361" s="20" t="n">
        <f aca="false">R361-Q361</f>
        <v>0</v>
      </c>
      <c r="T361" s="22" t="n">
        <f aca="false">IFERROR(R361/F361,0)</f>
        <v>0</v>
      </c>
      <c r="U361" s="22" t="n">
        <f aca="false">IFERROR(S361/F361,0)</f>
        <v>0</v>
      </c>
    </row>
    <row r="362" customFormat="false" ht="15" hidden="false" customHeight="false" outlineLevel="0" collapsed="false">
      <c r="F362" s="20" t="n">
        <f aca="false">D362*E362</f>
        <v>0</v>
      </c>
      <c r="G362" s="21" t="str">
        <f aca="false">IF(A362&gt;0,A362," ")</f>
        <v> </v>
      </c>
      <c r="I362" s="20" t="n">
        <f aca="false">D362*H362</f>
        <v>0</v>
      </c>
      <c r="J362" s="20" t="n">
        <f aca="false">F362+I362</f>
        <v>0</v>
      </c>
      <c r="K362" s="20" t="n">
        <f aca="false">ROUND(IF(J362*0.03%&gt;40,40,J362*0.03%),2)</f>
        <v>0</v>
      </c>
      <c r="L362" s="20" t="n">
        <f aca="false">ROUND(I362*0.025%,0)</f>
        <v>0</v>
      </c>
      <c r="M362" s="20" t="n">
        <f aca="false">ROUND(IF(C362="BSE",(J362*0.00375%),(J362*0.00322%)),0)</f>
        <v>0</v>
      </c>
      <c r="N362" s="20" t="n">
        <f aca="false">ROUND((K362+M362+O362)*18%,2)</f>
        <v>0</v>
      </c>
      <c r="O362" s="20" t="n">
        <f aca="false">J362*0.0001%</f>
        <v>0</v>
      </c>
      <c r="P362" s="20" t="n">
        <f aca="false">ROUND(0.003%*F362,0)</f>
        <v>0</v>
      </c>
      <c r="Q362" s="20" t="n">
        <f aca="false">K362+L362+M362+N362+O362+P362</f>
        <v>0</v>
      </c>
      <c r="R362" s="20" t="n">
        <f aca="false">I362-F362</f>
        <v>0</v>
      </c>
      <c r="S362" s="20" t="n">
        <f aca="false">R362-Q362</f>
        <v>0</v>
      </c>
      <c r="T362" s="22" t="n">
        <f aca="false">IFERROR(R362/F362,0)</f>
        <v>0</v>
      </c>
      <c r="U362" s="22" t="n">
        <f aca="false">IFERROR(S362/F362,0)</f>
        <v>0</v>
      </c>
    </row>
    <row r="363" customFormat="false" ht="15" hidden="false" customHeight="false" outlineLevel="0" collapsed="false">
      <c r="F363" s="20" t="n">
        <f aca="false">D363*E363</f>
        <v>0</v>
      </c>
      <c r="G363" s="21" t="str">
        <f aca="false">IF(A363&gt;0,A363," ")</f>
        <v> </v>
      </c>
      <c r="I363" s="20" t="n">
        <f aca="false">D363*H363</f>
        <v>0</v>
      </c>
      <c r="J363" s="20" t="n">
        <f aca="false">F363+I363</f>
        <v>0</v>
      </c>
      <c r="K363" s="20" t="n">
        <f aca="false">ROUND(IF(J363*0.03%&gt;40,40,J363*0.03%),2)</f>
        <v>0</v>
      </c>
      <c r="L363" s="20" t="n">
        <f aca="false">ROUND(I363*0.025%,0)</f>
        <v>0</v>
      </c>
      <c r="M363" s="20" t="n">
        <f aca="false">ROUND(IF(C363="BSE",(J363*0.00375%),(J363*0.00322%)),0)</f>
        <v>0</v>
      </c>
      <c r="N363" s="20" t="n">
        <f aca="false">ROUND((K363+M363+O363)*18%,2)</f>
        <v>0</v>
      </c>
      <c r="O363" s="20" t="n">
        <f aca="false">J363*0.0001%</f>
        <v>0</v>
      </c>
      <c r="P363" s="20" t="n">
        <f aca="false">ROUND(0.003%*F363,0)</f>
        <v>0</v>
      </c>
      <c r="Q363" s="20" t="n">
        <f aca="false">K363+L363+M363+N363+O363+P363</f>
        <v>0</v>
      </c>
      <c r="R363" s="20" t="n">
        <f aca="false">I363-F363</f>
        <v>0</v>
      </c>
      <c r="S363" s="20" t="n">
        <f aca="false">R363-Q363</f>
        <v>0</v>
      </c>
      <c r="T363" s="22" t="n">
        <f aca="false">IFERROR(R363/F363,0)</f>
        <v>0</v>
      </c>
      <c r="U363" s="22" t="n">
        <f aca="false">IFERROR(S363/F363,0)</f>
        <v>0</v>
      </c>
    </row>
    <row r="364" customFormat="false" ht="15" hidden="false" customHeight="false" outlineLevel="0" collapsed="false">
      <c r="F364" s="20" t="n">
        <f aca="false">D364*E364</f>
        <v>0</v>
      </c>
      <c r="G364" s="21" t="str">
        <f aca="false">IF(A364&gt;0,A364," ")</f>
        <v> </v>
      </c>
      <c r="I364" s="20" t="n">
        <f aca="false">D364*H364</f>
        <v>0</v>
      </c>
      <c r="J364" s="20" t="n">
        <f aca="false">F364+I364</f>
        <v>0</v>
      </c>
      <c r="K364" s="20" t="n">
        <f aca="false">ROUND(IF(J364*0.03%&gt;40,40,J364*0.03%),2)</f>
        <v>0</v>
      </c>
      <c r="L364" s="20" t="n">
        <f aca="false">ROUND(I364*0.025%,0)</f>
        <v>0</v>
      </c>
      <c r="M364" s="20" t="n">
        <f aca="false">ROUND(IF(C364="BSE",(J364*0.00375%),(J364*0.00322%)),0)</f>
        <v>0</v>
      </c>
      <c r="N364" s="20" t="n">
        <f aca="false">ROUND((K364+M364+O364)*18%,2)</f>
        <v>0</v>
      </c>
      <c r="O364" s="20" t="n">
        <f aca="false">J364*0.0001%</f>
        <v>0</v>
      </c>
      <c r="P364" s="20" t="n">
        <f aca="false">ROUND(0.003%*F364,0)</f>
        <v>0</v>
      </c>
      <c r="Q364" s="20" t="n">
        <f aca="false">K364+L364+M364+N364+O364+P364</f>
        <v>0</v>
      </c>
      <c r="R364" s="20" t="n">
        <f aca="false">I364-F364</f>
        <v>0</v>
      </c>
      <c r="S364" s="20" t="n">
        <f aca="false">R364-Q364</f>
        <v>0</v>
      </c>
      <c r="T364" s="22" t="n">
        <f aca="false">IFERROR(R364/F364,0)</f>
        <v>0</v>
      </c>
      <c r="U364" s="22" t="n">
        <f aca="false">IFERROR(S364/F364,0)</f>
        <v>0</v>
      </c>
    </row>
    <row r="365" customFormat="false" ht="15" hidden="false" customHeight="false" outlineLevel="0" collapsed="false">
      <c r="F365" s="20" t="n">
        <f aca="false">D365*E365</f>
        <v>0</v>
      </c>
      <c r="G365" s="21" t="str">
        <f aca="false">IF(A365&gt;0,A365," ")</f>
        <v> </v>
      </c>
      <c r="I365" s="20" t="n">
        <f aca="false">D365*H365</f>
        <v>0</v>
      </c>
      <c r="J365" s="20" t="n">
        <f aca="false">F365+I365</f>
        <v>0</v>
      </c>
      <c r="K365" s="20" t="n">
        <f aca="false">ROUND(IF(J365*0.03%&gt;40,40,J365*0.03%),2)</f>
        <v>0</v>
      </c>
      <c r="L365" s="20" t="n">
        <f aca="false">ROUND(I365*0.025%,0)</f>
        <v>0</v>
      </c>
      <c r="M365" s="20" t="n">
        <f aca="false">ROUND(IF(C365="BSE",(J365*0.00375%),(J365*0.00322%)),0)</f>
        <v>0</v>
      </c>
      <c r="N365" s="20" t="n">
        <f aca="false">ROUND((K365+M365+O365)*18%,2)</f>
        <v>0</v>
      </c>
      <c r="O365" s="20" t="n">
        <f aca="false">J365*0.0001%</f>
        <v>0</v>
      </c>
      <c r="P365" s="20" t="n">
        <f aca="false">ROUND(0.003%*F365,0)</f>
        <v>0</v>
      </c>
      <c r="Q365" s="20" t="n">
        <f aca="false">K365+L365+M365+N365+O365+P365</f>
        <v>0</v>
      </c>
      <c r="R365" s="20" t="n">
        <f aca="false">I365-F365</f>
        <v>0</v>
      </c>
      <c r="S365" s="20" t="n">
        <f aca="false">R365-Q365</f>
        <v>0</v>
      </c>
      <c r="T365" s="22" t="n">
        <f aca="false">IFERROR(R365/F365,0)</f>
        <v>0</v>
      </c>
      <c r="U365" s="22" t="n">
        <f aca="false">IFERROR(S365/F365,0)</f>
        <v>0</v>
      </c>
    </row>
    <row r="366" customFormat="false" ht="15" hidden="false" customHeight="false" outlineLevel="0" collapsed="false">
      <c r="F366" s="20" t="n">
        <f aca="false">D366*E366</f>
        <v>0</v>
      </c>
      <c r="G366" s="21" t="str">
        <f aca="false">IF(A366&gt;0,A366," ")</f>
        <v> </v>
      </c>
      <c r="I366" s="20" t="n">
        <f aca="false">D366*H366</f>
        <v>0</v>
      </c>
      <c r="J366" s="20" t="n">
        <f aca="false">F366+I366</f>
        <v>0</v>
      </c>
      <c r="K366" s="20" t="n">
        <f aca="false">ROUND(IF(J366*0.03%&gt;40,40,J366*0.03%),2)</f>
        <v>0</v>
      </c>
      <c r="L366" s="20" t="n">
        <f aca="false">ROUND(I366*0.025%,0)</f>
        <v>0</v>
      </c>
      <c r="M366" s="20" t="n">
        <f aca="false">ROUND(IF(C366="BSE",(J366*0.00375%),(J366*0.00322%)),0)</f>
        <v>0</v>
      </c>
      <c r="N366" s="20" t="n">
        <f aca="false">ROUND((K366+M366+O366)*18%,2)</f>
        <v>0</v>
      </c>
      <c r="O366" s="20" t="n">
        <f aca="false">J366*0.0001%</f>
        <v>0</v>
      </c>
      <c r="P366" s="20" t="n">
        <f aca="false">ROUND(0.003%*F366,0)</f>
        <v>0</v>
      </c>
      <c r="Q366" s="20" t="n">
        <f aca="false">K366+L366+M366+N366+O366+P366</f>
        <v>0</v>
      </c>
      <c r="R366" s="20" t="n">
        <f aca="false">I366-F366</f>
        <v>0</v>
      </c>
      <c r="S366" s="20" t="n">
        <f aca="false">R366-Q366</f>
        <v>0</v>
      </c>
      <c r="T366" s="22" t="n">
        <f aca="false">IFERROR(R366/F366,0)</f>
        <v>0</v>
      </c>
      <c r="U366" s="22" t="n">
        <f aca="false">IFERROR(S366/F366,0)</f>
        <v>0</v>
      </c>
    </row>
    <row r="367" customFormat="false" ht="15" hidden="false" customHeight="false" outlineLevel="0" collapsed="false">
      <c r="F367" s="20" t="n">
        <f aca="false">D367*E367</f>
        <v>0</v>
      </c>
      <c r="G367" s="21" t="str">
        <f aca="false">IF(A367&gt;0,A367," ")</f>
        <v> </v>
      </c>
      <c r="I367" s="20" t="n">
        <f aca="false">D367*H367</f>
        <v>0</v>
      </c>
      <c r="J367" s="20" t="n">
        <f aca="false">F367+I367</f>
        <v>0</v>
      </c>
      <c r="K367" s="20" t="n">
        <f aca="false">ROUND(IF(J367*0.03%&gt;40,40,J367*0.03%),2)</f>
        <v>0</v>
      </c>
      <c r="L367" s="20" t="n">
        <f aca="false">ROUND(I367*0.025%,0)</f>
        <v>0</v>
      </c>
      <c r="M367" s="20" t="n">
        <f aca="false">ROUND(IF(C367="BSE",(J367*0.00375%),(J367*0.00322%)),0)</f>
        <v>0</v>
      </c>
      <c r="N367" s="20" t="n">
        <f aca="false">ROUND((K367+M367+O367)*18%,2)</f>
        <v>0</v>
      </c>
      <c r="O367" s="20" t="n">
        <f aca="false">J367*0.0001%</f>
        <v>0</v>
      </c>
      <c r="P367" s="20" t="n">
        <f aca="false">ROUND(0.003%*F367,0)</f>
        <v>0</v>
      </c>
      <c r="Q367" s="20" t="n">
        <f aca="false">K367+L367+M367+N367+O367+P367</f>
        <v>0</v>
      </c>
      <c r="R367" s="20" t="n">
        <f aca="false">I367-F367</f>
        <v>0</v>
      </c>
      <c r="S367" s="20" t="n">
        <f aca="false">R367-Q367</f>
        <v>0</v>
      </c>
      <c r="T367" s="22" t="n">
        <f aca="false">IFERROR(R367/F367,0)</f>
        <v>0</v>
      </c>
      <c r="U367" s="22" t="n">
        <f aca="false">IFERROR(S367/F367,0)</f>
        <v>0</v>
      </c>
    </row>
    <row r="368" customFormat="false" ht="15" hidden="false" customHeight="false" outlineLevel="0" collapsed="false">
      <c r="F368" s="20" t="n">
        <f aca="false">D368*E368</f>
        <v>0</v>
      </c>
      <c r="G368" s="21" t="str">
        <f aca="false">IF(A368&gt;0,A368," ")</f>
        <v> </v>
      </c>
      <c r="I368" s="20" t="n">
        <f aca="false">D368*H368</f>
        <v>0</v>
      </c>
      <c r="J368" s="20" t="n">
        <f aca="false">F368+I368</f>
        <v>0</v>
      </c>
      <c r="K368" s="20" t="n">
        <f aca="false">ROUND(IF(J368*0.03%&gt;40,40,J368*0.03%),2)</f>
        <v>0</v>
      </c>
      <c r="L368" s="20" t="n">
        <f aca="false">ROUND(I368*0.025%,0)</f>
        <v>0</v>
      </c>
      <c r="M368" s="20" t="n">
        <f aca="false">ROUND(IF(C368="BSE",(J368*0.00375%),(J368*0.00322%)),0)</f>
        <v>0</v>
      </c>
      <c r="N368" s="20" t="n">
        <f aca="false">ROUND((K368+M368+O368)*18%,2)</f>
        <v>0</v>
      </c>
      <c r="O368" s="20" t="n">
        <f aca="false">J368*0.0001%</f>
        <v>0</v>
      </c>
      <c r="P368" s="20" t="n">
        <f aca="false">ROUND(0.003%*F368,0)</f>
        <v>0</v>
      </c>
      <c r="Q368" s="20" t="n">
        <f aca="false">K368+L368+M368+N368+O368+P368</f>
        <v>0</v>
      </c>
      <c r="R368" s="20" t="n">
        <f aca="false">I368-F368</f>
        <v>0</v>
      </c>
      <c r="S368" s="20" t="n">
        <f aca="false">R368-Q368</f>
        <v>0</v>
      </c>
      <c r="T368" s="22" t="n">
        <f aca="false">IFERROR(R368/F368,0)</f>
        <v>0</v>
      </c>
      <c r="U368" s="22" t="n">
        <f aca="false">IFERROR(S368/F368,0)</f>
        <v>0</v>
      </c>
    </row>
    <row r="369" customFormat="false" ht="15" hidden="false" customHeight="false" outlineLevel="0" collapsed="false">
      <c r="F369" s="20" t="n">
        <f aca="false">D369*E369</f>
        <v>0</v>
      </c>
      <c r="G369" s="21" t="str">
        <f aca="false">IF(A369&gt;0,A369," ")</f>
        <v> </v>
      </c>
      <c r="I369" s="20" t="n">
        <f aca="false">D369*H369</f>
        <v>0</v>
      </c>
      <c r="J369" s="20" t="n">
        <f aca="false">F369+I369</f>
        <v>0</v>
      </c>
      <c r="K369" s="20" t="n">
        <f aca="false">ROUND(IF(J369*0.03%&gt;40,40,J369*0.03%),2)</f>
        <v>0</v>
      </c>
      <c r="L369" s="20" t="n">
        <f aca="false">ROUND(I369*0.025%,0)</f>
        <v>0</v>
      </c>
      <c r="M369" s="20" t="n">
        <f aca="false">ROUND(IF(C369="BSE",(J369*0.00375%),(J369*0.00322%)),0)</f>
        <v>0</v>
      </c>
      <c r="N369" s="20" t="n">
        <f aca="false">ROUND((K369+M369+O369)*18%,2)</f>
        <v>0</v>
      </c>
      <c r="O369" s="20" t="n">
        <f aca="false">J369*0.0001%</f>
        <v>0</v>
      </c>
      <c r="P369" s="20" t="n">
        <f aca="false">ROUND(0.003%*F369,0)</f>
        <v>0</v>
      </c>
      <c r="Q369" s="20" t="n">
        <f aca="false">K369+L369+M369+N369+O369+P369</f>
        <v>0</v>
      </c>
      <c r="R369" s="20" t="n">
        <f aca="false">I369-F369</f>
        <v>0</v>
      </c>
      <c r="S369" s="20" t="n">
        <f aca="false">R369-Q369</f>
        <v>0</v>
      </c>
      <c r="T369" s="22" t="n">
        <f aca="false">IFERROR(R369/F369,0)</f>
        <v>0</v>
      </c>
      <c r="U369" s="22" t="n">
        <f aca="false">IFERROR(S369/F369,0)</f>
        <v>0</v>
      </c>
    </row>
    <row r="370" customFormat="false" ht="15" hidden="false" customHeight="false" outlineLevel="0" collapsed="false">
      <c r="F370" s="20" t="n">
        <f aca="false">D370*E370</f>
        <v>0</v>
      </c>
      <c r="G370" s="21" t="str">
        <f aca="false">IF(A370&gt;0,A370," ")</f>
        <v> </v>
      </c>
      <c r="I370" s="20" t="n">
        <f aca="false">D370*H370</f>
        <v>0</v>
      </c>
      <c r="J370" s="20" t="n">
        <f aca="false">F370+I370</f>
        <v>0</v>
      </c>
      <c r="K370" s="20" t="n">
        <f aca="false">ROUND(IF(J370*0.03%&gt;40,40,J370*0.03%),2)</f>
        <v>0</v>
      </c>
      <c r="L370" s="20" t="n">
        <f aca="false">ROUND(I370*0.025%,0)</f>
        <v>0</v>
      </c>
      <c r="M370" s="20" t="n">
        <f aca="false">ROUND(IF(C370="BSE",(J370*0.00375%),(J370*0.00322%)),0)</f>
        <v>0</v>
      </c>
      <c r="N370" s="20" t="n">
        <f aca="false">ROUND((K370+M370+O370)*18%,2)</f>
        <v>0</v>
      </c>
      <c r="O370" s="20" t="n">
        <f aca="false">J370*0.0001%</f>
        <v>0</v>
      </c>
      <c r="P370" s="20" t="n">
        <f aca="false">ROUND(0.003%*F370,0)</f>
        <v>0</v>
      </c>
      <c r="Q370" s="20" t="n">
        <f aca="false">K370+L370+M370+N370+O370+P370</f>
        <v>0</v>
      </c>
      <c r="R370" s="20" t="n">
        <f aca="false">I370-F370</f>
        <v>0</v>
      </c>
      <c r="S370" s="20" t="n">
        <f aca="false">R370-Q370</f>
        <v>0</v>
      </c>
      <c r="T370" s="22" t="n">
        <f aca="false">IFERROR(R370/F370,0)</f>
        <v>0</v>
      </c>
      <c r="U370" s="22" t="n">
        <f aca="false">IFERROR(S370/F370,0)</f>
        <v>0</v>
      </c>
    </row>
    <row r="371" customFormat="false" ht="15" hidden="false" customHeight="false" outlineLevel="0" collapsed="false">
      <c r="F371" s="20" t="n">
        <f aca="false">D371*E371</f>
        <v>0</v>
      </c>
      <c r="G371" s="21" t="str">
        <f aca="false">IF(A371&gt;0,A371," ")</f>
        <v> </v>
      </c>
      <c r="I371" s="20" t="n">
        <f aca="false">D371*H371</f>
        <v>0</v>
      </c>
      <c r="J371" s="20" t="n">
        <f aca="false">F371+I371</f>
        <v>0</v>
      </c>
      <c r="K371" s="20" t="n">
        <f aca="false">ROUND(IF(J371*0.03%&gt;40,40,J371*0.03%),2)</f>
        <v>0</v>
      </c>
      <c r="L371" s="20" t="n">
        <f aca="false">ROUND(I371*0.025%,0)</f>
        <v>0</v>
      </c>
      <c r="M371" s="20" t="n">
        <f aca="false">ROUND(IF(C371="BSE",(J371*0.00375%),(J371*0.00322%)),0)</f>
        <v>0</v>
      </c>
      <c r="N371" s="20" t="n">
        <f aca="false">ROUND((K371+M371+O371)*18%,2)</f>
        <v>0</v>
      </c>
      <c r="O371" s="20" t="n">
        <f aca="false">J371*0.0001%</f>
        <v>0</v>
      </c>
      <c r="P371" s="20" t="n">
        <f aca="false">ROUND(0.003%*F371,0)</f>
        <v>0</v>
      </c>
      <c r="Q371" s="20" t="n">
        <f aca="false">K371+L371+M371+N371+O371+P371</f>
        <v>0</v>
      </c>
      <c r="R371" s="20" t="n">
        <f aca="false">I371-F371</f>
        <v>0</v>
      </c>
      <c r="S371" s="20" t="n">
        <f aca="false">R371-Q371</f>
        <v>0</v>
      </c>
      <c r="T371" s="22" t="n">
        <f aca="false">IFERROR(R371/F371,0)</f>
        <v>0</v>
      </c>
      <c r="U371" s="22" t="n">
        <f aca="false">IFERROR(S371/F371,0)</f>
        <v>0</v>
      </c>
    </row>
    <row r="372" customFormat="false" ht="15" hidden="false" customHeight="false" outlineLevel="0" collapsed="false">
      <c r="F372" s="20" t="n">
        <f aca="false">D372*E372</f>
        <v>0</v>
      </c>
      <c r="G372" s="21" t="str">
        <f aca="false">IF(A372&gt;0,A372," ")</f>
        <v> </v>
      </c>
      <c r="I372" s="20" t="n">
        <f aca="false">D372*H372</f>
        <v>0</v>
      </c>
      <c r="J372" s="20" t="n">
        <f aca="false">F372+I372</f>
        <v>0</v>
      </c>
      <c r="K372" s="20" t="n">
        <f aca="false">ROUND(IF(J372*0.03%&gt;40,40,J372*0.03%),2)</f>
        <v>0</v>
      </c>
      <c r="L372" s="20" t="n">
        <f aca="false">ROUND(I372*0.025%,0)</f>
        <v>0</v>
      </c>
      <c r="M372" s="20" t="n">
        <f aca="false">ROUND(IF(C372="BSE",(J372*0.00375%),(J372*0.00322%)),0)</f>
        <v>0</v>
      </c>
      <c r="N372" s="20" t="n">
        <f aca="false">ROUND((K372+M372+O372)*18%,2)</f>
        <v>0</v>
      </c>
      <c r="O372" s="20" t="n">
        <f aca="false">J372*0.0001%</f>
        <v>0</v>
      </c>
      <c r="P372" s="20" t="n">
        <f aca="false">ROUND(0.003%*F372,0)</f>
        <v>0</v>
      </c>
      <c r="Q372" s="20" t="n">
        <f aca="false">K372+L372+M372+N372+O372+P372</f>
        <v>0</v>
      </c>
      <c r="R372" s="20" t="n">
        <f aca="false">I372-F372</f>
        <v>0</v>
      </c>
      <c r="S372" s="20" t="n">
        <f aca="false">R372-Q372</f>
        <v>0</v>
      </c>
      <c r="T372" s="22" t="n">
        <f aca="false">IFERROR(R372/F372,0)</f>
        <v>0</v>
      </c>
      <c r="U372" s="22" t="n">
        <f aca="false">IFERROR(S372/F372,0)</f>
        <v>0</v>
      </c>
    </row>
    <row r="373" customFormat="false" ht="15" hidden="false" customHeight="false" outlineLevel="0" collapsed="false">
      <c r="F373" s="20" t="n">
        <f aca="false">D373*E373</f>
        <v>0</v>
      </c>
      <c r="G373" s="21" t="str">
        <f aca="false">IF(A373&gt;0,A373," ")</f>
        <v> </v>
      </c>
      <c r="I373" s="20" t="n">
        <f aca="false">D373*H373</f>
        <v>0</v>
      </c>
      <c r="J373" s="20" t="n">
        <f aca="false">F373+I373</f>
        <v>0</v>
      </c>
      <c r="K373" s="20" t="n">
        <f aca="false">ROUND(IF(J373*0.03%&gt;40,40,J373*0.03%),2)</f>
        <v>0</v>
      </c>
      <c r="L373" s="20" t="n">
        <f aca="false">ROUND(I373*0.025%,0)</f>
        <v>0</v>
      </c>
      <c r="M373" s="20" t="n">
        <f aca="false">ROUND(IF(C373="BSE",(J373*0.00375%),(J373*0.00322%)),0)</f>
        <v>0</v>
      </c>
      <c r="N373" s="20" t="n">
        <f aca="false">ROUND((K373+M373+O373)*18%,2)</f>
        <v>0</v>
      </c>
      <c r="O373" s="20" t="n">
        <f aca="false">J373*0.0001%</f>
        <v>0</v>
      </c>
      <c r="P373" s="20" t="n">
        <f aca="false">ROUND(0.003%*F373,0)</f>
        <v>0</v>
      </c>
      <c r="Q373" s="20" t="n">
        <f aca="false">K373+L373+M373+N373+O373+P373</f>
        <v>0</v>
      </c>
      <c r="R373" s="20" t="n">
        <f aca="false">I373-F373</f>
        <v>0</v>
      </c>
      <c r="S373" s="20" t="n">
        <f aca="false">R373-Q373</f>
        <v>0</v>
      </c>
      <c r="T373" s="22" t="n">
        <f aca="false">IFERROR(R373/F373,0)</f>
        <v>0</v>
      </c>
      <c r="U373" s="22" t="n">
        <f aca="false">IFERROR(S373/F373,0)</f>
        <v>0</v>
      </c>
    </row>
    <row r="374" customFormat="false" ht="15" hidden="false" customHeight="false" outlineLevel="0" collapsed="false">
      <c r="F374" s="20" t="n">
        <f aca="false">D374*E374</f>
        <v>0</v>
      </c>
      <c r="G374" s="21" t="str">
        <f aca="false">IF(A374&gt;0,A374," ")</f>
        <v> </v>
      </c>
      <c r="I374" s="20" t="n">
        <f aca="false">D374*H374</f>
        <v>0</v>
      </c>
      <c r="J374" s="20" t="n">
        <f aca="false">F374+I374</f>
        <v>0</v>
      </c>
      <c r="K374" s="20" t="n">
        <f aca="false">ROUND(IF(J374*0.03%&gt;40,40,J374*0.03%),2)</f>
        <v>0</v>
      </c>
      <c r="L374" s="20" t="n">
        <f aca="false">ROUND(I374*0.025%,0)</f>
        <v>0</v>
      </c>
      <c r="M374" s="20" t="n">
        <f aca="false">ROUND(IF(C374="BSE",(J374*0.00375%),(J374*0.00322%)),0)</f>
        <v>0</v>
      </c>
      <c r="N374" s="20" t="n">
        <f aca="false">ROUND((K374+M374+O374)*18%,2)</f>
        <v>0</v>
      </c>
      <c r="O374" s="20" t="n">
        <f aca="false">J374*0.0001%</f>
        <v>0</v>
      </c>
      <c r="P374" s="20" t="n">
        <f aca="false">ROUND(0.003%*F374,0)</f>
        <v>0</v>
      </c>
      <c r="Q374" s="20" t="n">
        <f aca="false">K374+L374+M374+N374+O374+P374</f>
        <v>0</v>
      </c>
      <c r="R374" s="20" t="n">
        <f aca="false">I374-F374</f>
        <v>0</v>
      </c>
      <c r="S374" s="20" t="n">
        <f aca="false">R374-Q374</f>
        <v>0</v>
      </c>
      <c r="T374" s="22" t="n">
        <f aca="false">IFERROR(R374/F374,0)</f>
        <v>0</v>
      </c>
      <c r="U374" s="22" t="n">
        <f aca="false">IFERROR(S374/F374,0)</f>
        <v>0</v>
      </c>
    </row>
    <row r="375" customFormat="false" ht="15" hidden="false" customHeight="false" outlineLevel="0" collapsed="false">
      <c r="F375" s="20" t="n">
        <f aca="false">D375*E375</f>
        <v>0</v>
      </c>
      <c r="G375" s="21" t="str">
        <f aca="false">IF(A375&gt;0,A375," ")</f>
        <v> </v>
      </c>
      <c r="I375" s="20" t="n">
        <f aca="false">D375*H375</f>
        <v>0</v>
      </c>
      <c r="J375" s="20" t="n">
        <f aca="false">F375+I375</f>
        <v>0</v>
      </c>
      <c r="K375" s="20" t="n">
        <f aca="false">ROUND(IF(J375*0.03%&gt;40,40,J375*0.03%),2)</f>
        <v>0</v>
      </c>
      <c r="L375" s="20" t="n">
        <f aca="false">ROUND(I375*0.025%,0)</f>
        <v>0</v>
      </c>
      <c r="M375" s="20" t="n">
        <f aca="false">ROUND(IF(C375="BSE",(J375*0.00375%),(J375*0.00322%)),0)</f>
        <v>0</v>
      </c>
      <c r="N375" s="20" t="n">
        <f aca="false">ROUND((K375+M375+O375)*18%,2)</f>
        <v>0</v>
      </c>
      <c r="O375" s="20" t="n">
        <f aca="false">J375*0.0001%</f>
        <v>0</v>
      </c>
      <c r="P375" s="20" t="n">
        <f aca="false">ROUND(0.003%*F375,0)</f>
        <v>0</v>
      </c>
      <c r="Q375" s="20" t="n">
        <f aca="false">K375+L375+M375+N375+O375+P375</f>
        <v>0</v>
      </c>
      <c r="R375" s="20" t="n">
        <f aca="false">I375-F375</f>
        <v>0</v>
      </c>
      <c r="S375" s="20" t="n">
        <f aca="false">R375-Q375</f>
        <v>0</v>
      </c>
      <c r="T375" s="22" t="n">
        <f aca="false">IFERROR(R375/F375,0)</f>
        <v>0</v>
      </c>
      <c r="U375" s="22" t="n">
        <f aca="false">IFERROR(S375/F375,0)</f>
        <v>0</v>
      </c>
    </row>
    <row r="376" customFormat="false" ht="15" hidden="false" customHeight="false" outlineLevel="0" collapsed="false">
      <c r="F376" s="20" t="n">
        <f aca="false">D376*E376</f>
        <v>0</v>
      </c>
      <c r="G376" s="21" t="str">
        <f aca="false">IF(A376&gt;0,A376," ")</f>
        <v> </v>
      </c>
      <c r="I376" s="20" t="n">
        <f aca="false">D376*H376</f>
        <v>0</v>
      </c>
      <c r="J376" s="20" t="n">
        <f aca="false">F376+I376</f>
        <v>0</v>
      </c>
      <c r="K376" s="20" t="n">
        <f aca="false">ROUND(IF(J376*0.03%&gt;40,40,J376*0.03%),2)</f>
        <v>0</v>
      </c>
      <c r="L376" s="20" t="n">
        <f aca="false">ROUND(I376*0.025%,0)</f>
        <v>0</v>
      </c>
      <c r="M376" s="20" t="n">
        <f aca="false">ROUND(IF(C376="BSE",(J376*0.00375%),(J376*0.00322%)),0)</f>
        <v>0</v>
      </c>
      <c r="N376" s="20" t="n">
        <f aca="false">ROUND((K376+M376+O376)*18%,2)</f>
        <v>0</v>
      </c>
      <c r="O376" s="20" t="n">
        <f aca="false">J376*0.0001%</f>
        <v>0</v>
      </c>
      <c r="P376" s="20" t="n">
        <f aca="false">ROUND(0.003%*F376,0)</f>
        <v>0</v>
      </c>
      <c r="Q376" s="20" t="n">
        <f aca="false">K376+L376+M376+N376+O376+P376</f>
        <v>0</v>
      </c>
      <c r="R376" s="20" t="n">
        <f aca="false">I376-F376</f>
        <v>0</v>
      </c>
      <c r="S376" s="20" t="n">
        <f aca="false">R376-Q376</f>
        <v>0</v>
      </c>
      <c r="T376" s="22" t="n">
        <f aca="false">IFERROR(R376/F376,0)</f>
        <v>0</v>
      </c>
      <c r="U376" s="22" t="n">
        <f aca="false">IFERROR(S376/F376,0)</f>
        <v>0</v>
      </c>
    </row>
    <row r="377" customFormat="false" ht="15" hidden="false" customHeight="false" outlineLevel="0" collapsed="false">
      <c r="F377" s="20" t="n">
        <f aca="false">D377*E377</f>
        <v>0</v>
      </c>
      <c r="G377" s="21" t="str">
        <f aca="false">IF(A377&gt;0,A377," ")</f>
        <v> </v>
      </c>
      <c r="I377" s="20" t="n">
        <f aca="false">D377*H377</f>
        <v>0</v>
      </c>
      <c r="J377" s="20" t="n">
        <f aca="false">F377+I377</f>
        <v>0</v>
      </c>
      <c r="K377" s="20" t="n">
        <f aca="false">ROUND(IF(J377*0.03%&gt;40,40,J377*0.03%),2)</f>
        <v>0</v>
      </c>
      <c r="L377" s="20" t="n">
        <f aca="false">ROUND(I377*0.025%,0)</f>
        <v>0</v>
      </c>
      <c r="M377" s="20" t="n">
        <f aca="false">ROUND(IF(C377="BSE",(J377*0.00375%),(J377*0.00322%)),0)</f>
        <v>0</v>
      </c>
      <c r="N377" s="20" t="n">
        <f aca="false">ROUND((K377+M377+O377)*18%,2)</f>
        <v>0</v>
      </c>
      <c r="O377" s="20" t="n">
        <f aca="false">J377*0.0001%</f>
        <v>0</v>
      </c>
      <c r="P377" s="20" t="n">
        <f aca="false">ROUND(0.003%*F377,0)</f>
        <v>0</v>
      </c>
      <c r="Q377" s="20" t="n">
        <f aca="false">K377+L377+M377+N377+O377+P377</f>
        <v>0</v>
      </c>
      <c r="R377" s="20" t="n">
        <f aca="false">I377-F377</f>
        <v>0</v>
      </c>
      <c r="S377" s="20" t="n">
        <f aca="false">R377-Q377</f>
        <v>0</v>
      </c>
      <c r="T377" s="22" t="n">
        <f aca="false">IFERROR(R377/F377,0)</f>
        <v>0</v>
      </c>
      <c r="U377" s="22" t="n">
        <f aca="false">IFERROR(S377/F377,0)</f>
        <v>0</v>
      </c>
    </row>
    <row r="378" customFormat="false" ht="15" hidden="false" customHeight="false" outlineLevel="0" collapsed="false">
      <c r="F378" s="20" t="n">
        <f aca="false">D378*E378</f>
        <v>0</v>
      </c>
      <c r="G378" s="21" t="str">
        <f aca="false">IF(A378&gt;0,A378," ")</f>
        <v> </v>
      </c>
      <c r="I378" s="20" t="n">
        <f aca="false">D378*H378</f>
        <v>0</v>
      </c>
      <c r="J378" s="20" t="n">
        <f aca="false">F378+I378</f>
        <v>0</v>
      </c>
      <c r="K378" s="20" t="n">
        <f aca="false">ROUND(IF(J378*0.03%&gt;40,40,J378*0.03%),2)</f>
        <v>0</v>
      </c>
      <c r="L378" s="20" t="n">
        <f aca="false">ROUND(I378*0.025%,0)</f>
        <v>0</v>
      </c>
      <c r="M378" s="20" t="n">
        <f aca="false">ROUND(IF(C378="BSE",(J378*0.00375%),(J378*0.00322%)),0)</f>
        <v>0</v>
      </c>
      <c r="N378" s="20" t="n">
        <f aca="false">ROUND((K378+M378+O378)*18%,2)</f>
        <v>0</v>
      </c>
      <c r="O378" s="20" t="n">
        <f aca="false">J378*0.0001%</f>
        <v>0</v>
      </c>
      <c r="P378" s="20" t="n">
        <f aca="false">ROUND(0.003%*F378,0)</f>
        <v>0</v>
      </c>
      <c r="Q378" s="20" t="n">
        <f aca="false">K378+L378+M378+N378+O378+P378</f>
        <v>0</v>
      </c>
      <c r="R378" s="20" t="n">
        <f aca="false">I378-F378</f>
        <v>0</v>
      </c>
      <c r="S378" s="20" t="n">
        <f aca="false">R378-Q378</f>
        <v>0</v>
      </c>
      <c r="T378" s="22" t="n">
        <f aca="false">IFERROR(R378/F378,0)</f>
        <v>0</v>
      </c>
      <c r="U378" s="22" t="n">
        <f aca="false">IFERROR(S378/F378,0)</f>
        <v>0</v>
      </c>
    </row>
    <row r="379" customFormat="false" ht="15" hidden="false" customHeight="false" outlineLevel="0" collapsed="false">
      <c r="F379" s="20" t="n">
        <f aca="false">D379*E379</f>
        <v>0</v>
      </c>
      <c r="G379" s="21" t="str">
        <f aca="false">IF(A379&gt;0,A379," ")</f>
        <v> </v>
      </c>
      <c r="I379" s="20" t="n">
        <f aca="false">D379*H379</f>
        <v>0</v>
      </c>
      <c r="J379" s="20" t="n">
        <f aca="false">F379+I379</f>
        <v>0</v>
      </c>
      <c r="K379" s="20" t="n">
        <f aca="false">ROUND(IF(J379*0.03%&gt;40,40,J379*0.03%),2)</f>
        <v>0</v>
      </c>
      <c r="L379" s="20" t="n">
        <f aca="false">ROUND(I379*0.025%,0)</f>
        <v>0</v>
      </c>
      <c r="M379" s="20" t="n">
        <f aca="false">ROUND(IF(C379="BSE",(J379*0.00375%),(J379*0.00322%)),0)</f>
        <v>0</v>
      </c>
      <c r="N379" s="20" t="n">
        <f aca="false">ROUND((K379+M379+O379)*18%,2)</f>
        <v>0</v>
      </c>
      <c r="O379" s="20" t="n">
        <f aca="false">J379*0.0001%</f>
        <v>0</v>
      </c>
      <c r="P379" s="20" t="n">
        <f aca="false">ROUND(0.003%*F379,0)</f>
        <v>0</v>
      </c>
      <c r="Q379" s="20" t="n">
        <f aca="false">K379+L379+M379+N379+O379+P379</f>
        <v>0</v>
      </c>
      <c r="R379" s="20" t="n">
        <f aca="false">I379-F379</f>
        <v>0</v>
      </c>
      <c r="S379" s="20" t="n">
        <f aca="false">R379-Q379</f>
        <v>0</v>
      </c>
      <c r="T379" s="22" t="n">
        <f aca="false">IFERROR(R379/F379,0)</f>
        <v>0</v>
      </c>
      <c r="U379" s="22" t="n">
        <f aca="false">IFERROR(S379/F379,0)</f>
        <v>0</v>
      </c>
    </row>
    <row r="380" customFormat="false" ht="15" hidden="false" customHeight="false" outlineLevel="0" collapsed="false">
      <c r="F380" s="20" t="n">
        <f aca="false">D380*E380</f>
        <v>0</v>
      </c>
      <c r="G380" s="21" t="str">
        <f aca="false">IF(A380&gt;0,A380," ")</f>
        <v> </v>
      </c>
      <c r="I380" s="20" t="n">
        <f aca="false">D380*H380</f>
        <v>0</v>
      </c>
      <c r="J380" s="20" t="n">
        <f aca="false">F380+I380</f>
        <v>0</v>
      </c>
      <c r="K380" s="20" t="n">
        <f aca="false">ROUND(IF(J380*0.03%&gt;40,40,J380*0.03%),2)</f>
        <v>0</v>
      </c>
      <c r="L380" s="20" t="n">
        <f aca="false">ROUND(I380*0.025%,0)</f>
        <v>0</v>
      </c>
      <c r="M380" s="20" t="n">
        <f aca="false">ROUND(IF(C380="BSE",(J380*0.00375%),(J380*0.00322%)),0)</f>
        <v>0</v>
      </c>
      <c r="N380" s="20" t="n">
        <f aca="false">ROUND((K380+M380+O380)*18%,2)</f>
        <v>0</v>
      </c>
      <c r="O380" s="20" t="n">
        <f aca="false">J380*0.0001%</f>
        <v>0</v>
      </c>
      <c r="P380" s="20" t="n">
        <f aca="false">ROUND(0.003%*F380,0)</f>
        <v>0</v>
      </c>
      <c r="Q380" s="20" t="n">
        <f aca="false">K380+L380+M380+N380+O380+P380</f>
        <v>0</v>
      </c>
      <c r="R380" s="20" t="n">
        <f aca="false">I380-F380</f>
        <v>0</v>
      </c>
      <c r="S380" s="20" t="n">
        <f aca="false">R380-Q380</f>
        <v>0</v>
      </c>
      <c r="T380" s="22" t="n">
        <f aca="false">IFERROR(R380/F380,0)</f>
        <v>0</v>
      </c>
      <c r="U380" s="22" t="n">
        <f aca="false">IFERROR(S380/F380,0)</f>
        <v>0</v>
      </c>
    </row>
    <row r="381" customFormat="false" ht="15" hidden="false" customHeight="false" outlineLevel="0" collapsed="false">
      <c r="F381" s="20" t="n">
        <f aca="false">D381*E381</f>
        <v>0</v>
      </c>
      <c r="G381" s="21" t="str">
        <f aca="false">IF(A381&gt;0,A381," ")</f>
        <v> </v>
      </c>
      <c r="I381" s="20" t="n">
        <f aca="false">D381*H381</f>
        <v>0</v>
      </c>
      <c r="J381" s="20" t="n">
        <f aca="false">F381+I381</f>
        <v>0</v>
      </c>
      <c r="K381" s="20" t="n">
        <f aca="false">ROUND(IF(J381*0.03%&gt;40,40,J381*0.03%),2)</f>
        <v>0</v>
      </c>
      <c r="L381" s="20" t="n">
        <f aca="false">ROUND(I381*0.025%,0)</f>
        <v>0</v>
      </c>
      <c r="M381" s="20" t="n">
        <f aca="false">ROUND(IF(C381="BSE",(J381*0.00375%),(J381*0.00322%)),0)</f>
        <v>0</v>
      </c>
      <c r="N381" s="20" t="n">
        <f aca="false">ROUND((K381+M381+O381)*18%,2)</f>
        <v>0</v>
      </c>
      <c r="O381" s="20" t="n">
        <f aca="false">J381*0.0001%</f>
        <v>0</v>
      </c>
      <c r="P381" s="20" t="n">
        <f aca="false">ROUND(0.003%*F381,0)</f>
        <v>0</v>
      </c>
      <c r="Q381" s="20" t="n">
        <f aca="false">K381+L381+M381+N381+O381+P381</f>
        <v>0</v>
      </c>
      <c r="R381" s="20" t="n">
        <f aca="false">I381-F381</f>
        <v>0</v>
      </c>
      <c r="S381" s="20" t="n">
        <f aca="false">R381-Q381</f>
        <v>0</v>
      </c>
      <c r="T381" s="22" t="n">
        <f aca="false">IFERROR(R381/F381,0)</f>
        <v>0</v>
      </c>
      <c r="U381" s="22" t="n">
        <f aca="false">IFERROR(S381/F381,0)</f>
        <v>0</v>
      </c>
    </row>
    <row r="382" customFormat="false" ht="15" hidden="false" customHeight="false" outlineLevel="0" collapsed="false">
      <c r="F382" s="20" t="n">
        <f aca="false">D382*E382</f>
        <v>0</v>
      </c>
      <c r="G382" s="21" t="str">
        <f aca="false">IF(A382&gt;0,A382," ")</f>
        <v> </v>
      </c>
      <c r="I382" s="20" t="n">
        <f aca="false">D382*H382</f>
        <v>0</v>
      </c>
      <c r="J382" s="20" t="n">
        <f aca="false">F382+I382</f>
        <v>0</v>
      </c>
      <c r="K382" s="20" t="n">
        <f aca="false">ROUND(IF(J382*0.03%&gt;40,40,J382*0.03%),2)</f>
        <v>0</v>
      </c>
      <c r="L382" s="20" t="n">
        <f aca="false">ROUND(I382*0.025%,0)</f>
        <v>0</v>
      </c>
      <c r="M382" s="20" t="n">
        <f aca="false">ROUND(IF(C382="BSE",(J382*0.00375%),(J382*0.00322%)),0)</f>
        <v>0</v>
      </c>
      <c r="N382" s="20" t="n">
        <f aca="false">ROUND((K382+M382+O382)*18%,2)</f>
        <v>0</v>
      </c>
      <c r="O382" s="20" t="n">
        <f aca="false">J382*0.0001%</f>
        <v>0</v>
      </c>
      <c r="P382" s="20" t="n">
        <f aca="false">ROUND(0.003%*F382,0)</f>
        <v>0</v>
      </c>
      <c r="Q382" s="20" t="n">
        <f aca="false">K382+L382+M382+N382+O382+P382</f>
        <v>0</v>
      </c>
      <c r="R382" s="20" t="n">
        <f aca="false">I382-F382</f>
        <v>0</v>
      </c>
      <c r="S382" s="20" t="n">
        <f aca="false">R382-Q382</f>
        <v>0</v>
      </c>
      <c r="T382" s="22" t="n">
        <f aca="false">IFERROR(R382/F382,0)</f>
        <v>0</v>
      </c>
      <c r="U382" s="22" t="n">
        <f aca="false">IFERROR(S382/F382,0)</f>
        <v>0</v>
      </c>
    </row>
    <row r="383" customFormat="false" ht="15" hidden="false" customHeight="false" outlineLevel="0" collapsed="false">
      <c r="F383" s="20" t="n">
        <f aca="false">D383*E383</f>
        <v>0</v>
      </c>
      <c r="G383" s="21" t="str">
        <f aca="false">IF(A383&gt;0,A383," ")</f>
        <v> </v>
      </c>
      <c r="I383" s="20" t="n">
        <f aca="false">D383*H383</f>
        <v>0</v>
      </c>
      <c r="J383" s="20" t="n">
        <f aca="false">F383+I383</f>
        <v>0</v>
      </c>
      <c r="K383" s="20" t="n">
        <f aca="false">ROUND(IF(J383*0.03%&gt;40,40,J383*0.03%),2)</f>
        <v>0</v>
      </c>
      <c r="L383" s="20" t="n">
        <f aca="false">ROUND(I383*0.025%,0)</f>
        <v>0</v>
      </c>
      <c r="M383" s="20" t="n">
        <f aca="false">ROUND(IF(C383="BSE",(J383*0.00375%),(J383*0.00322%)),0)</f>
        <v>0</v>
      </c>
      <c r="N383" s="20" t="n">
        <f aca="false">ROUND((K383+M383+O383)*18%,2)</f>
        <v>0</v>
      </c>
      <c r="O383" s="20" t="n">
        <f aca="false">J383*0.0001%</f>
        <v>0</v>
      </c>
      <c r="P383" s="20" t="n">
        <f aca="false">ROUND(0.003%*F383,0)</f>
        <v>0</v>
      </c>
      <c r="Q383" s="20" t="n">
        <f aca="false">K383+L383+M383+N383+O383+P383</f>
        <v>0</v>
      </c>
      <c r="R383" s="20" t="n">
        <f aca="false">I383-F383</f>
        <v>0</v>
      </c>
      <c r="S383" s="20" t="n">
        <f aca="false">R383-Q383</f>
        <v>0</v>
      </c>
      <c r="T383" s="22" t="n">
        <f aca="false">IFERROR(R383/F383,0)</f>
        <v>0</v>
      </c>
      <c r="U383" s="22" t="n">
        <f aca="false">IFERROR(S383/F383,0)</f>
        <v>0</v>
      </c>
    </row>
    <row r="384" customFormat="false" ht="15" hidden="false" customHeight="false" outlineLevel="0" collapsed="false">
      <c r="F384" s="20" t="n">
        <f aca="false">D384*E384</f>
        <v>0</v>
      </c>
      <c r="G384" s="21" t="str">
        <f aca="false">IF(A384&gt;0,A384," ")</f>
        <v> </v>
      </c>
      <c r="I384" s="20" t="n">
        <f aca="false">D384*H384</f>
        <v>0</v>
      </c>
      <c r="J384" s="20" t="n">
        <f aca="false">F384+I384</f>
        <v>0</v>
      </c>
      <c r="K384" s="20" t="n">
        <f aca="false">ROUND(IF(J384*0.03%&gt;40,40,J384*0.03%),2)</f>
        <v>0</v>
      </c>
      <c r="L384" s="20" t="n">
        <f aca="false">ROUND(I384*0.025%,0)</f>
        <v>0</v>
      </c>
      <c r="M384" s="20" t="n">
        <f aca="false">ROUND(IF(C384="BSE",(J384*0.00375%),(J384*0.00322%)),0)</f>
        <v>0</v>
      </c>
      <c r="N384" s="20" t="n">
        <f aca="false">ROUND((K384+M384+O384)*18%,2)</f>
        <v>0</v>
      </c>
      <c r="O384" s="20" t="n">
        <f aca="false">J384*0.0001%</f>
        <v>0</v>
      </c>
      <c r="P384" s="20" t="n">
        <f aca="false">ROUND(0.003%*F384,0)</f>
        <v>0</v>
      </c>
      <c r="Q384" s="20" t="n">
        <f aca="false">K384+L384+M384+N384+O384+P384</f>
        <v>0</v>
      </c>
      <c r="R384" s="20" t="n">
        <f aca="false">I384-F384</f>
        <v>0</v>
      </c>
      <c r="S384" s="20" t="n">
        <f aca="false">R384-Q384</f>
        <v>0</v>
      </c>
      <c r="T384" s="22" t="n">
        <f aca="false">IFERROR(R384/F384,0)</f>
        <v>0</v>
      </c>
      <c r="U384" s="22" t="n">
        <f aca="false">IFERROR(S384/F384,0)</f>
        <v>0</v>
      </c>
    </row>
    <row r="385" customFormat="false" ht="15" hidden="false" customHeight="false" outlineLevel="0" collapsed="false">
      <c r="F385" s="20" t="n">
        <f aca="false">D385*E385</f>
        <v>0</v>
      </c>
      <c r="G385" s="21" t="str">
        <f aca="false">IF(A385&gt;0,A385," ")</f>
        <v> </v>
      </c>
      <c r="I385" s="20" t="n">
        <f aca="false">D385*H385</f>
        <v>0</v>
      </c>
      <c r="J385" s="20" t="n">
        <f aca="false">F385+I385</f>
        <v>0</v>
      </c>
      <c r="K385" s="20" t="n">
        <f aca="false">ROUND(IF(J385*0.03%&gt;40,40,J385*0.03%),2)</f>
        <v>0</v>
      </c>
      <c r="L385" s="20" t="n">
        <f aca="false">ROUND(I385*0.025%,0)</f>
        <v>0</v>
      </c>
      <c r="M385" s="20" t="n">
        <f aca="false">ROUND(IF(C385="BSE",(J385*0.00375%),(J385*0.00322%)),0)</f>
        <v>0</v>
      </c>
      <c r="N385" s="20" t="n">
        <f aca="false">ROUND((K385+M385+O385)*18%,2)</f>
        <v>0</v>
      </c>
      <c r="O385" s="20" t="n">
        <f aca="false">J385*0.0001%</f>
        <v>0</v>
      </c>
      <c r="P385" s="20" t="n">
        <f aca="false">ROUND(0.003%*F385,0)</f>
        <v>0</v>
      </c>
      <c r="Q385" s="20" t="n">
        <f aca="false">K385+L385+M385+N385+O385+P385</f>
        <v>0</v>
      </c>
      <c r="R385" s="20" t="n">
        <f aca="false">I385-F385</f>
        <v>0</v>
      </c>
      <c r="S385" s="20" t="n">
        <f aca="false">R385-Q385</f>
        <v>0</v>
      </c>
      <c r="T385" s="22" t="n">
        <f aca="false">IFERROR(R385/F385,0)</f>
        <v>0</v>
      </c>
      <c r="U385" s="22" t="n">
        <f aca="false">IFERROR(S385/F385,0)</f>
        <v>0</v>
      </c>
    </row>
    <row r="386" customFormat="false" ht="15" hidden="false" customHeight="false" outlineLevel="0" collapsed="false">
      <c r="F386" s="20" t="n">
        <f aca="false">D386*E386</f>
        <v>0</v>
      </c>
      <c r="G386" s="21" t="str">
        <f aca="false">IF(A386&gt;0,A386," ")</f>
        <v> </v>
      </c>
      <c r="I386" s="20" t="n">
        <f aca="false">D386*H386</f>
        <v>0</v>
      </c>
      <c r="J386" s="20" t="n">
        <f aca="false">F386+I386</f>
        <v>0</v>
      </c>
      <c r="K386" s="20" t="n">
        <f aca="false">ROUND(IF(J386*0.03%&gt;40,40,J386*0.03%),2)</f>
        <v>0</v>
      </c>
      <c r="L386" s="20" t="n">
        <f aca="false">ROUND(I386*0.025%,0)</f>
        <v>0</v>
      </c>
      <c r="M386" s="20" t="n">
        <f aca="false">ROUND(IF(C386="BSE",(J386*0.00375%),(J386*0.00322%)),0)</f>
        <v>0</v>
      </c>
      <c r="N386" s="20" t="n">
        <f aca="false">ROUND((K386+M386+O386)*18%,2)</f>
        <v>0</v>
      </c>
      <c r="O386" s="20" t="n">
        <f aca="false">J386*0.0001%</f>
        <v>0</v>
      </c>
      <c r="P386" s="20" t="n">
        <f aca="false">ROUND(0.003%*F386,0)</f>
        <v>0</v>
      </c>
      <c r="Q386" s="20" t="n">
        <f aca="false">K386+L386+M386+N386+O386+P386</f>
        <v>0</v>
      </c>
      <c r="R386" s="20" t="n">
        <f aca="false">I386-F386</f>
        <v>0</v>
      </c>
      <c r="S386" s="20" t="n">
        <f aca="false">R386-Q386</f>
        <v>0</v>
      </c>
      <c r="T386" s="22" t="n">
        <f aca="false">IFERROR(R386/F386,0)</f>
        <v>0</v>
      </c>
      <c r="U386" s="22" t="n">
        <f aca="false">IFERROR(S386/F386,0)</f>
        <v>0</v>
      </c>
    </row>
    <row r="387" customFormat="false" ht="15" hidden="false" customHeight="false" outlineLevel="0" collapsed="false">
      <c r="F387" s="20" t="n">
        <f aca="false">D387*E387</f>
        <v>0</v>
      </c>
      <c r="G387" s="21" t="str">
        <f aca="false">IF(A387&gt;0,A387," ")</f>
        <v> </v>
      </c>
      <c r="I387" s="20" t="n">
        <f aca="false">D387*H387</f>
        <v>0</v>
      </c>
      <c r="J387" s="20" t="n">
        <f aca="false">F387+I387</f>
        <v>0</v>
      </c>
      <c r="K387" s="20" t="n">
        <f aca="false">ROUND(IF(J387*0.03%&gt;40,40,J387*0.03%),2)</f>
        <v>0</v>
      </c>
      <c r="L387" s="20" t="n">
        <f aca="false">ROUND(I387*0.025%,0)</f>
        <v>0</v>
      </c>
      <c r="M387" s="20" t="n">
        <f aca="false">ROUND(IF(C387="BSE",(J387*0.00375%),(J387*0.00322%)),0)</f>
        <v>0</v>
      </c>
      <c r="N387" s="20" t="n">
        <f aca="false">ROUND((K387+M387+O387)*18%,2)</f>
        <v>0</v>
      </c>
      <c r="O387" s="20" t="n">
        <f aca="false">J387*0.0001%</f>
        <v>0</v>
      </c>
      <c r="P387" s="20" t="n">
        <f aca="false">ROUND(0.003%*F387,0)</f>
        <v>0</v>
      </c>
      <c r="Q387" s="20" t="n">
        <f aca="false">K387+L387+M387+N387+O387+P387</f>
        <v>0</v>
      </c>
      <c r="R387" s="20" t="n">
        <f aca="false">I387-F387</f>
        <v>0</v>
      </c>
      <c r="S387" s="20" t="n">
        <f aca="false">R387-Q387</f>
        <v>0</v>
      </c>
      <c r="T387" s="22" t="n">
        <f aca="false">IFERROR(R387/F387,0)</f>
        <v>0</v>
      </c>
      <c r="U387" s="22" t="n">
        <f aca="false">IFERROR(S387/F387,0)</f>
        <v>0</v>
      </c>
    </row>
    <row r="388" customFormat="false" ht="15" hidden="false" customHeight="false" outlineLevel="0" collapsed="false">
      <c r="F388" s="20" t="n">
        <f aca="false">D388*E388</f>
        <v>0</v>
      </c>
      <c r="G388" s="21" t="str">
        <f aca="false">IF(A388&gt;0,A388," ")</f>
        <v> </v>
      </c>
      <c r="I388" s="20" t="n">
        <f aca="false">D388*H388</f>
        <v>0</v>
      </c>
      <c r="J388" s="20" t="n">
        <f aca="false">F388+I388</f>
        <v>0</v>
      </c>
      <c r="K388" s="20" t="n">
        <f aca="false">ROUND(IF(J388*0.03%&gt;40,40,J388*0.03%),2)</f>
        <v>0</v>
      </c>
      <c r="L388" s="20" t="n">
        <f aca="false">ROUND(I388*0.025%,0)</f>
        <v>0</v>
      </c>
      <c r="M388" s="20" t="n">
        <f aca="false">ROUND(IF(C388="BSE",(J388*0.00375%),(J388*0.00322%)),0)</f>
        <v>0</v>
      </c>
      <c r="N388" s="20" t="n">
        <f aca="false">ROUND((K388+M388+O388)*18%,2)</f>
        <v>0</v>
      </c>
      <c r="O388" s="20" t="n">
        <f aca="false">J388*0.0001%</f>
        <v>0</v>
      </c>
      <c r="P388" s="20" t="n">
        <f aca="false">ROUND(0.003%*F388,0)</f>
        <v>0</v>
      </c>
      <c r="Q388" s="20" t="n">
        <f aca="false">K388+L388+M388+N388+O388+P388</f>
        <v>0</v>
      </c>
      <c r="R388" s="20" t="n">
        <f aca="false">I388-F388</f>
        <v>0</v>
      </c>
      <c r="S388" s="20" t="n">
        <f aca="false">R388-Q388</f>
        <v>0</v>
      </c>
      <c r="T388" s="22" t="n">
        <f aca="false">IFERROR(R388/F388,0)</f>
        <v>0</v>
      </c>
      <c r="U388" s="22" t="n">
        <f aca="false">IFERROR(S388/F388,0)</f>
        <v>0</v>
      </c>
    </row>
    <row r="389" customFormat="false" ht="15" hidden="false" customHeight="false" outlineLevel="0" collapsed="false">
      <c r="F389" s="20" t="n">
        <f aca="false">D389*E389</f>
        <v>0</v>
      </c>
      <c r="G389" s="21" t="str">
        <f aca="false">IF(A389&gt;0,A389," ")</f>
        <v> </v>
      </c>
      <c r="I389" s="20" t="n">
        <f aca="false">D389*H389</f>
        <v>0</v>
      </c>
      <c r="J389" s="20" t="n">
        <f aca="false">F389+I389</f>
        <v>0</v>
      </c>
      <c r="K389" s="20" t="n">
        <f aca="false">ROUND(IF(J389*0.03%&gt;40,40,J389*0.03%),2)</f>
        <v>0</v>
      </c>
      <c r="L389" s="20" t="n">
        <f aca="false">ROUND(I389*0.025%,0)</f>
        <v>0</v>
      </c>
      <c r="M389" s="20" t="n">
        <f aca="false">ROUND(IF(C389="BSE",(J389*0.00375%),(J389*0.00322%)),0)</f>
        <v>0</v>
      </c>
      <c r="N389" s="20" t="n">
        <f aca="false">ROUND((K389+M389+O389)*18%,2)</f>
        <v>0</v>
      </c>
      <c r="O389" s="20" t="n">
        <f aca="false">J389*0.0001%</f>
        <v>0</v>
      </c>
      <c r="P389" s="20" t="n">
        <f aca="false">ROUND(0.003%*F389,0)</f>
        <v>0</v>
      </c>
      <c r="Q389" s="20" t="n">
        <f aca="false">K389+L389+M389+N389+O389+P389</f>
        <v>0</v>
      </c>
      <c r="R389" s="20" t="n">
        <f aca="false">I389-F389</f>
        <v>0</v>
      </c>
      <c r="S389" s="20" t="n">
        <f aca="false">R389-Q389</f>
        <v>0</v>
      </c>
      <c r="T389" s="22" t="n">
        <f aca="false">IFERROR(R389/F389,0)</f>
        <v>0</v>
      </c>
      <c r="U389" s="22" t="n">
        <f aca="false">IFERROR(S389/F389,0)</f>
        <v>0</v>
      </c>
    </row>
    <row r="390" customFormat="false" ht="15" hidden="false" customHeight="false" outlineLevel="0" collapsed="false">
      <c r="F390" s="20" t="n">
        <f aca="false">D390*E390</f>
        <v>0</v>
      </c>
      <c r="G390" s="21" t="str">
        <f aca="false">IF(A390&gt;0,A390," ")</f>
        <v> </v>
      </c>
      <c r="I390" s="20" t="n">
        <f aca="false">D390*H390</f>
        <v>0</v>
      </c>
      <c r="J390" s="20" t="n">
        <f aca="false">F390+I390</f>
        <v>0</v>
      </c>
      <c r="K390" s="20" t="n">
        <f aca="false">ROUND(IF(J390*0.03%&gt;40,40,J390*0.03%),2)</f>
        <v>0</v>
      </c>
      <c r="L390" s="20" t="n">
        <f aca="false">ROUND(I390*0.025%,0)</f>
        <v>0</v>
      </c>
      <c r="M390" s="20" t="n">
        <f aca="false">ROUND(IF(C390="BSE",(J390*0.00375%),(J390*0.00322%)),0)</f>
        <v>0</v>
      </c>
      <c r="N390" s="20" t="n">
        <f aca="false">ROUND((K390+M390+O390)*18%,2)</f>
        <v>0</v>
      </c>
      <c r="O390" s="20" t="n">
        <f aca="false">J390*0.0001%</f>
        <v>0</v>
      </c>
      <c r="P390" s="20" t="n">
        <f aca="false">ROUND(0.003%*F390,0)</f>
        <v>0</v>
      </c>
      <c r="Q390" s="20" t="n">
        <f aca="false">K390+L390+M390+N390+O390+P390</f>
        <v>0</v>
      </c>
      <c r="R390" s="20" t="n">
        <f aca="false">I390-F390</f>
        <v>0</v>
      </c>
      <c r="S390" s="20" t="n">
        <f aca="false">R390-Q390</f>
        <v>0</v>
      </c>
      <c r="T390" s="22" t="n">
        <f aca="false">IFERROR(R390/F390,0)</f>
        <v>0</v>
      </c>
      <c r="U390" s="22" t="n">
        <f aca="false">IFERROR(S390/F390,0)</f>
        <v>0</v>
      </c>
    </row>
    <row r="391" customFormat="false" ht="15" hidden="false" customHeight="false" outlineLevel="0" collapsed="false">
      <c r="F391" s="20" t="n">
        <f aca="false">D391*E391</f>
        <v>0</v>
      </c>
      <c r="G391" s="21" t="str">
        <f aca="false">IF(A391&gt;0,A391," ")</f>
        <v> </v>
      </c>
      <c r="I391" s="20" t="n">
        <f aca="false">D391*H391</f>
        <v>0</v>
      </c>
      <c r="J391" s="20" t="n">
        <f aca="false">F391+I391</f>
        <v>0</v>
      </c>
      <c r="K391" s="20" t="n">
        <f aca="false">ROUND(IF(J391*0.03%&gt;40,40,J391*0.03%),2)</f>
        <v>0</v>
      </c>
      <c r="L391" s="20" t="n">
        <f aca="false">ROUND(I391*0.025%,0)</f>
        <v>0</v>
      </c>
      <c r="M391" s="20" t="n">
        <f aca="false">ROUND(IF(C391="BSE",(J391*0.00375%),(J391*0.00322%)),0)</f>
        <v>0</v>
      </c>
      <c r="N391" s="20" t="n">
        <f aca="false">ROUND((K391+M391+O391)*18%,2)</f>
        <v>0</v>
      </c>
      <c r="O391" s="20" t="n">
        <f aca="false">J391*0.0001%</f>
        <v>0</v>
      </c>
      <c r="P391" s="20" t="n">
        <f aca="false">ROUND(0.003%*F391,0)</f>
        <v>0</v>
      </c>
      <c r="Q391" s="20" t="n">
        <f aca="false">K391+L391+M391+N391+O391+P391</f>
        <v>0</v>
      </c>
      <c r="R391" s="20" t="n">
        <f aca="false">I391-F391</f>
        <v>0</v>
      </c>
      <c r="S391" s="20" t="n">
        <f aca="false">R391-Q391</f>
        <v>0</v>
      </c>
      <c r="T391" s="22" t="n">
        <f aca="false">IFERROR(R391/F391,0)</f>
        <v>0</v>
      </c>
      <c r="U391" s="22" t="n">
        <f aca="false">IFERROR(S391/F391,0)</f>
        <v>0</v>
      </c>
    </row>
    <row r="392" customFormat="false" ht="15" hidden="false" customHeight="false" outlineLevel="0" collapsed="false">
      <c r="F392" s="20" t="n">
        <f aca="false">D392*E392</f>
        <v>0</v>
      </c>
      <c r="G392" s="21" t="str">
        <f aca="false">IF(A392&gt;0,A392," ")</f>
        <v> </v>
      </c>
      <c r="I392" s="20" t="n">
        <f aca="false">D392*H392</f>
        <v>0</v>
      </c>
      <c r="J392" s="20" t="n">
        <f aca="false">F392+I392</f>
        <v>0</v>
      </c>
      <c r="K392" s="20" t="n">
        <f aca="false">ROUND(IF(J392*0.03%&gt;40,40,J392*0.03%),2)</f>
        <v>0</v>
      </c>
      <c r="L392" s="20" t="n">
        <f aca="false">ROUND(I392*0.025%,0)</f>
        <v>0</v>
      </c>
      <c r="M392" s="20" t="n">
        <f aca="false">ROUND(IF(C392="BSE",(J392*0.00375%),(J392*0.00322%)),0)</f>
        <v>0</v>
      </c>
      <c r="N392" s="20" t="n">
        <f aca="false">ROUND((K392+M392+O392)*18%,2)</f>
        <v>0</v>
      </c>
      <c r="O392" s="20" t="n">
        <f aca="false">J392*0.0001%</f>
        <v>0</v>
      </c>
      <c r="P392" s="20" t="n">
        <f aca="false">ROUND(0.003%*F392,0)</f>
        <v>0</v>
      </c>
      <c r="Q392" s="20" t="n">
        <f aca="false">K392+L392+M392+N392+O392+P392</f>
        <v>0</v>
      </c>
      <c r="R392" s="20" t="n">
        <f aca="false">I392-F392</f>
        <v>0</v>
      </c>
      <c r="S392" s="20" t="n">
        <f aca="false">R392-Q392</f>
        <v>0</v>
      </c>
      <c r="T392" s="22" t="n">
        <f aca="false">IFERROR(R392/F392,0)</f>
        <v>0</v>
      </c>
      <c r="U392" s="22" t="n">
        <f aca="false">IFERROR(S392/F392,0)</f>
        <v>0</v>
      </c>
    </row>
    <row r="393" customFormat="false" ht="15" hidden="false" customHeight="false" outlineLevel="0" collapsed="false">
      <c r="F393" s="20" t="n">
        <f aca="false">D393*E393</f>
        <v>0</v>
      </c>
      <c r="G393" s="21" t="str">
        <f aca="false">IF(A393&gt;0,A393," ")</f>
        <v> </v>
      </c>
      <c r="I393" s="20" t="n">
        <f aca="false">D393*H393</f>
        <v>0</v>
      </c>
      <c r="J393" s="20" t="n">
        <f aca="false">F393+I393</f>
        <v>0</v>
      </c>
      <c r="K393" s="20" t="n">
        <f aca="false">ROUND(IF(J393*0.03%&gt;40,40,J393*0.03%),2)</f>
        <v>0</v>
      </c>
      <c r="L393" s="20" t="n">
        <f aca="false">ROUND(I393*0.025%,0)</f>
        <v>0</v>
      </c>
      <c r="M393" s="20" t="n">
        <f aca="false">ROUND(IF(C393="BSE",(J393*0.00375%),(J393*0.00322%)),0)</f>
        <v>0</v>
      </c>
      <c r="N393" s="20" t="n">
        <f aca="false">ROUND((K393+M393+O393)*18%,2)</f>
        <v>0</v>
      </c>
      <c r="O393" s="20" t="n">
        <f aca="false">J393*0.0001%</f>
        <v>0</v>
      </c>
      <c r="P393" s="20" t="n">
        <f aca="false">ROUND(0.003%*F393,0)</f>
        <v>0</v>
      </c>
      <c r="Q393" s="20" t="n">
        <f aca="false">K393+L393+M393+N393+O393+P393</f>
        <v>0</v>
      </c>
      <c r="R393" s="20" t="n">
        <f aca="false">I393-F393</f>
        <v>0</v>
      </c>
      <c r="S393" s="20" t="n">
        <f aca="false">R393-Q393</f>
        <v>0</v>
      </c>
      <c r="T393" s="22" t="n">
        <f aca="false">IFERROR(R393/F393,0)</f>
        <v>0</v>
      </c>
      <c r="U393" s="22" t="n">
        <f aca="false">IFERROR(S393/F393,0)</f>
        <v>0</v>
      </c>
    </row>
    <row r="394" customFormat="false" ht="15" hidden="false" customHeight="false" outlineLevel="0" collapsed="false">
      <c r="F394" s="20" t="n">
        <f aca="false">D394*E394</f>
        <v>0</v>
      </c>
      <c r="G394" s="21" t="str">
        <f aca="false">IF(A394&gt;0,A394," ")</f>
        <v> </v>
      </c>
      <c r="I394" s="20" t="n">
        <f aca="false">D394*H394</f>
        <v>0</v>
      </c>
      <c r="J394" s="20" t="n">
        <f aca="false">F394+I394</f>
        <v>0</v>
      </c>
      <c r="K394" s="20" t="n">
        <f aca="false">ROUND(IF(J394*0.03%&gt;40,40,J394*0.03%),2)</f>
        <v>0</v>
      </c>
      <c r="L394" s="20" t="n">
        <f aca="false">ROUND(I394*0.025%,0)</f>
        <v>0</v>
      </c>
      <c r="M394" s="20" t="n">
        <f aca="false">ROUND(IF(C394="BSE",(J394*0.00375%),(J394*0.00322%)),0)</f>
        <v>0</v>
      </c>
      <c r="N394" s="20" t="n">
        <f aca="false">ROUND((K394+M394+O394)*18%,2)</f>
        <v>0</v>
      </c>
      <c r="O394" s="20" t="n">
        <f aca="false">J394*0.0001%</f>
        <v>0</v>
      </c>
      <c r="P394" s="20" t="n">
        <f aca="false">ROUND(0.003%*F394,0)</f>
        <v>0</v>
      </c>
      <c r="Q394" s="20" t="n">
        <f aca="false">K394+L394+M394+N394+O394+P394</f>
        <v>0</v>
      </c>
      <c r="R394" s="20" t="n">
        <f aca="false">I394-F394</f>
        <v>0</v>
      </c>
      <c r="S394" s="20" t="n">
        <f aca="false">R394-Q394</f>
        <v>0</v>
      </c>
      <c r="T394" s="22" t="n">
        <f aca="false">IFERROR(R394/F394,0)</f>
        <v>0</v>
      </c>
      <c r="U394" s="22" t="n">
        <f aca="false">IFERROR(S394/F394,0)</f>
        <v>0</v>
      </c>
    </row>
    <row r="395" customFormat="false" ht="15" hidden="false" customHeight="false" outlineLevel="0" collapsed="false">
      <c r="F395" s="20" t="n">
        <f aca="false">D395*E395</f>
        <v>0</v>
      </c>
      <c r="G395" s="21" t="str">
        <f aca="false">IF(A395&gt;0,A395," ")</f>
        <v> </v>
      </c>
      <c r="I395" s="20" t="n">
        <f aca="false">D395*H395</f>
        <v>0</v>
      </c>
      <c r="J395" s="20" t="n">
        <f aca="false">F395+I395</f>
        <v>0</v>
      </c>
      <c r="K395" s="20" t="n">
        <f aca="false">ROUND(IF(J395*0.03%&gt;40,40,J395*0.03%),2)</f>
        <v>0</v>
      </c>
      <c r="L395" s="20" t="n">
        <f aca="false">ROUND(I395*0.025%,0)</f>
        <v>0</v>
      </c>
      <c r="M395" s="20" t="n">
        <f aca="false">ROUND(IF(C395="BSE",(J395*0.00375%),(J395*0.00322%)),0)</f>
        <v>0</v>
      </c>
      <c r="N395" s="20" t="n">
        <f aca="false">ROUND((K395+M395+O395)*18%,2)</f>
        <v>0</v>
      </c>
      <c r="O395" s="20" t="n">
        <f aca="false">J395*0.0001%</f>
        <v>0</v>
      </c>
      <c r="P395" s="20" t="n">
        <f aca="false">ROUND(0.003%*F395,0)</f>
        <v>0</v>
      </c>
      <c r="Q395" s="20" t="n">
        <f aca="false">K395+L395+M395+N395+O395+P395</f>
        <v>0</v>
      </c>
      <c r="R395" s="20" t="n">
        <f aca="false">I395-F395</f>
        <v>0</v>
      </c>
      <c r="S395" s="20" t="n">
        <f aca="false">R395-Q395</f>
        <v>0</v>
      </c>
      <c r="T395" s="22" t="n">
        <f aca="false">IFERROR(R395/F395,0)</f>
        <v>0</v>
      </c>
      <c r="U395" s="22" t="n">
        <f aca="false">IFERROR(S395/F395,0)</f>
        <v>0</v>
      </c>
    </row>
    <row r="396" customFormat="false" ht="15" hidden="false" customHeight="false" outlineLevel="0" collapsed="false">
      <c r="F396" s="20" t="n">
        <f aca="false">D396*E396</f>
        <v>0</v>
      </c>
      <c r="G396" s="21" t="str">
        <f aca="false">IF(A396&gt;0,A396," ")</f>
        <v> </v>
      </c>
      <c r="I396" s="20" t="n">
        <f aca="false">D396*H396</f>
        <v>0</v>
      </c>
      <c r="J396" s="20" t="n">
        <f aca="false">F396+I396</f>
        <v>0</v>
      </c>
      <c r="K396" s="20" t="n">
        <f aca="false">ROUND(IF(J396*0.03%&gt;40,40,J396*0.03%),2)</f>
        <v>0</v>
      </c>
      <c r="L396" s="20" t="n">
        <f aca="false">ROUND(I396*0.025%,0)</f>
        <v>0</v>
      </c>
      <c r="M396" s="20" t="n">
        <f aca="false">ROUND(IF(C396="BSE",(J396*0.00375%),(J396*0.00322%)),0)</f>
        <v>0</v>
      </c>
      <c r="N396" s="20" t="n">
        <f aca="false">ROUND((K396+M396+O396)*18%,2)</f>
        <v>0</v>
      </c>
      <c r="O396" s="20" t="n">
        <f aca="false">J396*0.0001%</f>
        <v>0</v>
      </c>
      <c r="P396" s="20" t="n">
        <f aca="false">ROUND(0.003%*F396,0)</f>
        <v>0</v>
      </c>
      <c r="Q396" s="20" t="n">
        <f aca="false">K396+L396+M396+N396+O396+P396</f>
        <v>0</v>
      </c>
      <c r="R396" s="20" t="n">
        <f aca="false">I396-F396</f>
        <v>0</v>
      </c>
      <c r="S396" s="20" t="n">
        <f aca="false">R396-Q396</f>
        <v>0</v>
      </c>
      <c r="T396" s="22" t="n">
        <f aca="false">IFERROR(R396/F396,0)</f>
        <v>0</v>
      </c>
      <c r="U396" s="22" t="n">
        <f aca="false">IFERROR(S396/F396,0)</f>
        <v>0</v>
      </c>
    </row>
    <row r="397" customFormat="false" ht="15" hidden="false" customHeight="false" outlineLevel="0" collapsed="false">
      <c r="F397" s="20" t="n">
        <f aca="false">D397*E397</f>
        <v>0</v>
      </c>
      <c r="G397" s="21" t="str">
        <f aca="false">IF(A397&gt;0,A397," ")</f>
        <v> </v>
      </c>
      <c r="I397" s="20" t="n">
        <f aca="false">D397*H397</f>
        <v>0</v>
      </c>
      <c r="J397" s="20" t="n">
        <f aca="false">F397+I397</f>
        <v>0</v>
      </c>
      <c r="K397" s="20" t="n">
        <f aca="false">ROUND(IF(J397*0.03%&gt;40,40,J397*0.03%),2)</f>
        <v>0</v>
      </c>
      <c r="L397" s="20" t="n">
        <f aca="false">ROUND(I397*0.025%,0)</f>
        <v>0</v>
      </c>
      <c r="M397" s="20" t="n">
        <f aca="false">ROUND(IF(C397="BSE",(J397*0.00375%),(J397*0.00322%)),0)</f>
        <v>0</v>
      </c>
      <c r="N397" s="20" t="n">
        <f aca="false">ROUND((K397+M397+O397)*18%,2)</f>
        <v>0</v>
      </c>
      <c r="O397" s="20" t="n">
        <f aca="false">J397*0.0001%</f>
        <v>0</v>
      </c>
      <c r="P397" s="20" t="n">
        <f aca="false">ROUND(0.003%*F397,0)</f>
        <v>0</v>
      </c>
      <c r="Q397" s="20" t="n">
        <f aca="false">K397+L397+M397+N397+O397+P397</f>
        <v>0</v>
      </c>
      <c r="R397" s="20" t="n">
        <f aca="false">I397-F397</f>
        <v>0</v>
      </c>
      <c r="S397" s="20" t="n">
        <f aca="false">R397-Q397</f>
        <v>0</v>
      </c>
      <c r="T397" s="22" t="n">
        <f aca="false">IFERROR(R397/F397,0)</f>
        <v>0</v>
      </c>
      <c r="U397" s="22" t="n">
        <f aca="false">IFERROR(S397/F397,0)</f>
        <v>0</v>
      </c>
    </row>
    <row r="398" customFormat="false" ht="15" hidden="false" customHeight="false" outlineLevel="0" collapsed="false">
      <c r="F398" s="20" t="n">
        <f aca="false">D398*E398</f>
        <v>0</v>
      </c>
      <c r="G398" s="21" t="str">
        <f aca="false">IF(A398&gt;0,A398," ")</f>
        <v> </v>
      </c>
      <c r="I398" s="20" t="n">
        <f aca="false">D398*H398</f>
        <v>0</v>
      </c>
      <c r="J398" s="20" t="n">
        <f aca="false">F398+I398</f>
        <v>0</v>
      </c>
      <c r="K398" s="20" t="n">
        <f aca="false">ROUND(IF(J398*0.03%&gt;40,40,J398*0.03%),2)</f>
        <v>0</v>
      </c>
      <c r="L398" s="20" t="n">
        <f aca="false">ROUND(I398*0.025%,0)</f>
        <v>0</v>
      </c>
      <c r="M398" s="20" t="n">
        <f aca="false">ROUND(IF(C398="BSE",(J398*0.00375%),(J398*0.00322%)),0)</f>
        <v>0</v>
      </c>
      <c r="N398" s="20" t="n">
        <f aca="false">ROUND((K398+M398+O398)*18%,2)</f>
        <v>0</v>
      </c>
      <c r="O398" s="20" t="n">
        <f aca="false">J398*0.0001%</f>
        <v>0</v>
      </c>
      <c r="P398" s="20" t="n">
        <f aca="false">ROUND(0.003%*F398,0)</f>
        <v>0</v>
      </c>
      <c r="Q398" s="20" t="n">
        <f aca="false">K398+L398+M398+N398+O398+P398</f>
        <v>0</v>
      </c>
      <c r="R398" s="20" t="n">
        <f aca="false">I398-F398</f>
        <v>0</v>
      </c>
      <c r="S398" s="20" t="n">
        <f aca="false">R398-Q398</f>
        <v>0</v>
      </c>
      <c r="T398" s="22" t="n">
        <f aca="false">IFERROR(R398/F398,0)</f>
        <v>0</v>
      </c>
      <c r="U398" s="22" t="n">
        <f aca="false">IFERROR(S398/F398,0)</f>
        <v>0</v>
      </c>
    </row>
    <row r="399" customFormat="false" ht="15" hidden="false" customHeight="false" outlineLevel="0" collapsed="false">
      <c r="F399" s="20" t="n">
        <f aca="false">D399*E399</f>
        <v>0</v>
      </c>
      <c r="G399" s="21" t="str">
        <f aca="false">IF(A399&gt;0,A399," ")</f>
        <v> </v>
      </c>
      <c r="I399" s="20" t="n">
        <f aca="false">D399*H399</f>
        <v>0</v>
      </c>
      <c r="J399" s="20" t="n">
        <f aca="false">F399+I399</f>
        <v>0</v>
      </c>
      <c r="K399" s="20" t="n">
        <f aca="false">ROUND(IF(J399*0.03%&gt;40,40,J399*0.03%),2)</f>
        <v>0</v>
      </c>
      <c r="L399" s="20" t="n">
        <f aca="false">ROUND(I399*0.025%,0)</f>
        <v>0</v>
      </c>
      <c r="M399" s="20" t="n">
        <f aca="false">ROUND(IF(C399="BSE",(J399*0.00375%),(J399*0.00322%)),0)</f>
        <v>0</v>
      </c>
      <c r="N399" s="20" t="n">
        <f aca="false">ROUND((K399+M399+O399)*18%,2)</f>
        <v>0</v>
      </c>
      <c r="O399" s="20" t="n">
        <f aca="false">J399*0.0001%</f>
        <v>0</v>
      </c>
      <c r="P399" s="20" t="n">
        <f aca="false">ROUND(0.003%*F399,0)</f>
        <v>0</v>
      </c>
      <c r="Q399" s="20" t="n">
        <f aca="false">K399+L399+M399+N399+O399+P399</f>
        <v>0</v>
      </c>
      <c r="R399" s="20" t="n">
        <f aca="false">I399-F399</f>
        <v>0</v>
      </c>
      <c r="S399" s="20" t="n">
        <f aca="false">R399-Q399</f>
        <v>0</v>
      </c>
      <c r="T399" s="22" t="n">
        <f aca="false">IFERROR(R399/F399,0)</f>
        <v>0</v>
      </c>
      <c r="U399" s="22" t="n">
        <f aca="false">IFERROR(S399/F399,0)</f>
        <v>0</v>
      </c>
    </row>
    <row r="400" customFormat="false" ht="15" hidden="false" customHeight="false" outlineLevel="0" collapsed="false">
      <c r="F400" s="20" t="n">
        <f aca="false">D400*E400</f>
        <v>0</v>
      </c>
      <c r="G400" s="21" t="str">
        <f aca="false">IF(A400&gt;0,A400," ")</f>
        <v> </v>
      </c>
      <c r="I400" s="20" t="n">
        <f aca="false">D400*H400</f>
        <v>0</v>
      </c>
      <c r="J400" s="20" t="n">
        <f aca="false">F400+I400</f>
        <v>0</v>
      </c>
      <c r="K400" s="20" t="n">
        <f aca="false">ROUND(IF(J400*0.03%&gt;40,40,J400*0.03%),2)</f>
        <v>0</v>
      </c>
      <c r="L400" s="20" t="n">
        <f aca="false">ROUND(I400*0.025%,0)</f>
        <v>0</v>
      </c>
      <c r="M400" s="20" t="n">
        <f aca="false">ROUND(IF(C400="BSE",(J400*0.00375%),(J400*0.00322%)),0)</f>
        <v>0</v>
      </c>
      <c r="N400" s="20" t="n">
        <f aca="false">ROUND((K400+M400+O400)*18%,2)</f>
        <v>0</v>
      </c>
      <c r="O400" s="20" t="n">
        <f aca="false">J400*0.0001%</f>
        <v>0</v>
      </c>
      <c r="P400" s="20" t="n">
        <f aca="false">ROUND(0.003%*F400,0)</f>
        <v>0</v>
      </c>
      <c r="Q400" s="20" t="n">
        <f aca="false">K400+L400+M400+N400+O400+P400</f>
        <v>0</v>
      </c>
      <c r="R400" s="20" t="n">
        <f aca="false">I400-F400</f>
        <v>0</v>
      </c>
      <c r="S400" s="20" t="n">
        <f aca="false">R400-Q400</f>
        <v>0</v>
      </c>
      <c r="T400" s="22" t="n">
        <f aca="false">IFERROR(R400/F400,0)</f>
        <v>0</v>
      </c>
      <c r="U400" s="22" t="n">
        <f aca="false">IFERROR(S400/F400,0)</f>
        <v>0</v>
      </c>
    </row>
    <row r="401" customFormat="false" ht="15" hidden="false" customHeight="false" outlineLevel="0" collapsed="false">
      <c r="F401" s="20" t="n">
        <f aca="false">D401*E401</f>
        <v>0</v>
      </c>
      <c r="G401" s="21" t="str">
        <f aca="false">IF(A401&gt;0,A401," ")</f>
        <v> </v>
      </c>
      <c r="I401" s="20" t="n">
        <f aca="false">D401*H401</f>
        <v>0</v>
      </c>
      <c r="J401" s="20" t="n">
        <f aca="false">F401+I401</f>
        <v>0</v>
      </c>
      <c r="K401" s="20" t="n">
        <f aca="false">ROUND(IF(J401*0.03%&gt;40,40,J401*0.03%),2)</f>
        <v>0</v>
      </c>
      <c r="L401" s="20" t="n">
        <f aca="false">ROUND(I401*0.025%,0)</f>
        <v>0</v>
      </c>
      <c r="M401" s="20" t="n">
        <f aca="false">ROUND(IF(C401="BSE",(J401*0.00375%),(J401*0.00322%)),0)</f>
        <v>0</v>
      </c>
      <c r="N401" s="20" t="n">
        <f aca="false">ROUND((K401+M401+O401)*18%,2)</f>
        <v>0</v>
      </c>
      <c r="O401" s="20" t="n">
        <f aca="false">J401*0.0001%</f>
        <v>0</v>
      </c>
      <c r="P401" s="20" t="n">
        <f aca="false">ROUND(0.003%*F401,0)</f>
        <v>0</v>
      </c>
      <c r="Q401" s="20" t="n">
        <f aca="false">K401+L401+M401+N401+O401+P401</f>
        <v>0</v>
      </c>
      <c r="R401" s="20" t="n">
        <f aca="false">I401-F401</f>
        <v>0</v>
      </c>
      <c r="S401" s="20" t="n">
        <f aca="false">R401-Q401</f>
        <v>0</v>
      </c>
      <c r="T401" s="22" t="n">
        <f aca="false">IFERROR(R401/F401,0)</f>
        <v>0</v>
      </c>
      <c r="U401" s="22" t="n">
        <f aca="false">IFERROR(S401/F401,0)</f>
        <v>0</v>
      </c>
    </row>
    <row r="402" customFormat="false" ht="15" hidden="false" customHeight="false" outlineLevel="0" collapsed="false">
      <c r="F402" s="20" t="n">
        <f aca="false">D402*E402</f>
        <v>0</v>
      </c>
      <c r="G402" s="21" t="str">
        <f aca="false">IF(A402&gt;0,A402," ")</f>
        <v> </v>
      </c>
      <c r="I402" s="20" t="n">
        <f aca="false">D402*H402</f>
        <v>0</v>
      </c>
      <c r="J402" s="20" t="n">
        <f aca="false">F402+I402</f>
        <v>0</v>
      </c>
      <c r="K402" s="20" t="n">
        <f aca="false">ROUND(IF(J402*0.03%&gt;40,40,J402*0.03%),2)</f>
        <v>0</v>
      </c>
      <c r="L402" s="20" t="n">
        <f aca="false">ROUND(I402*0.025%,0)</f>
        <v>0</v>
      </c>
      <c r="M402" s="20" t="n">
        <f aca="false">ROUND(IF(C402="BSE",(J402*0.00375%),(J402*0.00322%)),0)</f>
        <v>0</v>
      </c>
      <c r="N402" s="20" t="n">
        <f aca="false">ROUND((K402+M402+O402)*18%,2)</f>
        <v>0</v>
      </c>
      <c r="O402" s="20" t="n">
        <f aca="false">J402*0.0001%</f>
        <v>0</v>
      </c>
      <c r="P402" s="20" t="n">
        <f aca="false">ROUND(0.003%*F402,0)</f>
        <v>0</v>
      </c>
      <c r="Q402" s="20" t="n">
        <f aca="false">K402+L402+M402+N402+O402+P402</f>
        <v>0</v>
      </c>
      <c r="R402" s="20" t="n">
        <f aca="false">I402-F402</f>
        <v>0</v>
      </c>
      <c r="S402" s="20" t="n">
        <f aca="false">R402-Q402</f>
        <v>0</v>
      </c>
      <c r="T402" s="22" t="n">
        <f aca="false">IFERROR(R402/F402,0)</f>
        <v>0</v>
      </c>
      <c r="U402" s="22" t="n">
        <f aca="false">IFERROR(S402/F402,0)</f>
        <v>0</v>
      </c>
    </row>
    <row r="403" customFormat="false" ht="15" hidden="false" customHeight="false" outlineLevel="0" collapsed="false">
      <c r="F403" s="20" t="n">
        <f aca="false">D403*E403</f>
        <v>0</v>
      </c>
      <c r="G403" s="21" t="str">
        <f aca="false">IF(A403&gt;0,A403," ")</f>
        <v> </v>
      </c>
      <c r="I403" s="20" t="n">
        <f aca="false">D403*H403</f>
        <v>0</v>
      </c>
      <c r="J403" s="20" t="n">
        <f aca="false">F403+I403</f>
        <v>0</v>
      </c>
      <c r="K403" s="20" t="n">
        <f aca="false">ROUND(IF(J403*0.03%&gt;40,40,J403*0.03%),2)</f>
        <v>0</v>
      </c>
      <c r="L403" s="20" t="n">
        <f aca="false">ROUND(I403*0.025%,0)</f>
        <v>0</v>
      </c>
      <c r="M403" s="20" t="n">
        <f aca="false">ROUND(IF(C403="BSE",(J403*0.00375%),(J403*0.00322%)),0)</f>
        <v>0</v>
      </c>
      <c r="N403" s="20" t="n">
        <f aca="false">ROUND((K403+M403+O403)*18%,2)</f>
        <v>0</v>
      </c>
      <c r="O403" s="20" t="n">
        <f aca="false">J403*0.0001%</f>
        <v>0</v>
      </c>
      <c r="P403" s="20" t="n">
        <f aca="false">ROUND(0.003%*F403,0)</f>
        <v>0</v>
      </c>
      <c r="Q403" s="20" t="n">
        <f aca="false">K403+L403+M403+N403+O403+P403</f>
        <v>0</v>
      </c>
      <c r="R403" s="20" t="n">
        <f aca="false">I403-F403</f>
        <v>0</v>
      </c>
      <c r="S403" s="20" t="n">
        <f aca="false">R403-Q403</f>
        <v>0</v>
      </c>
      <c r="T403" s="22" t="n">
        <f aca="false">IFERROR(R403/F403,0)</f>
        <v>0</v>
      </c>
      <c r="U403" s="22" t="n">
        <f aca="false">IFERROR(S403/F403,0)</f>
        <v>0</v>
      </c>
    </row>
    <row r="404" customFormat="false" ht="15" hidden="false" customHeight="false" outlineLevel="0" collapsed="false">
      <c r="F404" s="20" t="n">
        <f aca="false">D404*E404</f>
        <v>0</v>
      </c>
      <c r="G404" s="21" t="str">
        <f aca="false">IF(A404&gt;0,A404," ")</f>
        <v> </v>
      </c>
      <c r="I404" s="20" t="n">
        <f aca="false">D404*H404</f>
        <v>0</v>
      </c>
      <c r="J404" s="20" t="n">
        <f aca="false">F404+I404</f>
        <v>0</v>
      </c>
      <c r="K404" s="20" t="n">
        <f aca="false">ROUND(IF(J404*0.03%&gt;40,40,J404*0.03%),2)</f>
        <v>0</v>
      </c>
      <c r="L404" s="20" t="n">
        <f aca="false">ROUND(I404*0.025%,0)</f>
        <v>0</v>
      </c>
      <c r="M404" s="20" t="n">
        <f aca="false">ROUND(IF(C404="BSE",(J404*0.00375%),(J404*0.00322%)),0)</f>
        <v>0</v>
      </c>
      <c r="N404" s="20" t="n">
        <f aca="false">ROUND((K404+M404+O404)*18%,2)</f>
        <v>0</v>
      </c>
      <c r="O404" s="20" t="n">
        <f aca="false">J404*0.0001%</f>
        <v>0</v>
      </c>
      <c r="P404" s="20" t="n">
        <f aca="false">ROUND(0.003%*F404,0)</f>
        <v>0</v>
      </c>
      <c r="Q404" s="20" t="n">
        <f aca="false">K404+L404+M404+N404+O404+P404</f>
        <v>0</v>
      </c>
      <c r="R404" s="20" t="n">
        <f aca="false">I404-F404</f>
        <v>0</v>
      </c>
      <c r="S404" s="20" t="n">
        <f aca="false">R404-Q404</f>
        <v>0</v>
      </c>
      <c r="T404" s="22" t="n">
        <f aca="false">IFERROR(R404/F404,0)</f>
        <v>0</v>
      </c>
      <c r="U404" s="22" t="n">
        <f aca="false">IFERROR(S404/F404,0)</f>
        <v>0</v>
      </c>
    </row>
    <row r="405" customFormat="false" ht="15" hidden="false" customHeight="false" outlineLevel="0" collapsed="false">
      <c r="F405" s="20" t="n">
        <f aca="false">D405*E405</f>
        <v>0</v>
      </c>
      <c r="G405" s="21" t="str">
        <f aca="false">IF(A405&gt;0,A405," ")</f>
        <v> </v>
      </c>
      <c r="I405" s="20" t="n">
        <f aca="false">D405*H405</f>
        <v>0</v>
      </c>
      <c r="J405" s="20" t="n">
        <f aca="false">F405+I405</f>
        <v>0</v>
      </c>
      <c r="K405" s="20" t="n">
        <f aca="false">ROUND(IF(J405*0.03%&gt;40,40,J405*0.03%),2)</f>
        <v>0</v>
      </c>
      <c r="L405" s="20" t="n">
        <f aca="false">ROUND(I405*0.025%,0)</f>
        <v>0</v>
      </c>
      <c r="M405" s="20" t="n">
        <f aca="false">ROUND(IF(C405="BSE",(J405*0.00375%),(J405*0.00322%)),0)</f>
        <v>0</v>
      </c>
      <c r="N405" s="20" t="n">
        <f aca="false">ROUND((K405+M405+O405)*18%,2)</f>
        <v>0</v>
      </c>
      <c r="O405" s="20" t="n">
        <f aca="false">J405*0.0001%</f>
        <v>0</v>
      </c>
      <c r="P405" s="20" t="n">
        <f aca="false">ROUND(0.003%*F405,0)</f>
        <v>0</v>
      </c>
      <c r="Q405" s="20" t="n">
        <f aca="false">K405+L405+M405+N405+O405+P405</f>
        <v>0</v>
      </c>
      <c r="R405" s="20" t="n">
        <f aca="false">I405-F405</f>
        <v>0</v>
      </c>
      <c r="S405" s="20" t="n">
        <f aca="false">R405-Q405</f>
        <v>0</v>
      </c>
      <c r="T405" s="22" t="n">
        <f aca="false">IFERROR(R405/F405,0)</f>
        <v>0</v>
      </c>
      <c r="U405" s="22" t="n">
        <f aca="false">IFERROR(S405/F405,0)</f>
        <v>0</v>
      </c>
    </row>
    <row r="406" customFormat="false" ht="15" hidden="false" customHeight="false" outlineLevel="0" collapsed="false">
      <c r="F406" s="20" t="n">
        <f aca="false">D406*E406</f>
        <v>0</v>
      </c>
      <c r="G406" s="21" t="str">
        <f aca="false">IF(A406&gt;0,A406," ")</f>
        <v> </v>
      </c>
      <c r="I406" s="20" t="n">
        <f aca="false">D406*H406</f>
        <v>0</v>
      </c>
      <c r="J406" s="20" t="n">
        <f aca="false">F406+I406</f>
        <v>0</v>
      </c>
      <c r="K406" s="20" t="n">
        <f aca="false">ROUND(IF(J406*0.03%&gt;40,40,J406*0.03%),2)</f>
        <v>0</v>
      </c>
      <c r="L406" s="20" t="n">
        <f aca="false">ROUND(I406*0.025%,0)</f>
        <v>0</v>
      </c>
      <c r="M406" s="20" t="n">
        <f aca="false">ROUND(IF(C406="BSE",(J406*0.00375%),(J406*0.00322%)),0)</f>
        <v>0</v>
      </c>
      <c r="N406" s="20" t="n">
        <f aca="false">ROUND((K406+M406+O406)*18%,2)</f>
        <v>0</v>
      </c>
      <c r="O406" s="20" t="n">
        <f aca="false">J406*0.0001%</f>
        <v>0</v>
      </c>
      <c r="P406" s="20" t="n">
        <f aca="false">ROUND(0.003%*F406,0)</f>
        <v>0</v>
      </c>
      <c r="Q406" s="20" t="n">
        <f aca="false">K406+L406+M406+N406+O406+P406</f>
        <v>0</v>
      </c>
      <c r="R406" s="20" t="n">
        <f aca="false">I406-F406</f>
        <v>0</v>
      </c>
      <c r="S406" s="20" t="n">
        <f aca="false">R406-Q406</f>
        <v>0</v>
      </c>
      <c r="T406" s="22" t="n">
        <f aca="false">IFERROR(R406/F406,0)</f>
        <v>0</v>
      </c>
      <c r="U406" s="22" t="n">
        <f aca="false">IFERROR(S406/F406,0)</f>
        <v>0</v>
      </c>
    </row>
    <row r="407" customFormat="false" ht="15" hidden="false" customHeight="false" outlineLevel="0" collapsed="false">
      <c r="F407" s="20" t="n">
        <f aca="false">D407*E407</f>
        <v>0</v>
      </c>
      <c r="G407" s="21" t="str">
        <f aca="false">IF(A407&gt;0,A407," ")</f>
        <v> </v>
      </c>
      <c r="I407" s="20" t="n">
        <f aca="false">D407*H407</f>
        <v>0</v>
      </c>
      <c r="J407" s="20" t="n">
        <f aca="false">F407+I407</f>
        <v>0</v>
      </c>
      <c r="K407" s="20" t="n">
        <f aca="false">ROUND(IF(J407*0.03%&gt;40,40,J407*0.03%),2)</f>
        <v>0</v>
      </c>
      <c r="L407" s="20" t="n">
        <f aca="false">ROUND(I407*0.025%,0)</f>
        <v>0</v>
      </c>
      <c r="M407" s="20" t="n">
        <f aca="false">ROUND(IF(C407="BSE",(J407*0.00375%),(J407*0.00322%)),0)</f>
        <v>0</v>
      </c>
      <c r="N407" s="20" t="n">
        <f aca="false">ROUND((K407+M407+O407)*18%,2)</f>
        <v>0</v>
      </c>
      <c r="O407" s="20" t="n">
        <f aca="false">J407*0.0001%</f>
        <v>0</v>
      </c>
      <c r="P407" s="20" t="n">
        <f aca="false">ROUND(0.003%*F407,0)</f>
        <v>0</v>
      </c>
      <c r="Q407" s="20" t="n">
        <f aca="false">K407+L407+M407+N407+O407+P407</f>
        <v>0</v>
      </c>
      <c r="R407" s="20" t="n">
        <f aca="false">I407-F407</f>
        <v>0</v>
      </c>
      <c r="S407" s="20" t="n">
        <f aca="false">R407-Q407</f>
        <v>0</v>
      </c>
      <c r="T407" s="22" t="n">
        <f aca="false">IFERROR(R407/F407,0)</f>
        <v>0</v>
      </c>
      <c r="U407" s="22" t="n">
        <f aca="false">IFERROR(S407/F407,0)</f>
        <v>0</v>
      </c>
    </row>
    <row r="408" customFormat="false" ht="15" hidden="false" customHeight="false" outlineLevel="0" collapsed="false">
      <c r="F408" s="20" t="n">
        <f aca="false">D408*E408</f>
        <v>0</v>
      </c>
      <c r="G408" s="21" t="str">
        <f aca="false">IF(A408&gt;0,A408," ")</f>
        <v> </v>
      </c>
      <c r="I408" s="20" t="n">
        <f aca="false">D408*H408</f>
        <v>0</v>
      </c>
      <c r="J408" s="20" t="n">
        <f aca="false">F408+I408</f>
        <v>0</v>
      </c>
      <c r="K408" s="20" t="n">
        <f aca="false">ROUND(IF(J408*0.03%&gt;40,40,J408*0.03%),2)</f>
        <v>0</v>
      </c>
      <c r="L408" s="20" t="n">
        <f aca="false">ROUND(I408*0.025%,0)</f>
        <v>0</v>
      </c>
      <c r="M408" s="20" t="n">
        <f aca="false">ROUND(IF(C408="BSE",(J408*0.00375%),(J408*0.00322%)),0)</f>
        <v>0</v>
      </c>
      <c r="N408" s="20" t="n">
        <f aca="false">ROUND((K408+M408+O408)*18%,2)</f>
        <v>0</v>
      </c>
      <c r="O408" s="20" t="n">
        <f aca="false">J408*0.0001%</f>
        <v>0</v>
      </c>
      <c r="P408" s="20" t="n">
        <f aca="false">ROUND(0.003%*F408,0)</f>
        <v>0</v>
      </c>
      <c r="Q408" s="20" t="n">
        <f aca="false">K408+L408+M408+N408+O408+P408</f>
        <v>0</v>
      </c>
      <c r="R408" s="20" t="n">
        <f aca="false">I408-F408</f>
        <v>0</v>
      </c>
      <c r="S408" s="20" t="n">
        <f aca="false">R408-Q408</f>
        <v>0</v>
      </c>
      <c r="T408" s="22" t="n">
        <f aca="false">IFERROR(R408/F408,0)</f>
        <v>0</v>
      </c>
      <c r="U408" s="22" t="n">
        <f aca="false">IFERROR(S408/F408,0)</f>
        <v>0</v>
      </c>
    </row>
    <row r="409" customFormat="false" ht="15" hidden="false" customHeight="false" outlineLevel="0" collapsed="false">
      <c r="F409" s="20" t="n">
        <f aca="false">D409*E409</f>
        <v>0</v>
      </c>
      <c r="G409" s="21" t="str">
        <f aca="false">IF(A409&gt;0,A409," ")</f>
        <v> </v>
      </c>
      <c r="I409" s="20" t="n">
        <f aca="false">D409*H409</f>
        <v>0</v>
      </c>
      <c r="J409" s="20" t="n">
        <f aca="false">F409+I409</f>
        <v>0</v>
      </c>
      <c r="K409" s="20" t="n">
        <f aca="false">ROUND(IF(J409*0.03%&gt;40,40,J409*0.03%),2)</f>
        <v>0</v>
      </c>
      <c r="L409" s="20" t="n">
        <f aca="false">ROUND(I409*0.025%,0)</f>
        <v>0</v>
      </c>
      <c r="M409" s="20" t="n">
        <f aca="false">ROUND(IF(C409="BSE",(J409*0.00375%),(J409*0.00322%)),0)</f>
        <v>0</v>
      </c>
      <c r="N409" s="20" t="n">
        <f aca="false">ROUND((K409+M409+O409)*18%,2)</f>
        <v>0</v>
      </c>
      <c r="O409" s="20" t="n">
        <f aca="false">J409*0.0001%</f>
        <v>0</v>
      </c>
      <c r="P409" s="20" t="n">
        <f aca="false">ROUND(0.003%*F409,0)</f>
        <v>0</v>
      </c>
      <c r="Q409" s="20" t="n">
        <f aca="false">K409+L409+M409+N409+O409+P409</f>
        <v>0</v>
      </c>
      <c r="R409" s="20" t="n">
        <f aca="false">I409-F409</f>
        <v>0</v>
      </c>
      <c r="S409" s="20" t="n">
        <f aca="false">R409-Q409</f>
        <v>0</v>
      </c>
      <c r="T409" s="22" t="n">
        <f aca="false">IFERROR(R409/F409,0)</f>
        <v>0</v>
      </c>
      <c r="U409" s="22" t="n">
        <f aca="false">IFERROR(S409/F409,0)</f>
        <v>0</v>
      </c>
    </row>
    <row r="410" customFormat="false" ht="15" hidden="false" customHeight="false" outlineLevel="0" collapsed="false">
      <c r="F410" s="20" t="n">
        <f aca="false">D410*E410</f>
        <v>0</v>
      </c>
      <c r="G410" s="21" t="str">
        <f aca="false">IF(A410&gt;0,A410," ")</f>
        <v> </v>
      </c>
      <c r="I410" s="20" t="n">
        <f aca="false">D410*H410</f>
        <v>0</v>
      </c>
      <c r="J410" s="20" t="n">
        <f aca="false">F410+I410</f>
        <v>0</v>
      </c>
      <c r="K410" s="20" t="n">
        <f aca="false">ROUND(IF(J410*0.03%&gt;40,40,J410*0.03%),2)</f>
        <v>0</v>
      </c>
      <c r="L410" s="20" t="n">
        <f aca="false">ROUND(I410*0.025%,0)</f>
        <v>0</v>
      </c>
      <c r="M410" s="20" t="n">
        <f aca="false">ROUND(IF(C410="BSE",(J410*0.00375%),(J410*0.00322%)),0)</f>
        <v>0</v>
      </c>
      <c r="N410" s="20" t="n">
        <f aca="false">ROUND((K410+M410+O410)*18%,2)</f>
        <v>0</v>
      </c>
      <c r="O410" s="20" t="n">
        <f aca="false">J410*0.0001%</f>
        <v>0</v>
      </c>
      <c r="P410" s="20" t="n">
        <f aca="false">ROUND(0.003%*F410,0)</f>
        <v>0</v>
      </c>
      <c r="Q410" s="20" t="n">
        <f aca="false">K410+L410+M410+N410+O410+P410</f>
        <v>0</v>
      </c>
      <c r="R410" s="20" t="n">
        <f aca="false">I410-F410</f>
        <v>0</v>
      </c>
      <c r="S410" s="20" t="n">
        <f aca="false">R410-Q410</f>
        <v>0</v>
      </c>
      <c r="T410" s="22" t="n">
        <f aca="false">IFERROR(R410/F410,0)</f>
        <v>0</v>
      </c>
      <c r="U410" s="22" t="n">
        <f aca="false">IFERROR(S410/F410,0)</f>
        <v>0</v>
      </c>
    </row>
    <row r="411" customFormat="false" ht="15" hidden="false" customHeight="false" outlineLevel="0" collapsed="false">
      <c r="F411" s="20" t="n">
        <f aca="false">D411*E411</f>
        <v>0</v>
      </c>
      <c r="G411" s="21" t="str">
        <f aca="false">IF(A411&gt;0,A411," ")</f>
        <v> </v>
      </c>
      <c r="I411" s="20" t="n">
        <f aca="false">D411*H411</f>
        <v>0</v>
      </c>
      <c r="J411" s="20" t="n">
        <f aca="false">F411+I411</f>
        <v>0</v>
      </c>
      <c r="K411" s="20" t="n">
        <f aca="false">ROUND(IF(J411*0.03%&gt;40,40,J411*0.03%),2)</f>
        <v>0</v>
      </c>
      <c r="L411" s="20" t="n">
        <f aca="false">ROUND(I411*0.025%,0)</f>
        <v>0</v>
      </c>
      <c r="M411" s="20" t="n">
        <f aca="false">ROUND(IF(C411="BSE",(J411*0.00375%),(J411*0.00322%)),0)</f>
        <v>0</v>
      </c>
      <c r="N411" s="20" t="n">
        <f aca="false">ROUND((K411+M411+O411)*18%,2)</f>
        <v>0</v>
      </c>
      <c r="O411" s="20" t="n">
        <f aca="false">J411*0.0001%</f>
        <v>0</v>
      </c>
      <c r="P411" s="20" t="n">
        <f aca="false">ROUND(0.003%*F411,0)</f>
        <v>0</v>
      </c>
      <c r="Q411" s="20" t="n">
        <f aca="false">K411+L411+M411+N411+O411+P411</f>
        <v>0</v>
      </c>
      <c r="R411" s="20" t="n">
        <f aca="false">I411-F411</f>
        <v>0</v>
      </c>
      <c r="S411" s="20" t="n">
        <f aca="false">R411-Q411</f>
        <v>0</v>
      </c>
      <c r="T411" s="22" t="n">
        <f aca="false">IFERROR(R411/F411,0)</f>
        <v>0</v>
      </c>
      <c r="U411" s="22" t="n">
        <f aca="false">IFERROR(S411/F411,0)</f>
        <v>0</v>
      </c>
    </row>
    <row r="412" customFormat="false" ht="15" hidden="false" customHeight="false" outlineLevel="0" collapsed="false">
      <c r="F412" s="20" t="n">
        <f aca="false">D412*E412</f>
        <v>0</v>
      </c>
      <c r="G412" s="21" t="str">
        <f aca="false">IF(A412&gt;0,A412," ")</f>
        <v> </v>
      </c>
      <c r="I412" s="20" t="n">
        <f aca="false">D412*H412</f>
        <v>0</v>
      </c>
      <c r="J412" s="20" t="n">
        <f aca="false">F412+I412</f>
        <v>0</v>
      </c>
      <c r="K412" s="20" t="n">
        <f aca="false">ROUND(IF(J412*0.03%&gt;40,40,J412*0.03%),2)</f>
        <v>0</v>
      </c>
      <c r="L412" s="20" t="n">
        <f aca="false">ROUND(I412*0.025%,0)</f>
        <v>0</v>
      </c>
      <c r="M412" s="20" t="n">
        <f aca="false">ROUND(IF(C412="BSE",(J412*0.00375%),(J412*0.00322%)),0)</f>
        <v>0</v>
      </c>
      <c r="N412" s="20" t="n">
        <f aca="false">ROUND((K412+M412+O412)*18%,2)</f>
        <v>0</v>
      </c>
      <c r="O412" s="20" t="n">
        <f aca="false">J412*0.0001%</f>
        <v>0</v>
      </c>
      <c r="P412" s="20" t="n">
        <f aca="false">ROUND(0.003%*F412,0)</f>
        <v>0</v>
      </c>
      <c r="Q412" s="20" t="n">
        <f aca="false">K412+L412+M412+N412+O412+P412</f>
        <v>0</v>
      </c>
      <c r="R412" s="20" t="n">
        <f aca="false">I412-F412</f>
        <v>0</v>
      </c>
      <c r="S412" s="20" t="n">
        <f aca="false">R412-Q412</f>
        <v>0</v>
      </c>
      <c r="T412" s="22" t="n">
        <f aca="false">IFERROR(R412/F412,0)</f>
        <v>0</v>
      </c>
      <c r="U412" s="22" t="n">
        <f aca="false">IFERROR(S412/F412,0)</f>
        <v>0</v>
      </c>
    </row>
    <row r="413" customFormat="false" ht="15" hidden="false" customHeight="false" outlineLevel="0" collapsed="false">
      <c r="F413" s="20" t="n">
        <f aca="false">D413*E413</f>
        <v>0</v>
      </c>
      <c r="G413" s="21" t="str">
        <f aca="false">IF(A413&gt;0,A413," ")</f>
        <v> </v>
      </c>
      <c r="I413" s="20" t="n">
        <f aca="false">D413*H413</f>
        <v>0</v>
      </c>
      <c r="J413" s="20" t="n">
        <f aca="false">F413+I413</f>
        <v>0</v>
      </c>
      <c r="K413" s="20" t="n">
        <f aca="false">ROUND(IF(J413*0.03%&gt;40,40,J413*0.03%),2)</f>
        <v>0</v>
      </c>
      <c r="L413" s="20" t="n">
        <f aca="false">ROUND(I413*0.025%,0)</f>
        <v>0</v>
      </c>
      <c r="M413" s="20" t="n">
        <f aca="false">ROUND(IF(C413="BSE",(J413*0.00375%),(J413*0.00322%)),0)</f>
        <v>0</v>
      </c>
      <c r="N413" s="20" t="n">
        <f aca="false">ROUND((K413+M413+O413)*18%,2)</f>
        <v>0</v>
      </c>
      <c r="O413" s="20" t="n">
        <f aca="false">J413*0.0001%</f>
        <v>0</v>
      </c>
      <c r="P413" s="20" t="n">
        <f aca="false">ROUND(0.003%*F413,0)</f>
        <v>0</v>
      </c>
      <c r="Q413" s="20" t="n">
        <f aca="false">K413+L413+M413+N413+O413+P413</f>
        <v>0</v>
      </c>
      <c r="R413" s="20" t="n">
        <f aca="false">I413-F413</f>
        <v>0</v>
      </c>
      <c r="S413" s="20" t="n">
        <f aca="false">R413-Q413</f>
        <v>0</v>
      </c>
      <c r="T413" s="22" t="n">
        <f aca="false">IFERROR(R413/F413,0)</f>
        <v>0</v>
      </c>
      <c r="U413" s="22" t="n">
        <f aca="false">IFERROR(S413/F413,0)</f>
        <v>0</v>
      </c>
    </row>
    <row r="414" customFormat="false" ht="15" hidden="false" customHeight="false" outlineLevel="0" collapsed="false">
      <c r="F414" s="20" t="n">
        <f aca="false">D414*E414</f>
        <v>0</v>
      </c>
      <c r="G414" s="21" t="str">
        <f aca="false">IF(A414&gt;0,A414," ")</f>
        <v> </v>
      </c>
      <c r="I414" s="20" t="n">
        <f aca="false">D414*H414</f>
        <v>0</v>
      </c>
      <c r="J414" s="20" t="n">
        <f aca="false">F414+I414</f>
        <v>0</v>
      </c>
      <c r="K414" s="20" t="n">
        <f aca="false">ROUND(IF(J414*0.03%&gt;40,40,J414*0.03%),2)</f>
        <v>0</v>
      </c>
      <c r="L414" s="20" t="n">
        <f aca="false">ROUND(I414*0.025%,0)</f>
        <v>0</v>
      </c>
      <c r="M414" s="20" t="n">
        <f aca="false">ROUND(IF(C414="BSE",(J414*0.00375%),(J414*0.00322%)),0)</f>
        <v>0</v>
      </c>
      <c r="N414" s="20" t="n">
        <f aca="false">ROUND((K414+M414+O414)*18%,2)</f>
        <v>0</v>
      </c>
      <c r="O414" s="20" t="n">
        <f aca="false">J414*0.0001%</f>
        <v>0</v>
      </c>
      <c r="P414" s="20" t="n">
        <f aca="false">ROUND(0.003%*F414,0)</f>
        <v>0</v>
      </c>
      <c r="Q414" s="20" t="n">
        <f aca="false">K414+L414+M414+N414+O414+P414</f>
        <v>0</v>
      </c>
      <c r="R414" s="20" t="n">
        <f aca="false">I414-F414</f>
        <v>0</v>
      </c>
      <c r="S414" s="20" t="n">
        <f aca="false">R414-Q414</f>
        <v>0</v>
      </c>
      <c r="T414" s="22" t="n">
        <f aca="false">IFERROR(R414/F414,0)</f>
        <v>0</v>
      </c>
      <c r="U414" s="22" t="n">
        <f aca="false">IFERROR(S414/F414,0)</f>
        <v>0</v>
      </c>
    </row>
    <row r="415" customFormat="false" ht="15" hidden="false" customHeight="false" outlineLevel="0" collapsed="false">
      <c r="F415" s="20" t="n">
        <f aca="false">D415*E415</f>
        <v>0</v>
      </c>
      <c r="G415" s="21" t="str">
        <f aca="false">IF(A415&gt;0,A415," ")</f>
        <v> </v>
      </c>
      <c r="I415" s="20" t="n">
        <f aca="false">D415*H415</f>
        <v>0</v>
      </c>
      <c r="J415" s="20" t="n">
        <f aca="false">F415+I415</f>
        <v>0</v>
      </c>
      <c r="K415" s="20" t="n">
        <f aca="false">ROUND(IF(J415*0.03%&gt;40,40,J415*0.03%),2)</f>
        <v>0</v>
      </c>
      <c r="L415" s="20" t="n">
        <f aca="false">ROUND(I415*0.025%,0)</f>
        <v>0</v>
      </c>
      <c r="M415" s="20" t="n">
        <f aca="false">ROUND(IF(C415="BSE",(J415*0.00375%),(J415*0.00322%)),0)</f>
        <v>0</v>
      </c>
      <c r="N415" s="20" t="n">
        <f aca="false">ROUND((K415+M415+O415)*18%,2)</f>
        <v>0</v>
      </c>
      <c r="O415" s="20" t="n">
        <f aca="false">J415*0.0001%</f>
        <v>0</v>
      </c>
      <c r="P415" s="20" t="n">
        <f aca="false">ROUND(0.003%*F415,0)</f>
        <v>0</v>
      </c>
      <c r="Q415" s="20" t="n">
        <f aca="false">K415+L415+M415+N415+O415+P415</f>
        <v>0</v>
      </c>
      <c r="R415" s="20" t="n">
        <f aca="false">I415-F415</f>
        <v>0</v>
      </c>
      <c r="S415" s="20" t="n">
        <f aca="false">R415-Q415</f>
        <v>0</v>
      </c>
      <c r="T415" s="22" t="n">
        <f aca="false">IFERROR(R415/F415,0)</f>
        <v>0</v>
      </c>
      <c r="U415" s="22" t="n">
        <f aca="false">IFERROR(S415/F415,0)</f>
        <v>0</v>
      </c>
    </row>
    <row r="416" customFormat="false" ht="15" hidden="false" customHeight="false" outlineLevel="0" collapsed="false">
      <c r="F416" s="20" t="n">
        <f aca="false">D416*E416</f>
        <v>0</v>
      </c>
      <c r="G416" s="21" t="str">
        <f aca="false">IF(A416&gt;0,A416," ")</f>
        <v> </v>
      </c>
      <c r="I416" s="20" t="n">
        <f aca="false">D416*H416</f>
        <v>0</v>
      </c>
      <c r="J416" s="20" t="n">
        <f aca="false">F416+I416</f>
        <v>0</v>
      </c>
      <c r="K416" s="20" t="n">
        <f aca="false">ROUND(IF(J416*0.03%&gt;40,40,J416*0.03%),2)</f>
        <v>0</v>
      </c>
      <c r="L416" s="20" t="n">
        <f aca="false">ROUND(I416*0.025%,0)</f>
        <v>0</v>
      </c>
      <c r="M416" s="20" t="n">
        <f aca="false">ROUND(IF(C416="BSE",(J416*0.00375%),(J416*0.00322%)),0)</f>
        <v>0</v>
      </c>
      <c r="N416" s="20" t="n">
        <f aca="false">ROUND((K416+M416+O416)*18%,2)</f>
        <v>0</v>
      </c>
      <c r="O416" s="20" t="n">
        <f aca="false">J416*0.0001%</f>
        <v>0</v>
      </c>
      <c r="P416" s="20" t="n">
        <f aca="false">ROUND(0.003%*F416,0)</f>
        <v>0</v>
      </c>
      <c r="Q416" s="20" t="n">
        <f aca="false">K416+L416+M416+N416+O416+P416</f>
        <v>0</v>
      </c>
      <c r="R416" s="20" t="n">
        <f aca="false">I416-F416</f>
        <v>0</v>
      </c>
      <c r="S416" s="20" t="n">
        <f aca="false">R416-Q416</f>
        <v>0</v>
      </c>
      <c r="T416" s="22" t="n">
        <f aca="false">IFERROR(R416/F416,0)</f>
        <v>0</v>
      </c>
      <c r="U416" s="22" t="n">
        <f aca="false">IFERROR(S416/F416,0)</f>
        <v>0</v>
      </c>
    </row>
    <row r="417" customFormat="false" ht="15" hidden="false" customHeight="false" outlineLevel="0" collapsed="false">
      <c r="F417" s="20" t="n">
        <f aca="false">D417*E417</f>
        <v>0</v>
      </c>
      <c r="G417" s="21" t="str">
        <f aca="false">IF(A417&gt;0,A417," ")</f>
        <v> </v>
      </c>
      <c r="I417" s="20" t="n">
        <f aca="false">D417*H417</f>
        <v>0</v>
      </c>
      <c r="J417" s="20" t="n">
        <f aca="false">F417+I417</f>
        <v>0</v>
      </c>
      <c r="K417" s="20" t="n">
        <f aca="false">ROUND(IF(J417*0.03%&gt;40,40,J417*0.03%),2)</f>
        <v>0</v>
      </c>
      <c r="L417" s="20" t="n">
        <f aca="false">ROUND(I417*0.025%,0)</f>
        <v>0</v>
      </c>
      <c r="M417" s="20" t="n">
        <f aca="false">ROUND(IF(C417="BSE",(J417*0.00375%),(J417*0.00322%)),0)</f>
        <v>0</v>
      </c>
      <c r="N417" s="20" t="n">
        <f aca="false">ROUND((K417+M417+O417)*18%,2)</f>
        <v>0</v>
      </c>
      <c r="O417" s="20" t="n">
        <f aca="false">J417*0.0001%</f>
        <v>0</v>
      </c>
      <c r="P417" s="20" t="n">
        <f aca="false">ROUND(0.003%*F417,0)</f>
        <v>0</v>
      </c>
      <c r="Q417" s="20" t="n">
        <f aca="false">K417+L417+M417+N417+O417+P417</f>
        <v>0</v>
      </c>
      <c r="R417" s="20" t="n">
        <f aca="false">I417-F417</f>
        <v>0</v>
      </c>
      <c r="S417" s="20" t="n">
        <f aca="false">R417-Q417</f>
        <v>0</v>
      </c>
      <c r="T417" s="22" t="n">
        <f aca="false">IFERROR(R417/F417,0)</f>
        <v>0</v>
      </c>
      <c r="U417" s="22" t="n">
        <f aca="false">IFERROR(S417/F417,0)</f>
        <v>0</v>
      </c>
    </row>
    <row r="418" customFormat="false" ht="15" hidden="false" customHeight="false" outlineLevel="0" collapsed="false">
      <c r="F418" s="20" t="n">
        <f aca="false">D418*E418</f>
        <v>0</v>
      </c>
      <c r="G418" s="21" t="str">
        <f aca="false">IF(A418&gt;0,A418," ")</f>
        <v> </v>
      </c>
      <c r="I418" s="20" t="n">
        <f aca="false">D418*H418</f>
        <v>0</v>
      </c>
      <c r="J418" s="20" t="n">
        <f aca="false">F418+I418</f>
        <v>0</v>
      </c>
      <c r="K418" s="20" t="n">
        <f aca="false">ROUND(IF(J418*0.03%&gt;40,40,J418*0.03%),2)</f>
        <v>0</v>
      </c>
      <c r="L418" s="20" t="n">
        <f aca="false">ROUND(I418*0.025%,0)</f>
        <v>0</v>
      </c>
      <c r="M418" s="20" t="n">
        <f aca="false">ROUND(IF(C418="BSE",(J418*0.00375%),(J418*0.00322%)),0)</f>
        <v>0</v>
      </c>
      <c r="N418" s="20" t="n">
        <f aca="false">ROUND((K418+M418+O418)*18%,2)</f>
        <v>0</v>
      </c>
      <c r="O418" s="20" t="n">
        <f aca="false">J418*0.0001%</f>
        <v>0</v>
      </c>
      <c r="P418" s="20" t="n">
        <f aca="false">ROUND(0.003%*F418,0)</f>
        <v>0</v>
      </c>
      <c r="Q418" s="20" t="n">
        <f aca="false">K418+L418+M418+N418+O418+P418</f>
        <v>0</v>
      </c>
      <c r="R418" s="20" t="n">
        <f aca="false">I418-F418</f>
        <v>0</v>
      </c>
      <c r="S418" s="20" t="n">
        <f aca="false">R418-Q418</f>
        <v>0</v>
      </c>
      <c r="T418" s="22" t="n">
        <f aca="false">IFERROR(R418/F418,0)</f>
        <v>0</v>
      </c>
      <c r="U418" s="22" t="n">
        <f aca="false">IFERROR(S418/F418,0)</f>
        <v>0</v>
      </c>
    </row>
    <row r="419" customFormat="false" ht="15" hidden="false" customHeight="false" outlineLevel="0" collapsed="false">
      <c r="F419" s="20" t="n">
        <f aca="false">D419*E419</f>
        <v>0</v>
      </c>
      <c r="G419" s="21" t="str">
        <f aca="false">IF(A419&gt;0,A419," ")</f>
        <v> </v>
      </c>
      <c r="I419" s="20" t="n">
        <f aca="false">D419*H419</f>
        <v>0</v>
      </c>
      <c r="J419" s="20" t="n">
        <f aca="false">F419+I419</f>
        <v>0</v>
      </c>
      <c r="K419" s="20" t="n">
        <f aca="false">ROUND(IF(J419*0.03%&gt;40,40,J419*0.03%),2)</f>
        <v>0</v>
      </c>
      <c r="L419" s="20" t="n">
        <f aca="false">ROUND(I419*0.025%,0)</f>
        <v>0</v>
      </c>
      <c r="M419" s="20" t="n">
        <f aca="false">ROUND(IF(C419="BSE",(J419*0.00375%),(J419*0.00322%)),0)</f>
        <v>0</v>
      </c>
      <c r="N419" s="20" t="n">
        <f aca="false">ROUND((K419+M419+O419)*18%,2)</f>
        <v>0</v>
      </c>
      <c r="O419" s="20" t="n">
        <f aca="false">J419*0.0001%</f>
        <v>0</v>
      </c>
      <c r="P419" s="20" t="n">
        <f aca="false">ROUND(0.003%*F419,0)</f>
        <v>0</v>
      </c>
      <c r="Q419" s="20" t="n">
        <f aca="false">K419+L419+M419+N419+O419+P419</f>
        <v>0</v>
      </c>
      <c r="R419" s="20" t="n">
        <f aca="false">I419-F419</f>
        <v>0</v>
      </c>
      <c r="S419" s="20" t="n">
        <f aca="false">R419-Q419</f>
        <v>0</v>
      </c>
      <c r="T419" s="22" t="n">
        <f aca="false">IFERROR(R419/F419,0)</f>
        <v>0</v>
      </c>
      <c r="U419" s="22" t="n">
        <f aca="false">IFERROR(S419/F419,0)</f>
        <v>0</v>
      </c>
    </row>
    <row r="420" customFormat="false" ht="15" hidden="false" customHeight="false" outlineLevel="0" collapsed="false">
      <c r="F420" s="20" t="n">
        <f aca="false">D420*E420</f>
        <v>0</v>
      </c>
      <c r="G420" s="21" t="str">
        <f aca="false">IF(A420&gt;0,A420," ")</f>
        <v> </v>
      </c>
      <c r="I420" s="20" t="n">
        <f aca="false">D420*H420</f>
        <v>0</v>
      </c>
      <c r="J420" s="20" t="n">
        <f aca="false">F420+I420</f>
        <v>0</v>
      </c>
      <c r="K420" s="20" t="n">
        <f aca="false">ROUND(IF(J420*0.03%&gt;40,40,J420*0.03%),2)</f>
        <v>0</v>
      </c>
      <c r="L420" s="20" t="n">
        <f aca="false">ROUND(I420*0.025%,0)</f>
        <v>0</v>
      </c>
      <c r="M420" s="20" t="n">
        <f aca="false">ROUND(IF(C420="BSE",(J420*0.00375%),(J420*0.00322%)),0)</f>
        <v>0</v>
      </c>
      <c r="N420" s="20" t="n">
        <f aca="false">ROUND((K420+M420+O420)*18%,2)</f>
        <v>0</v>
      </c>
      <c r="O420" s="20" t="n">
        <f aca="false">J420*0.0001%</f>
        <v>0</v>
      </c>
      <c r="P420" s="20" t="n">
        <f aca="false">ROUND(0.003%*F420,0)</f>
        <v>0</v>
      </c>
      <c r="Q420" s="20" t="n">
        <f aca="false">K420+L420+M420+N420+O420+P420</f>
        <v>0</v>
      </c>
      <c r="R420" s="20" t="n">
        <f aca="false">I420-F420</f>
        <v>0</v>
      </c>
      <c r="S420" s="20" t="n">
        <f aca="false">R420-Q420</f>
        <v>0</v>
      </c>
      <c r="T420" s="22" t="n">
        <f aca="false">IFERROR(R420/F420,0)</f>
        <v>0</v>
      </c>
      <c r="U420" s="22" t="n">
        <f aca="false">IFERROR(S420/F420,0)</f>
        <v>0</v>
      </c>
    </row>
    <row r="421" customFormat="false" ht="15" hidden="false" customHeight="false" outlineLevel="0" collapsed="false">
      <c r="F421" s="20" t="n">
        <f aca="false">D421*E421</f>
        <v>0</v>
      </c>
      <c r="G421" s="21" t="str">
        <f aca="false">IF(A421&gt;0,A421," ")</f>
        <v> </v>
      </c>
      <c r="I421" s="20" t="n">
        <f aca="false">D421*H421</f>
        <v>0</v>
      </c>
      <c r="J421" s="20" t="n">
        <f aca="false">F421+I421</f>
        <v>0</v>
      </c>
      <c r="K421" s="20" t="n">
        <f aca="false">ROUND(IF(J421*0.03%&gt;40,40,J421*0.03%),2)</f>
        <v>0</v>
      </c>
      <c r="L421" s="20" t="n">
        <f aca="false">ROUND(I421*0.025%,0)</f>
        <v>0</v>
      </c>
      <c r="M421" s="20" t="n">
        <f aca="false">ROUND(IF(C421="BSE",(J421*0.00375%),(J421*0.00322%)),0)</f>
        <v>0</v>
      </c>
      <c r="N421" s="20" t="n">
        <f aca="false">ROUND((K421+M421+O421)*18%,2)</f>
        <v>0</v>
      </c>
      <c r="O421" s="20" t="n">
        <f aca="false">J421*0.0001%</f>
        <v>0</v>
      </c>
      <c r="P421" s="20" t="n">
        <f aca="false">ROUND(0.003%*F421,0)</f>
        <v>0</v>
      </c>
      <c r="Q421" s="20" t="n">
        <f aca="false">K421+L421+M421+N421+O421+P421</f>
        <v>0</v>
      </c>
      <c r="R421" s="20" t="n">
        <f aca="false">I421-F421</f>
        <v>0</v>
      </c>
      <c r="S421" s="20" t="n">
        <f aca="false">R421-Q421</f>
        <v>0</v>
      </c>
      <c r="T421" s="22" t="n">
        <f aca="false">IFERROR(R421/F421,0)</f>
        <v>0</v>
      </c>
      <c r="U421" s="22" t="n">
        <f aca="false">IFERROR(S421/F421,0)</f>
        <v>0</v>
      </c>
    </row>
    <row r="422" customFormat="false" ht="15" hidden="false" customHeight="false" outlineLevel="0" collapsed="false">
      <c r="F422" s="20" t="n">
        <f aca="false">D422*E422</f>
        <v>0</v>
      </c>
      <c r="G422" s="21" t="str">
        <f aca="false">IF(A422&gt;0,A422," ")</f>
        <v> </v>
      </c>
      <c r="I422" s="20" t="n">
        <f aca="false">D422*H422</f>
        <v>0</v>
      </c>
      <c r="J422" s="20" t="n">
        <f aca="false">F422+I422</f>
        <v>0</v>
      </c>
      <c r="K422" s="20" t="n">
        <f aca="false">ROUND(IF(J422*0.03%&gt;40,40,J422*0.03%),2)</f>
        <v>0</v>
      </c>
      <c r="L422" s="20" t="n">
        <f aca="false">ROUND(I422*0.025%,0)</f>
        <v>0</v>
      </c>
      <c r="M422" s="20" t="n">
        <f aca="false">ROUND(IF(C422="BSE",(J422*0.00375%),(J422*0.00322%)),0)</f>
        <v>0</v>
      </c>
      <c r="N422" s="20" t="n">
        <f aca="false">ROUND((K422+M422+O422)*18%,2)</f>
        <v>0</v>
      </c>
      <c r="O422" s="20" t="n">
        <f aca="false">J422*0.0001%</f>
        <v>0</v>
      </c>
      <c r="P422" s="20" t="n">
        <f aca="false">ROUND(0.003%*F422,0)</f>
        <v>0</v>
      </c>
      <c r="Q422" s="20" t="n">
        <f aca="false">K422+L422+M422+N422+O422+P422</f>
        <v>0</v>
      </c>
      <c r="R422" s="20" t="n">
        <f aca="false">I422-F422</f>
        <v>0</v>
      </c>
      <c r="S422" s="20" t="n">
        <f aca="false">R422-Q422</f>
        <v>0</v>
      </c>
      <c r="T422" s="22" t="n">
        <f aca="false">IFERROR(R422/F422,0)</f>
        <v>0</v>
      </c>
      <c r="U422" s="22" t="n">
        <f aca="false">IFERROR(S422/F422,0)</f>
        <v>0</v>
      </c>
    </row>
    <row r="423" customFormat="false" ht="15" hidden="false" customHeight="false" outlineLevel="0" collapsed="false">
      <c r="F423" s="20" t="n">
        <f aca="false">D423*E423</f>
        <v>0</v>
      </c>
      <c r="G423" s="21" t="str">
        <f aca="false">IF(A423&gt;0,A423," ")</f>
        <v> </v>
      </c>
      <c r="I423" s="20" t="n">
        <f aca="false">D423*H423</f>
        <v>0</v>
      </c>
      <c r="J423" s="20" t="n">
        <f aca="false">F423+I423</f>
        <v>0</v>
      </c>
      <c r="K423" s="20" t="n">
        <f aca="false">ROUND(IF(J423*0.03%&gt;40,40,J423*0.03%),2)</f>
        <v>0</v>
      </c>
      <c r="L423" s="20" t="n">
        <f aca="false">ROUND(I423*0.025%,0)</f>
        <v>0</v>
      </c>
      <c r="M423" s="20" t="n">
        <f aca="false">ROUND(IF(C423="BSE",(J423*0.00375%),(J423*0.00322%)),0)</f>
        <v>0</v>
      </c>
      <c r="N423" s="20" t="n">
        <f aca="false">ROUND((K423+M423+O423)*18%,2)</f>
        <v>0</v>
      </c>
      <c r="O423" s="20" t="n">
        <f aca="false">J423*0.0001%</f>
        <v>0</v>
      </c>
      <c r="P423" s="20" t="n">
        <f aca="false">ROUND(0.003%*F423,0)</f>
        <v>0</v>
      </c>
      <c r="Q423" s="20" t="n">
        <f aca="false">K423+L423+M423+N423+O423+P423</f>
        <v>0</v>
      </c>
      <c r="R423" s="20" t="n">
        <f aca="false">I423-F423</f>
        <v>0</v>
      </c>
      <c r="S423" s="20" t="n">
        <f aca="false">R423-Q423</f>
        <v>0</v>
      </c>
      <c r="T423" s="22" t="n">
        <f aca="false">IFERROR(R423/F423,0)</f>
        <v>0</v>
      </c>
      <c r="U423" s="22" t="n">
        <f aca="false">IFERROR(S423/F423,0)</f>
        <v>0</v>
      </c>
    </row>
    <row r="424" customFormat="false" ht="15" hidden="false" customHeight="false" outlineLevel="0" collapsed="false">
      <c r="F424" s="20" t="n">
        <f aca="false">D424*E424</f>
        <v>0</v>
      </c>
      <c r="G424" s="21" t="str">
        <f aca="false">IF(A424&gt;0,A424," ")</f>
        <v> </v>
      </c>
      <c r="I424" s="20" t="n">
        <f aca="false">D424*H424</f>
        <v>0</v>
      </c>
      <c r="J424" s="20" t="n">
        <f aca="false">F424+I424</f>
        <v>0</v>
      </c>
      <c r="K424" s="20" t="n">
        <f aca="false">ROUND(IF(J424*0.03%&gt;40,40,J424*0.03%),2)</f>
        <v>0</v>
      </c>
      <c r="L424" s="20" t="n">
        <f aca="false">ROUND(I424*0.025%,0)</f>
        <v>0</v>
      </c>
      <c r="M424" s="20" t="n">
        <f aca="false">ROUND(IF(C424="BSE",(J424*0.00375%),(J424*0.00322%)),0)</f>
        <v>0</v>
      </c>
      <c r="N424" s="20" t="n">
        <f aca="false">ROUND((K424+M424+O424)*18%,2)</f>
        <v>0</v>
      </c>
      <c r="O424" s="20" t="n">
        <f aca="false">J424*0.0001%</f>
        <v>0</v>
      </c>
      <c r="P424" s="20" t="n">
        <f aca="false">ROUND(0.003%*F424,0)</f>
        <v>0</v>
      </c>
      <c r="Q424" s="20" t="n">
        <f aca="false">K424+L424+M424+N424+O424+P424</f>
        <v>0</v>
      </c>
      <c r="R424" s="20" t="n">
        <f aca="false">I424-F424</f>
        <v>0</v>
      </c>
      <c r="S424" s="20" t="n">
        <f aca="false">R424-Q424</f>
        <v>0</v>
      </c>
      <c r="T424" s="22" t="n">
        <f aca="false">IFERROR(R424/F424,0)</f>
        <v>0</v>
      </c>
      <c r="U424" s="22" t="n">
        <f aca="false">IFERROR(S424/F424,0)</f>
        <v>0</v>
      </c>
    </row>
    <row r="425" customFormat="false" ht="15" hidden="false" customHeight="false" outlineLevel="0" collapsed="false">
      <c r="F425" s="20" t="n">
        <f aca="false">D425*E425</f>
        <v>0</v>
      </c>
      <c r="G425" s="21" t="str">
        <f aca="false">IF(A425&gt;0,A425," ")</f>
        <v> </v>
      </c>
      <c r="I425" s="20" t="n">
        <f aca="false">D425*H425</f>
        <v>0</v>
      </c>
      <c r="J425" s="20" t="n">
        <f aca="false">F425+I425</f>
        <v>0</v>
      </c>
      <c r="K425" s="20" t="n">
        <f aca="false">ROUND(IF(J425*0.03%&gt;40,40,J425*0.03%),2)</f>
        <v>0</v>
      </c>
      <c r="L425" s="20" t="n">
        <f aca="false">ROUND(I425*0.025%,0)</f>
        <v>0</v>
      </c>
      <c r="M425" s="20" t="n">
        <f aca="false">ROUND(IF(C425="BSE",(J425*0.00375%),(J425*0.00322%)),0)</f>
        <v>0</v>
      </c>
      <c r="N425" s="20" t="n">
        <f aca="false">ROUND((K425+M425+O425)*18%,2)</f>
        <v>0</v>
      </c>
      <c r="O425" s="20" t="n">
        <f aca="false">J425*0.0001%</f>
        <v>0</v>
      </c>
      <c r="P425" s="20" t="n">
        <f aca="false">ROUND(0.003%*F425,0)</f>
        <v>0</v>
      </c>
      <c r="Q425" s="20" t="n">
        <f aca="false">K425+L425+M425+N425+O425+P425</f>
        <v>0</v>
      </c>
      <c r="R425" s="20" t="n">
        <f aca="false">I425-F425</f>
        <v>0</v>
      </c>
      <c r="S425" s="20" t="n">
        <f aca="false">R425-Q425</f>
        <v>0</v>
      </c>
      <c r="T425" s="22" t="n">
        <f aca="false">IFERROR(R425/F425,0)</f>
        <v>0</v>
      </c>
      <c r="U425" s="22" t="n">
        <f aca="false">IFERROR(S425/F425,0)</f>
        <v>0</v>
      </c>
    </row>
    <row r="426" customFormat="false" ht="15" hidden="false" customHeight="false" outlineLevel="0" collapsed="false">
      <c r="F426" s="20" t="n">
        <f aca="false">D426*E426</f>
        <v>0</v>
      </c>
      <c r="G426" s="21" t="str">
        <f aca="false">IF(A426&gt;0,A426," ")</f>
        <v> </v>
      </c>
      <c r="I426" s="20" t="n">
        <f aca="false">D426*H426</f>
        <v>0</v>
      </c>
      <c r="J426" s="20" t="n">
        <f aca="false">F426+I426</f>
        <v>0</v>
      </c>
      <c r="K426" s="20" t="n">
        <f aca="false">ROUND(IF(J426*0.03%&gt;40,40,J426*0.03%),2)</f>
        <v>0</v>
      </c>
      <c r="L426" s="20" t="n">
        <f aca="false">ROUND(I426*0.025%,0)</f>
        <v>0</v>
      </c>
      <c r="M426" s="20" t="n">
        <f aca="false">ROUND(IF(C426="BSE",(J426*0.00375%),(J426*0.00322%)),0)</f>
        <v>0</v>
      </c>
      <c r="N426" s="20" t="n">
        <f aca="false">ROUND((K426+M426+O426)*18%,2)</f>
        <v>0</v>
      </c>
      <c r="O426" s="20" t="n">
        <f aca="false">J426*0.0001%</f>
        <v>0</v>
      </c>
      <c r="P426" s="20" t="n">
        <f aca="false">ROUND(0.003%*F426,0)</f>
        <v>0</v>
      </c>
      <c r="Q426" s="20" t="n">
        <f aca="false">K426+L426+M426+N426+O426+P426</f>
        <v>0</v>
      </c>
      <c r="R426" s="20" t="n">
        <f aca="false">I426-F426</f>
        <v>0</v>
      </c>
      <c r="S426" s="20" t="n">
        <f aca="false">R426-Q426</f>
        <v>0</v>
      </c>
      <c r="T426" s="22" t="n">
        <f aca="false">IFERROR(R426/F426,0)</f>
        <v>0</v>
      </c>
      <c r="U426" s="22" t="n">
        <f aca="false">IFERROR(S426/F426,0)</f>
        <v>0</v>
      </c>
    </row>
    <row r="427" customFormat="false" ht="15" hidden="false" customHeight="false" outlineLevel="0" collapsed="false">
      <c r="F427" s="20" t="n">
        <f aca="false">D427*E427</f>
        <v>0</v>
      </c>
      <c r="G427" s="21" t="str">
        <f aca="false">IF(A427&gt;0,A427," ")</f>
        <v> </v>
      </c>
      <c r="I427" s="20" t="n">
        <f aca="false">D427*H427</f>
        <v>0</v>
      </c>
      <c r="J427" s="20" t="n">
        <f aca="false">F427+I427</f>
        <v>0</v>
      </c>
      <c r="K427" s="20" t="n">
        <f aca="false">ROUND(IF(J427*0.03%&gt;40,40,J427*0.03%),2)</f>
        <v>0</v>
      </c>
      <c r="L427" s="20" t="n">
        <f aca="false">ROUND(I427*0.025%,0)</f>
        <v>0</v>
      </c>
      <c r="M427" s="20" t="n">
        <f aca="false">ROUND(IF(C427="BSE",(J427*0.00375%),(J427*0.00322%)),0)</f>
        <v>0</v>
      </c>
      <c r="N427" s="20" t="n">
        <f aca="false">ROUND((K427+M427+O427)*18%,2)</f>
        <v>0</v>
      </c>
      <c r="O427" s="20" t="n">
        <f aca="false">J427*0.0001%</f>
        <v>0</v>
      </c>
      <c r="P427" s="20" t="n">
        <f aca="false">ROUND(0.003%*F427,0)</f>
        <v>0</v>
      </c>
      <c r="Q427" s="20" t="n">
        <f aca="false">K427+L427+M427+N427+O427+P427</f>
        <v>0</v>
      </c>
      <c r="R427" s="20" t="n">
        <f aca="false">I427-F427</f>
        <v>0</v>
      </c>
      <c r="S427" s="20" t="n">
        <f aca="false">R427-Q427</f>
        <v>0</v>
      </c>
      <c r="T427" s="22" t="n">
        <f aca="false">IFERROR(R427/F427,0)</f>
        <v>0</v>
      </c>
      <c r="U427" s="22" t="n">
        <f aca="false">IFERROR(S427/F427,0)</f>
        <v>0</v>
      </c>
    </row>
    <row r="428" customFormat="false" ht="15" hidden="false" customHeight="false" outlineLevel="0" collapsed="false">
      <c r="F428" s="20" t="n">
        <f aca="false">D428*E428</f>
        <v>0</v>
      </c>
      <c r="G428" s="21" t="str">
        <f aca="false">IF(A428&gt;0,A428," ")</f>
        <v> </v>
      </c>
      <c r="I428" s="20" t="n">
        <f aca="false">D428*H428</f>
        <v>0</v>
      </c>
      <c r="J428" s="20" t="n">
        <f aca="false">F428+I428</f>
        <v>0</v>
      </c>
      <c r="K428" s="20" t="n">
        <f aca="false">ROUND(IF(J428*0.03%&gt;40,40,J428*0.03%),2)</f>
        <v>0</v>
      </c>
      <c r="L428" s="20" t="n">
        <f aca="false">ROUND(I428*0.025%,0)</f>
        <v>0</v>
      </c>
      <c r="M428" s="20" t="n">
        <f aca="false">ROUND(IF(C428="BSE",(J428*0.00375%),(J428*0.00322%)),0)</f>
        <v>0</v>
      </c>
      <c r="N428" s="20" t="n">
        <f aca="false">ROUND((K428+M428+O428)*18%,2)</f>
        <v>0</v>
      </c>
      <c r="O428" s="20" t="n">
        <f aca="false">J428*0.0001%</f>
        <v>0</v>
      </c>
      <c r="P428" s="20" t="n">
        <f aca="false">ROUND(0.003%*F428,0)</f>
        <v>0</v>
      </c>
      <c r="Q428" s="20" t="n">
        <f aca="false">K428+L428+M428+N428+O428+P428</f>
        <v>0</v>
      </c>
      <c r="R428" s="20" t="n">
        <f aca="false">I428-F428</f>
        <v>0</v>
      </c>
      <c r="S428" s="20" t="n">
        <f aca="false">R428-Q428</f>
        <v>0</v>
      </c>
      <c r="T428" s="22" t="n">
        <f aca="false">IFERROR(R428/F428,0)</f>
        <v>0</v>
      </c>
      <c r="U428" s="22" t="n">
        <f aca="false">IFERROR(S428/F428,0)</f>
        <v>0</v>
      </c>
    </row>
    <row r="429" customFormat="false" ht="15" hidden="false" customHeight="false" outlineLevel="0" collapsed="false">
      <c r="F429" s="20" t="n">
        <f aca="false">D429*E429</f>
        <v>0</v>
      </c>
      <c r="G429" s="21" t="str">
        <f aca="false">IF(A429&gt;0,A429," ")</f>
        <v> </v>
      </c>
      <c r="I429" s="20" t="n">
        <f aca="false">D429*H429</f>
        <v>0</v>
      </c>
      <c r="J429" s="20" t="n">
        <f aca="false">F429+I429</f>
        <v>0</v>
      </c>
      <c r="K429" s="20" t="n">
        <f aca="false">ROUND(IF(J429*0.03%&gt;40,40,J429*0.03%),2)</f>
        <v>0</v>
      </c>
      <c r="L429" s="20" t="n">
        <f aca="false">ROUND(I429*0.025%,0)</f>
        <v>0</v>
      </c>
      <c r="M429" s="20" t="n">
        <f aca="false">ROUND(IF(C429="BSE",(J429*0.00375%),(J429*0.00322%)),0)</f>
        <v>0</v>
      </c>
      <c r="N429" s="20" t="n">
        <f aca="false">ROUND((K429+M429+O429)*18%,2)</f>
        <v>0</v>
      </c>
      <c r="O429" s="20" t="n">
        <f aca="false">J429*0.0001%</f>
        <v>0</v>
      </c>
      <c r="P429" s="20" t="n">
        <f aca="false">ROUND(0.003%*F429,0)</f>
        <v>0</v>
      </c>
      <c r="Q429" s="20" t="n">
        <f aca="false">K429+L429+M429+N429+O429+P429</f>
        <v>0</v>
      </c>
      <c r="R429" s="20" t="n">
        <f aca="false">I429-F429</f>
        <v>0</v>
      </c>
      <c r="S429" s="20" t="n">
        <f aca="false">R429-Q429</f>
        <v>0</v>
      </c>
      <c r="T429" s="22" t="n">
        <f aca="false">IFERROR(R429/F429,0)</f>
        <v>0</v>
      </c>
      <c r="U429" s="22" t="n">
        <f aca="false">IFERROR(S429/F429,0)</f>
        <v>0</v>
      </c>
    </row>
    <row r="430" customFormat="false" ht="15" hidden="false" customHeight="false" outlineLevel="0" collapsed="false">
      <c r="F430" s="20" t="n">
        <f aca="false">D430*E430</f>
        <v>0</v>
      </c>
      <c r="G430" s="21" t="str">
        <f aca="false">IF(A430&gt;0,A430," ")</f>
        <v> </v>
      </c>
      <c r="I430" s="20" t="n">
        <f aca="false">D430*H430</f>
        <v>0</v>
      </c>
      <c r="J430" s="20" t="n">
        <f aca="false">F430+I430</f>
        <v>0</v>
      </c>
      <c r="K430" s="20" t="n">
        <f aca="false">ROUND(IF(J430*0.03%&gt;40,40,J430*0.03%),2)</f>
        <v>0</v>
      </c>
      <c r="L430" s="20" t="n">
        <f aca="false">ROUND(I430*0.025%,0)</f>
        <v>0</v>
      </c>
      <c r="M430" s="20" t="n">
        <f aca="false">ROUND(IF(C430="BSE",(J430*0.00375%),(J430*0.00322%)),0)</f>
        <v>0</v>
      </c>
      <c r="N430" s="20" t="n">
        <f aca="false">ROUND((K430+M430+O430)*18%,2)</f>
        <v>0</v>
      </c>
      <c r="O430" s="20" t="n">
        <f aca="false">J430*0.0001%</f>
        <v>0</v>
      </c>
      <c r="P430" s="20" t="n">
        <f aca="false">ROUND(0.003%*F430,0)</f>
        <v>0</v>
      </c>
      <c r="Q430" s="20" t="n">
        <f aca="false">K430+L430+M430+N430+O430+P430</f>
        <v>0</v>
      </c>
      <c r="R430" s="20" t="n">
        <f aca="false">I430-F430</f>
        <v>0</v>
      </c>
      <c r="S430" s="20" t="n">
        <f aca="false">R430-Q430</f>
        <v>0</v>
      </c>
      <c r="T430" s="22" t="n">
        <f aca="false">IFERROR(R430/F430,0)</f>
        <v>0</v>
      </c>
      <c r="U430" s="22" t="n">
        <f aca="false">IFERROR(S430/F430,0)</f>
        <v>0</v>
      </c>
    </row>
    <row r="431" customFormat="false" ht="15" hidden="false" customHeight="false" outlineLevel="0" collapsed="false">
      <c r="F431" s="20" t="n">
        <f aca="false">D431*E431</f>
        <v>0</v>
      </c>
      <c r="G431" s="21" t="str">
        <f aca="false">IF(A431&gt;0,A431," ")</f>
        <v> </v>
      </c>
      <c r="I431" s="20" t="n">
        <f aca="false">D431*H431</f>
        <v>0</v>
      </c>
      <c r="J431" s="20" t="n">
        <f aca="false">F431+I431</f>
        <v>0</v>
      </c>
      <c r="K431" s="20" t="n">
        <f aca="false">ROUND(IF(J431*0.03%&gt;40,40,J431*0.03%),2)</f>
        <v>0</v>
      </c>
      <c r="L431" s="20" t="n">
        <f aca="false">ROUND(I431*0.025%,0)</f>
        <v>0</v>
      </c>
      <c r="M431" s="20" t="n">
        <f aca="false">ROUND(IF(C431="BSE",(J431*0.00375%),(J431*0.00322%)),0)</f>
        <v>0</v>
      </c>
      <c r="N431" s="20" t="n">
        <f aca="false">ROUND((K431+M431+O431)*18%,2)</f>
        <v>0</v>
      </c>
      <c r="O431" s="20" t="n">
        <f aca="false">J431*0.0001%</f>
        <v>0</v>
      </c>
      <c r="P431" s="20" t="n">
        <f aca="false">ROUND(0.003%*F431,0)</f>
        <v>0</v>
      </c>
      <c r="Q431" s="20" t="n">
        <f aca="false">K431+L431+M431+N431+O431+P431</f>
        <v>0</v>
      </c>
      <c r="R431" s="20" t="n">
        <f aca="false">I431-F431</f>
        <v>0</v>
      </c>
      <c r="S431" s="20" t="n">
        <f aca="false">R431-Q431</f>
        <v>0</v>
      </c>
      <c r="T431" s="22" t="n">
        <f aca="false">IFERROR(R431/F431,0)</f>
        <v>0</v>
      </c>
      <c r="U431" s="22" t="n">
        <f aca="false">IFERROR(S431/F431,0)</f>
        <v>0</v>
      </c>
    </row>
    <row r="432" customFormat="false" ht="15" hidden="false" customHeight="false" outlineLevel="0" collapsed="false">
      <c r="F432" s="20" t="n">
        <f aca="false">D432*E432</f>
        <v>0</v>
      </c>
      <c r="G432" s="21" t="str">
        <f aca="false">IF(A432&gt;0,A432," ")</f>
        <v> </v>
      </c>
      <c r="I432" s="20" t="n">
        <f aca="false">D432*H432</f>
        <v>0</v>
      </c>
      <c r="J432" s="20" t="n">
        <f aca="false">F432+I432</f>
        <v>0</v>
      </c>
      <c r="K432" s="20" t="n">
        <f aca="false">ROUND(IF(J432*0.03%&gt;40,40,J432*0.03%),2)</f>
        <v>0</v>
      </c>
      <c r="L432" s="20" t="n">
        <f aca="false">ROUND(I432*0.025%,0)</f>
        <v>0</v>
      </c>
      <c r="M432" s="20" t="n">
        <f aca="false">ROUND(IF(C432="BSE",(J432*0.00375%),(J432*0.00322%)),0)</f>
        <v>0</v>
      </c>
      <c r="N432" s="20" t="n">
        <f aca="false">ROUND((K432+M432+O432)*18%,2)</f>
        <v>0</v>
      </c>
      <c r="O432" s="20" t="n">
        <f aca="false">J432*0.0001%</f>
        <v>0</v>
      </c>
      <c r="P432" s="20" t="n">
        <f aca="false">ROUND(0.003%*F432,0)</f>
        <v>0</v>
      </c>
      <c r="Q432" s="20" t="n">
        <f aca="false">K432+L432+M432+N432+O432+P432</f>
        <v>0</v>
      </c>
      <c r="R432" s="20" t="n">
        <f aca="false">I432-F432</f>
        <v>0</v>
      </c>
      <c r="S432" s="20" t="n">
        <f aca="false">R432-Q432</f>
        <v>0</v>
      </c>
      <c r="T432" s="22" t="n">
        <f aca="false">IFERROR(R432/F432,0)</f>
        <v>0</v>
      </c>
      <c r="U432" s="22" t="n">
        <f aca="false">IFERROR(S432/F432,0)</f>
        <v>0</v>
      </c>
    </row>
    <row r="433" customFormat="false" ht="15" hidden="false" customHeight="false" outlineLevel="0" collapsed="false">
      <c r="F433" s="20" t="n">
        <f aca="false">D433*E433</f>
        <v>0</v>
      </c>
      <c r="G433" s="21" t="str">
        <f aca="false">IF(A433&gt;0,A433," ")</f>
        <v> </v>
      </c>
      <c r="I433" s="20" t="n">
        <f aca="false">D433*H433</f>
        <v>0</v>
      </c>
      <c r="J433" s="20" t="n">
        <f aca="false">F433+I433</f>
        <v>0</v>
      </c>
      <c r="K433" s="20" t="n">
        <f aca="false">ROUND(IF(J433*0.03%&gt;40,40,J433*0.03%),2)</f>
        <v>0</v>
      </c>
      <c r="L433" s="20" t="n">
        <f aca="false">ROUND(I433*0.025%,0)</f>
        <v>0</v>
      </c>
      <c r="M433" s="20" t="n">
        <f aca="false">ROUND(IF(C433="BSE",(J433*0.00375%),(J433*0.00322%)),0)</f>
        <v>0</v>
      </c>
      <c r="N433" s="20" t="n">
        <f aca="false">ROUND((K433+M433+O433)*18%,2)</f>
        <v>0</v>
      </c>
      <c r="O433" s="20" t="n">
        <f aca="false">J433*0.0001%</f>
        <v>0</v>
      </c>
      <c r="P433" s="20" t="n">
        <f aca="false">ROUND(0.003%*F433,0)</f>
        <v>0</v>
      </c>
      <c r="Q433" s="20" t="n">
        <f aca="false">K433+L433+M433+N433+O433+P433</f>
        <v>0</v>
      </c>
      <c r="R433" s="20" t="n">
        <f aca="false">I433-F433</f>
        <v>0</v>
      </c>
      <c r="S433" s="20" t="n">
        <f aca="false">R433-Q433</f>
        <v>0</v>
      </c>
      <c r="T433" s="22" t="n">
        <f aca="false">IFERROR(R433/F433,0)</f>
        <v>0</v>
      </c>
      <c r="U433" s="22" t="n">
        <f aca="false">IFERROR(S433/F433,0)</f>
        <v>0</v>
      </c>
    </row>
    <row r="434" customFormat="false" ht="15" hidden="false" customHeight="false" outlineLevel="0" collapsed="false">
      <c r="F434" s="20" t="n">
        <f aca="false">D434*E434</f>
        <v>0</v>
      </c>
      <c r="G434" s="21" t="str">
        <f aca="false">IF(A434&gt;0,A434," ")</f>
        <v> </v>
      </c>
      <c r="I434" s="20" t="n">
        <f aca="false">D434*H434</f>
        <v>0</v>
      </c>
      <c r="J434" s="20" t="n">
        <f aca="false">F434+I434</f>
        <v>0</v>
      </c>
      <c r="K434" s="20" t="n">
        <f aca="false">ROUND(IF(J434*0.03%&gt;40,40,J434*0.03%),2)</f>
        <v>0</v>
      </c>
      <c r="L434" s="20" t="n">
        <f aca="false">ROUND(I434*0.025%,0)</f>
        <v>0</v>
      </c>
      <c r="M434" s="20" t="n">
        <f aca="false">ROUND(IF(C434="BSE",(J434*0.00375%),(J434*0.00322%)),0)</f>
        <v>0</v>
      </c>
      <c r="N434" s="20" t="n">
        <f aca="false">ROUND((K434+M434+O434)*18%,2)</f>
        <v>0</v>
      </c>
      <c r="O434" s="20" t="n">
        <f aca="false">J434*0.0001%</f>
        <v>0</v>
      </c>
      <c r="P434" s="20" t="n">
        <f aca="false">ROUND(0.003%*F434,0)</f>
        <v>0</v>
      </c>
      <c r="Q434" s="20" t="n">
        <f aca="false">K434+L434+M434+N434+O434+P434</f>
        <v>0</v>
      </c>
      <c r="R434" s="20" t="n">
        <f aca="false">I434-F434</f>
        <v>0</v>
      </c>
      <c r="S434" s="20" t="n">
        <f aca="false">R434-Q434</f>
        <v>0</v>
      </c>
      <c r="T434" s="22" t="n">
        <f aca="false">IFERROR(R434/F434,0)</f>
        <v>0</v>
      </c>
      <c r="U434" s="22" t="n">
        <f aca="false">IFERROR(S434/F434,0)</f>
        <v>0</v>
      </c>
    </row>
    <row r="435" customFormat="false" ht="15" hidden="false" customHeight="false" outlineLevel="0" collapsed="false">
      <c r="F435" s="20" t="n">
        <f aca="false">D435*E435</f>
        <v>0</v>
      </c>
      <c r="G435" s="21" t="str">
        <f aca="false">IF(A435&gt;0,A435," ")</f>
        <v> </v>
      </c>
      <c r="I435" s="20" t="n">
        <f aca="false">D435*H435</f>
        <v>0</v>
      </c>
      <c r="J435" s="20" t="n">
        <f aca="false">F435+I435</f>
        <v>0</v>
      </c>
      <c r="K435" s="20" t="n">
        <f aca="false">ROUND(IF(J435*0.03%&gt;40,40,J435*0.03%),2)</f>
        <v>0</v>
      </c>
      <c r="L435" s="20" t="n">
        <f aca="false">ROUND(I435*0.025%,0)</f>
        <v>0</v>
      </c>
      <c r="M435" s="20" t="n">
        <f aca="false">ROUND(IF(C435="BSE",(J435*0.00375%),(J435*0.00322%)),0)</f>
        <v>0</v>
      </c>
      <c r="N435" s="20" t="n">
        <f aca="false">ROUND((K435+M435+O435)*18%,2)</f>
        <v>0</v>
      </c>
      <c r="O435" s="20" t="n">
        <f aca="false">J435*0.0001%</f>
        <v>0</v>
      </c>
      <c r="P435" s="20" t="n">
        <f aca="false">ROUND(0.003%*F435,0)</f>
        <v>0</v>
      </c>
      <c r="Q435" s="20" t="n">
        <f aca="false">K435+L435+M435+N435+O435+P435</f>
        <v>0</v>
      </c>
      <c r="R435" s="20" t="n">
        <f aca="false">I435-F435</f>
        <v>0</v>
      </c>
      <c r="S435" s="20" t="n">
        <f aca="false">R435-Q435</f>
        <v>0</v>
      </c>
      <c r="T435" s="22" t="n">
        <f aca="false">IFERROR(R435/F435,0)</f>
        <v>0</v>
      </c>
      <c r="U435" s="22" t="n">
        <f aca="false">IFERROR(S435/F435,0)</f>
        <v>0</v>
      </c>
    </row>
    <row r="436" customFormat="false" ht="15" hidden="false" customHeight="false" outlineLevel="0" collapsed="false">
      <c r="F436" s="20" t="n">
        <f aca="false">D436*E436</f>
        <v>0</v>
      </c>
      <c r="G436" s="21" t="str">
        <f aca="false">IF(A436&gt;0,A436," ")</f>
        <v> </v>
      </c>
      <c r="I436" s="20" t="n">
        <f aca="false">D436*H436</f>
        <v>0</v>
      </c>
      <c r="J436" s="20" t="n">
        <f aca="false">F436+I436</f>
        <v>0</v>
      </c>
      <c r="K436" s="20" t="n">
        <f aca="false">ROUND(IF(J436*0.03%&gt;40,40,J436*0.03%),2)</f>
        <v>0</v>
      </c>
      <c r="L436" s="20" t="n">
        <f aca="false">ROUND(I436*0.025%,0)</f>
        <v>0</v>
      </c>
      <c r="M436" s="20" t="n">
        <f aca="false">ROUND(IF(C436="BSE",(J436*0.00375%),(J436*0.00322%)),0)</f>
        <v>0</v>
      </c>
      <c r="N436" s="20" t="n">
        <f aca="false">ROUND((K436+M436+O436)*18%,2)</f>
        <v>0</v>
      </c>
      <c r="O436" s="20" t="n">
        <f aca="false">J436*0.0001%</f>
        <v>0</v>
      </c>
      <c r="P436" s="20" t="n">
        <f aca="false">ROUND(0.003%*F436,0)</f>
        <v>0</v>
      </c>
      <c r="Q436" s="20" t="n">
        <f aca="false">K436+L436+M436+N436+O436+P436</f>
        <v>0</v>
      </c>
      <c r="R436" s="20" t="n">
        <f aca="false">I436-F436</f>
        <v>0</v>
      </c>
      <c r="S436" s="20" t="n">
        <f aca="false">R436-Q436</f>
        <v>0</v>
      </c>
      <c r="T436" s="22" t="n">
        <f aca="false">IFERROR(R436/F436,0)</f>
        <v>0</v>
      </c>
      <c r="U436" s="22" t="n">
        <f aca="false">IFERROR(S436/F436,0)</f>
        <v>0</v>
      </c>
    </row>
    <row r="437" customFormat="false" ht="15" hidden="false" customHeight="false" outlineLevel="0" collapsed="false">
      <c r="F437" s="20" t="n">
        <f aca="false">D437*E437</f>
        <v>0</v>
      </c>
      <c r="G437" s="21" t="str">
        <f aca="false">IF(A437&gt;0,A437," ")</f>
        <v> </v>
      </c>
      <c r="I437" s="20" t="n">
        <f aca="false">D437*H437</f>
        <v>0</v>
      </c>
      <c r="J437" s="20" t="n">
        <f aca="false">F437+I437</f>
        <v>0</v>
      </c>
      <c r="K437" s="20" t="n">
        <f aca="false">ROUND(IF(J437*0.03%&gt;40,40,J437*0.03%),2)</f>
        <v>0</v>
      </c>
      <c r="L437" s="20" t="n">
        <f aca="false">ROUND(I437*0.025%,0)</f>
        <v>0</v>
      </c>
      <c r="M437" s="20" t="n">
        <f aca="false">ROUND(IF(C437="BSE",(J437*0.00375%),(J437*0.00322%)),0)</f>
        <v>0</v>
      </c>
      <c r="N437" s="20" t="n">
        <f aca="false">ROUND((K437+M437+O437)*18%,2)</f>
        <v>0</v>
      </c>
      <c r="O437" s="20" t="n">
        <f aca="false">J437*0.0001%</f>
        <v>0</v>
      </c>
      <c r="P437" s="20" t="n">
        <f aca="false">ROUND(0.003%*F437,0)</f>
        <v>0</v>
      </c>
      <c r="Q437" s="20" t="n">
        <f aca="false">K437+L437+M437+N437+O437+P437</f>
        <v>0</v>
      </c>
      <c r="R437" s="20" t="n">
        <f aca="false">I437-F437</f>
        <v>0</v>
      </c>
      <c r="S437" s="20" t="n">
        <f aca="false">R437-Q437</f>
        <v>0</v>
      </c>
      <c r="T437" s="22" t="n">
        <f aca="false">IFERROR(R437/F437,0)</f>
        <v>0</v>
      </c>
      <c r="U437" s="22" t="n">
        <f aca="false">IFERROR(S437/F437,0)</f>
        <v>0</v>
      </c>
    </row>
    <row r="438" customFormat="false" ht="15" hidden="false" customHeight="false" outlineLevel="0" collapsed="false">
      <c r="F438" s="20" t="n">
        <f aca="false">D438*E438</f>
        <v>0</v>
      </c>
      <c r="G438" s="21" t="str">
        <f aca="false">IF(A438&gt;0,A438," ")</f>
        <v> </v>
      </c>
      <c r="I438" s="20" t="n">
        <f aca="false">D438*H438</f>
        <v>0</v>
      </c>
      <c r="J438" s="20" t="n">
        <f aca="false">F438+I438</f>
        <v>0</v>
      </c>
      <c r="K438" s="20" t="n">
        <f aca="false">ROUND(IF(J438*0.03%&gt;40,40,J438*0.03%),2)</f>
        <v>0</v>
      </c>
      <c r="L438" s="20" t="n">
        <f aca="false">ROUND(I438*0.025%,0)</f>
        <v>0</v>
      </c>
      <c r="M438" s="20" t="n">
        <f aca="false">ROUND(IF(C438="BSE",(J438*0.00375%),(J438*0.00322%)),0)</f>
        <v>0</v>
      </c>
      <c r="N438" s="20" t="n">
        <f aca="false">ROUND((K438+M438+O438)*18%,2)</f>
        <v>0</v>
      </c>
      <c r="O438" s="20" t="n">
        <f aca="false">J438*0.0001%</f>
        <v>0</v>
      </c>
      <c r="P438" s="20" t="n">
        <f aca="false">ROUND(0.003%*F438,0)</f>
        <v>0</v>
      </c>
      <c r="Q438" s="20" t="n">
        <f aca="false">K438+L438+M438+N438+O438+P438</f>
        <v>0</v>
      </c>
      <c r="R438" s="20" t="n">
        <f aca="false">I438-F438</f>
        <v>0</v>
      </c>
      <c r="S438" s="20" t="n">
        <f aca="false">R438-Q438</f>
        <v>0</v>
      </c>
      <c r="T438" s="22" t="n">
        <f aca="false">IFERROR(R438/F438,0)</f>
        <v>0</v>
      </c>
      <c r="U438" s="22" t="n">
        <f aca="false">IFERROR(S438/F438,0)</f>
        <v>0</v>
      </c>
    </row>
    <row r="439" customFormat="false" ht="15" hidden="false" customHeight="false" outlineLevel="0" collapsed="false">
      <c r="F439" s="20" t="n">
        <f aca="false">D439*E439</f>
        <v>0</v>
      </c>
      <c r="G439" s="21" t="str">
        <f aca="false">IF(A439&gt;0,A439," ")</f>
        <v> </v>
      </c>
      <c r="I439" s="20" t="n">
        <f aca="false">D439*H439</f>
        <v>0</v>
      </c>
      <c r="J439" s="20" t="n">
        <f aca="false">F439+I439</f>
        <v>0</v>
      </c>
      <c r="K439" s="20" t="n">
        <f aca="false">ROUND(IF(J439*0.03%&gt;40,40,J439*0.03%),2)</f>
        <v>0</v>
      </c>
      <c r="L439" s="20" t="n">
        <f aca="false">ROUND(I439*0.025%,0)</f>
        <v>0</v>
      </c>
      <c r="M439" s="20" t="n">
        <f aca="false">ROUND(IF(C439="BSE",(J439*0.00375%),(J439*0.00322%)),0)</f>
        <v>0</v>
      </c>
      <c r="N439" s="20" t="n">
        <f aca="false">ROUND((K439+M439+O439)*18%,2)</f>
        <v>0</v>
      </c>
      <c r="O439" s="20" t="n">
        <f aca="false">J439*0.0001%</f>
        <v>0</v>
      </c>
      <c r="P439" s="20" t="n">
        <f aca="false">ROUND(0.003%*F439,0)</f>
        <v>0</v>
      </c>
      <c r="Q439" s="20" t="n">
        <f aca="false">K439+L439+M439+N439+O439+P439</f>
        <v>0</v>
      </c>
      <c r="R439" s="20" t="n">
        <f aca="false">I439-F439</f>
        <v>0</v>
      </c>
      <c r="S439" s="20" t="n">
        <f aca="false">R439-Q439</f>
        <v>0</v>
      </c>
      <c r="T439" s="22" t="n">
        <f aca="false">IFERROR(R439/F439,0)</f>
        <v>0</v>
      </c>
      <c r="U439" s="22" t="n">
        <f aca="false">IFERROR(S439/F439,0)</f>
        <v>0</v>
      </c>
    </row>
    <row r="440" customFormat="false" ht="15" hidden="false" customHeight="false" outlineLevel="0" collapsed="false">
      <c r="F440" s="20" t="n">
        <f aca="false">D440*E440</f>
        <v>0</v>
      </c>
      <c r="G440" s="21" t="str">
        <f aca="false">IF(A440&gt;0,A440," ")</f>
        <v> </v>
      </c>
      <c r="I440" s="20" t="n">
        <f aca="false">D440*H440</f>
        <v>0</v>
      </c>
      <c r="J440" s="20" t="n">
        <f aca="false">F440+I440</f>
        <v>0</v>
      </c>
      <c r="K440" s="20" t="n">
        <f aca="false">ROUND(IF(J440*0.03%&gt;40,40,J440*0.03%),2)</f>
        <v>0</v>
      </c>
      <c r="L440" s="20" t="n">
        <f aca="false">ROUND(I440*0.025%,0)</f>
        <v>0</v>
      </c>
      <c r="M440" s="20" t="n">
        <f aca="false">ROUND(IF(C440="BSE",(J440*0.00375%),(J440*0.00322%)),0)</f>
        <v>0</v>
      </c>
      <c r="N440" s="20" t="n">
        <f aca="false">ROUND((K440+M440+O440)*18%,2)</f>
        <v>0</v>
      </c>
      <c r="O440" s="20" t="n">
        <f aca="false">J440*0.0001%</f>
        <v>0</v>
      </c>
      <c r="P440" s="20" t="n">
        <f aca="false">ROUND(0.003%*F440,0)</f>
        <v>0</v>
      </c>
      <c r="Q440" s="20" t="n">
        <f aca="false">K440+L440+M440+N440+O440+P440</f>
        <v>0</v>
      </c>
      <c r="R440" s="20" t="n">
        <f aca="false">I440-F440</f>
        <v>0</v>
      </c>
      <c r="S440" s="20" t="n">
        <f aca="false">R440-Q440</f>
        <v>0</v>
      </c>
      <c r="T440" s="22" t="n">
        <f aca="false">IFERROR(R440/F440,0)</f>
        <v>0</v>
      </c>
      <c r="U440" s="22" t="n">
        <f aca="false">IFERROR(S440/F440,0)</f>
        <v>0</v>
      </c>
    </row>
    <row r="441" customFormat="false" ht="15" hidden="false" customHeight="false" outlineLevel="0" collapsed="false">
      <c r="F441" s="20" t="n">
        <f aca="false">D441*E441</f>
        <v>0</v>
      </c>
      <c r="G441" s="21" t="str">
        <f aca="false">IF(A441&gt;0,A441," ")</f>
        <v> </v>
      </c>
      <c r="I441" s="20" t="n">
        <f aca="false">D441*H441</f>
        <v>0</v>
      </c>
      <c r="J441" s="20" t="n">
        <f aca="false">F441+I441</f>
        <v>0</v>
      </c>
      <c r="K441" s="20" t="n">
        <f aca="false">ROUND(IF(J441*0.03%&gt;40,40,J441*0.03%),2)</f>
        <v>0</v>
      </c>
      <c r="L441" s="20" t="n">
        <f aca="false">ROUND(I441*0.025%,0)</f>
        <v>0</v>
      </c>
      <c r="M441" s="20" t="n">
        <f aca="false">ROUND(IF(C441="BSE",(J441*0.00375%),(J441*0.00322%)),0)</f>
        <v>0</v>
      </c>
      <c r="N441" s="20" t="n">
        <f aca="false">ROUND((K441+M441+O441)*18%,2)</f>
        <v>0</v>
      </c>
      <c r="O441" s="20" t="n">
        <f aca="false">J441*0.0001%</f>
        <v>0</v>
      </c>
      <c r="P441" s="20" t="n">
        <f aca="false">ROUND(0.003%*F441,0)</f>
        <v>0</v>
      </c>
      <c r="Q441" s="20" t="n">
        <f aca="false">K441+L441+M441+N441+O441+P441</f>
        <v>0</v>
      </c>
      <c r="R441" s="20" t="n">
        <f aca="false">I441-F441</f>
        <v>0</v>
      </c>
      <c r="S441" s="20" t="n">
        <f aca="false">R441-Q441</f>
        <v>0</v>
      </c>
      <c r="T441" s="22" t="n">
        <f aca="false">IFERROR(R441/F441,0)</f>
        <v>0</v>
      </c>
      <c r="U441" s="22" t="n">
        <f aca="false">IFERROR(S441/F441,0)</f>
        <v>0</v>
      </c>
    </row>
    <row r="442" customFormat="false" ht="15" hidden="false" customHeight="false" outlineLevel="0" collapsed="false">
      <c r="F442" s="20" t="n">
        <f aca="false">D442*E442</f>
        <v>0</v>
      </c>
      <c r="G442" s="21" t="str">
        <f aca="false">IF(A442&gt;0,A442," ")</f>
        <v> </v>
      </c>
      <c r="I442" s="20" t="n">
        <f aca="false">D442*H442</f>
        <v>0</v>
      </c>
      <c r="J442" s="20" t="n">
        <f aca="false">F442+I442</f>
        <v>0</v>
      </c>
      <c r="K442" s="20" t="n">
        <f aca="false">ROUND(IF(J442*0.03%&gt;40,40,J442*0.03%),2)</f>
        <v>0</v>
      </c>
      <c r="L442" s="20" t="n">
        <f aca="false">ROUND(I442*0.025%,0)</f>
        <v>0</v>
      </c>
      <c r="M442" s="20" t="n">
        <f aca="false">ROUND(IF(C442="BSE",(J442*0.00375%),(J442*0.00322%)),0)</f>
        <v>0</v>
      </c>
      <c r="N442" s="20" t="n">
        <f aca="false">ROUND((K442+M442+O442)*18%,2)</f>
        <v>0</v>
      </c>
      <c r="O442" s="20" t="n">
        <f aca="false">J442*0.0001%</f>
        <v>0</v>
      </c>
      <c r="P442" s="20" t="n">
        <f aca="false">ROUND(0.003%*F442,0)</f>
        <v>0</v>
      </c>
      <c r="Q442" s="20" t="n">
        <f aca="false">K442+L442+M442+N442+O442+P442</f>
        <v>0</v>
      </c>
      <c r="R442" s="20" t="n">
        <f aca="false">I442-F442</f>
        <v>0</v>
      </c>
      <c r="S442" s="20" t="n">
        <f aca="false">R442-Q442</f>
        <v>0</v>
      </c>
      <c r="T442" s="22" t="n">
        <f aca="false">IFERROR(R442/F442,0)</f>
        <v>0</v>
      </c>
      <c r="U442" s="22" t="n">
        <f aca="false">IFERROR(S442/F442,0)</f>
        <v>0</v>
      </c>
    </row>
    <row r="443" customFormat="false" ht="15" hidden="false" customHeight="false" outlineLevel="0" collapsed="false">
      <c r="F443" s="20" t="n">
        <f aca="false">D443*E443</f>
        <v>0</v>
      </c>
      <c r="G443" s="21" t="str">
        <f aca="false">IF(A443&gt;0,A443," ")</f>
        <v> </v>
      </c>
      <c r="I443" s="20" t="n">
        <f aca="false">D443*H443</f>
        <v>0</v>
      </c>
      <c r="J443" s="20" t="n">
        <f aca="false">F443+I443</f>
        <v>0</v>
      </c>
      <c r="K443" s="20" t="n">
        <f aca="false">ROUND(IF(J443*0.03%&gt;40,40,J443*0.03%),2)</f>
        <v>0</v>
      </c>
      <c r="L443" s="20" t="n">
        <f aca="false">ROUND(I443*0.025%,0)</f>
        <v>0</v>
      </c>
      <c r="M443" s="20" t="n">
        <f aca="false">ROUND(IF(C443="BSE",(J443*0.00375%),(J443*0.00322%)),0)</f>
        <v>0</v>
      </c>
      <c r="N443" s="20" t="n">
        <f aca="false">ROUND((K443+M443+O443)*18%,2)</f>
        <v>0</v>
      </c>
      <c r="O443" s="20" t="n">
        <f aca="false">J443*0.0001%</f>
        <v>0</v>
      </c>
      <c r="P443" s="20" t="n">
        <f aca="false">ROUND(0.003%*F443,0)</f>
        <v>0</v>
      </c>
      <c r="Q443" s="20" t="n">
        <f aca="false">K443+L443+M443+N443+O443+P443</f>
        <v>0</v>
      </c>
      <c r="R443" s="20" t="n">
        <f aca="false">I443-F443</f>
        <v>0</v>
      </c>
      <c r="S443" s="20" t="n">
        <f aca="false">R443-Q443</f>
        <v>0</v>
      </c>
      <c r="T443" s="22" t="n">
        <f aca="false">IFERROR(R443/F443,0)</f>
        <v>0</v>
      </c>
      <c r="U443" s="22" t="n">
        <f aca="false">IFERROR(S443/F443,0)</f>
        <v>0</v>
      </c>
    </row>
    <row r="444" customFormat="false" ht="15" hidden="false" customHeight="false" outlineLevel="0" collapsed="false">
      <c r="F444" s="20" t="n">
        <f aca="false">D444*E444</f>
        <v>0</v>
      </c>
      <c r="G444" s="21" t="str">
        <f aca="false">IF(A444&gt;0,A444," ")</f>
        <v> </v>
      </c>
      <c r="I444" s="20" t="n">
        <f aca="false">D444*H444</f>
        <v>0</v>
      </c>
      <c r="J444" s="20" t="n">
        <f aca="false">F444+I444</f>
        <v>0</v>
      </c>
      <c r="K444" s="20" t="n">
        <f aca="false">ROUND(IF(J444*0.03%&gt;40,40,J444*0.03%),2)</f>
        <v>0</v>
      </c>
      <c r="L444" s="20" t="n">
        <f aca="false">ROUND(I444*0.025%,0)</f>
        <v>0</v>
      </c>
      <c r="M444" s="20" t="n">
        <f aca="false">ROUND(IF(C444="BSE",(J444*0.00375%),(J444*0.00322%)),0)</f>
        <v>0</v>
      </c>
      <c r="N444" s="20" t="n">
        <f aca="false">ROUND((K444+M444+O444)*18%,2)</f>
        <v>0</v>
      </c>
      <c r="O444" s="20" t="n">
        <f aca="false">J444*0.0001%</f>
        <v>0</v>
      </c>
      <c r="P444" s="20" t="n">
        <f aca="false">ROUND(0.003%*F444,0)</f>
        <v>0</v>
      </c>
      <c r="Q444" s="20" t="n">
        <f aca="false">K444+L444+M444+N444+O444+P444</f>
        <v>0</v>
      </c>
      <c r="R444" s="20" t="n">
        <f aca="false">I444-F444</f>
        <v>0</v>
      </c>
      <c r="S444" s="20" t="n">
        <f aca="false">R444-Q444</f>
        <v>0</v>
      </c>
      <c r="T444" s="22" t="n">
        <f aca="false">IFERROR(R444/F444,0)</f>
        <v>0</v>
      </c>
      <c r="U444" s="22" t="n">
        <f aca="false">IFERROR(S444/F444,0)</f>
        <v>0</v>
      </c>
    </row>
    <row r="445" customFormat="false" ht="15" hidden="false" customHeight="false" outlineLevel="0" collapsed="false">
      <c r="F445" s="20" t="n">
        <f aca="false">D445*E445</f>
        <v>0</v>
      </c>
      <c r="G445" s="21" t="str">
        <f aca="false">IF(A445&gt;0,A445," ")</f>
        <v> </v>
      </c>
      <c r="I445" s="20" t="n">
        <f aca="false">D445*H445</f>
        <v>0</v>
      </c>
      <c r="J445" s="20" t="n">
        <f aca="false">F445+I445</f>
        <v>0</v>
      </c>
      <c r="K445" s="20" t="n">
        <f aca="false">ROUND(IF(J445*0.03%&gt;40,40,J445*0.03%),2)</f>
        <v>0</v>
      </c>
      <c r="L445" s="20" t="n">
        <f aca="false">ROUND(I445*0.025%,0)</f>
        <v>0</v>
      </c>
      <c r="M445" s="20" t="n">
        <f aca="false">ROUND(IF(C445="BSE",(J445*0.00375%),(J445*0.00322%)),0)</f>
        <v>0</v>
      </c>
      <c r="N445" s="20" t="n">
        <f aca="false">ROUND((K445+M445+O445)*18%,2)</f>
        <v>0</v>
      </c>
      <c r="O445" s="20" t="n">
        <f aca="false">J445*0.0001%</f>
        <v>0</v>
      </c>
      <c r="P445" s="20" t="n">
        <f aca="false">ROUND(0.003%*F445,0)</f>
        <v>0</v>
      </c>
      <c r="Q445" s="20" t="n">
        <f aca="false">K445+L445+M445+N445+O445+P445</f>
        <v>0</v>
      </c>
      <c r="R445" s="20" t="n">
        <f aca="false">I445-F445</f>
        <v>0</v>
      </c>
      <c r="S445" s="20" t="n">
        <f aca="false">R445-Q445</f>
        <v>0</v>
      </c>
      <c r="T445" s="22" t="n">
        <f aca="false">IFERROR(R445/F445,0)</f>
        <v>0</v>
      </c>
      <c r="U445" s="22" t="n">
        <f aca="false">IFERROR(S445/F445,0)</f>
        <v>0</v>
      </c>
    </row>
    <row r="446" customFormat="false" ht="15" hidden="false" customHeight="false" outlineLevel="0" collapsed="false">
      <c r="F446" s="20" t="n">
        <f aca="false">D446*E446</f>
        <v>0</v>
      </c>
      <c r="G446" s="21" t="str">
        <f aca="false">IF(A446&gt;0,A446," ")</f>
        <v> </v>
      </c>
      <c r="I446" s="20" t="n">
        <f aca="false">D446*H446</f>
        <v>0</v>
      </c>
      <c r="J446" s="20" t="n">
        <f aca="false">F446+I446</f>
        <v>0</v>
      </c>
      <c r="K446" s="20" t="n">
        <f aca="false">ROUND(IF(J446*0.03%&gt;40,40,J446*0.03%),2)</f>
        <v>0</v>
      </c>
      <c r="L446" s="20" t="n">
        <f aca="false">ROUND(I446*0.025%,0)</f>
        <v>0</v>
      </c>
      <c r="M446" s="20" t="n">
        <f aca="false">ROUND(IF(C446="BSE",(J446*0.00375%),(J446*0.00322%)),0)</f>
        <v>0</v>
      </c>
      <c r="N446" s="20" t="n">
        <f aca="false">ROUND((K446+M446+O446)*18%,2)</f>
        <v>0</v>
      </c>
      <c r="O446" s="20" t="n">
        <f aca="false">J446*0.0001%</f>
        <v>0</v>
      </c>
      <c r="P446" s="20" t="n">
        <f aca="false">ROUND(0.003%*F446,0)</f>
        <v>0</v>
      </c>
      <c r="Q446" s="20" t="n">
        <f aca="false">K446+L446+M446+N446+O446+P446</f>
        <v>0</v>
      </c>
      <c r="R446" s="20" t="n">
        <f aca="false">I446-F446</f>
        <v>0</v>
      </c>
      <c r="S446" s="20" t="n">
        <f aca="false">R446-Q446</f>
        <v>0</v>
      </c>
      <c r="T446" s="22" t="n">
        <f aca="false">IFERROR(R446/F446,0)</f>
        <v>0</v>
      </c>
      <c r="U446" s="22" t="n">
        <f aca="false">IFERROR(S446/F446,0)</f>
        <v>0</v>
      </c>
    </row>
    <row r="447" customFormat="false" ht="15" hidden="false" customHeight="false" outlineLevel="0" collapsed="false">
      <c r="F447" s="20" t="n">
        <f aca="false">D447*E447</f>
        <v>0</v>
      </c>
      <c r="G447" s="21" t="str">
        <f aca="false">IF(A447&gt;0,A447," ")</f>
        <v> </v>
      </c>
      <c r="I447" s="20" t="n">
        <f aca="false">D447*H447</f>
        <v>0</v>
      </c>
      <c r="J447" s="20" t="n">
        <f aca="false">F447+I447</f>
        <v>0</v>
      </c>
      <c r="K447" s="20" t="n">
        <f aca="false">ROUND(IF(J447*0.03%&gt;40,40,J447*0.03%),2)</f>
        <v>0</v>
      </c>
      <c r="L447" s="20" t="n">
        <f aca="false">ROUND(I447*0.025%,0)</f>
        <v>0</v>
      </c>
      <c r="M447" s="20" t="n">
        <f aca="false">ROUND(IF(C447="BSE",(J447*0.00375%),(J447*0.00322%)),0)</f>
        <v>0</v>
      </c>
      <c r="N447" s="20" t="n">
        <f aca="false">ROUND((K447+M447+O447)*18%,2)</f>
        <v>0</v>
      </c>
      <c r="O447" s="20" t="n">
        <f aca="false">J447*0.0001%</f>
        <v>0</v>
      </c>
      <c r="P447" s="20" t="n">
        <f aca="false">ROUND(0.003%*F447,0)</f>
        <v>0</v>
      </c>
      <c r="Q447" s="20" t="n">
        <f aca="false">K447+L447+M447+N447+O447+P447</f>
        <v>0</v>
      </c>
      <c r="R447" s="20" t="n">
        <f aca="false">I447-F447</f>
        <v>0</v>
      </c>
      <c r="S447" s="20" t="n">
        <f aca="false">R447-Q447</f>
        <v>0</v>
      </c>
      <c r="T447" s="22" t="n">
        <f aca="false">IFERROR(R447/F447,0)</f>
        <v>0</v>
      </c>
      <c r="U447" s="22" t="n">
        <f aca="false">IFERROR(S447/F447,0)</f>
        <v>0</v>
      </c>
    </row>
    <row r="448" customFormat="false" ht="15" hidden="false" customHeight="false" outlineLevel="0" collapsed="false">
      <c r="F448" s="20" t="n">
        <f aca="false">D448*E448</f>
        <v>0</v>
      </c>
      <c r="G448" s="21" t="str">
        <f aca="false">IF(A448&gt;0,A448," ")</f>
        <v> </v>
      </c>
      <c r="I448" s="20" t="n">
        <f aca="false">D448*H448</f>
        <v>0</v>
      </c>
      <c r="J448" s="20" t="n">
        <f aca="false">F448+I448</f>
        <v>0</v>
      </c>
      <c r="K448" s="20" t="n">
        <f aca="false">ROUND(IF(J448*0.03%&gt;40,40,J448*0.03%),2)</f>
        <v>0</v>
      </c>
      <c r="L448" s="20" t="n">
        <f aca="false">ROUND(I448*0.025%,0)</f>
        <v>0</v>
      </c>
      <c r="M448" s="20" t="n">
        <f aca="false">ROUND(IF(C448="BSE",(J448*0.00375%),(J448*0.00322%)),0)</f>
        <v>0</v>
      </c>
      <c r="N448" s="20" t="n">
        <f aca="false">ROUND((K448+M448+O448)*18%,2)</f>
        <v>0</v>
      </c>
      <c r="O448" s="20" t="n">
        <f aca="false">J448*0.0001%</f>
        <v>0</v>
      </c>
      <c r="P448" s="20" t="n">
        <f aca="false">ROUND(0.003%*F448,0)</f>
        <v>0</v>
      </c>
      <c r="Q448" s="20" t="n">
        <f aca="false">K448+L448+M448+N448+O448+P448</f>
        <v>0</v>
      </c>
      <c r="R448" s="20" t="n">
        <f aca="false">I448-F448</f>
        <v>0</v>
      </c>
      <c r="S448" s="20" t="n">
        <f aca="false">R448-Q448</f>
        <v>0</v>
      </c>
      <c r="T448" s="22" t="n">
        <f aca="false">IFERROR(R448/F448,0)</f>
        <v>0</v>
      </c>
      <c r="U448" s="22" t="n">
        <f aca="false">IFERROR(S448/F448,0)</f>
        <v>0</v>
      </c>
    </row>
    <row r="449" customFormat="false" ht="15" hidden="false" customHeight="false" outlineLevel="0" collapsed="false">
      <c r="F449" s="20" t="n">
        <f aca="false">D449*E449</f>
        <v>0</v>
      </c>
      <c r="G449" s="21" t="str">
        <f aca="false">IF(A449&gt;0,A449," ")</f>
        <v> </v>
      </c>
      <c r="I449" s="20" t="n">
        <f aca="false">D449*H449</f>
        <v>0</v>
      </c>
      <c r="J449" s="20" t="n">
        <f aca="false">F449+I449</f>
        <v>0</v>
      </c>
      <c r="K449" s="20" t="n">
        <f aca="false">ROUND(IF(J449*0.03%&gt;40,40,J449*0.03%),2)</f>
        <v>0</v>
      </c>
      <c r="L449" s="20" t="n">
        <f aca="false">ROUND(I449*0.025%,0)</f>
        <v>0</v>
      </c>
      <c r="M449" s="20" t="n">
        <f aca="false">ROUND(IF(C449="BSE",(J449*0.00375%),(J449*0.00322%)),0)</f>
        <v>0</v>
      </c>
      <c r="N449" s="20" t="n">
        <f aca="false">ROUND((K449+M449+O449)*18%,2)</f>
        <v>0</v>
      </c>
      <c r="O449" s="20" t="n">
        <f aca="false">J449*0.0001%</f>
        <v>0</v>
      </c>
      <c r="P449" s="20" t="n">
        <f aca="false">ROUND(0.003%*F449,0)</f>
        <v>0</v>
      </c>
      <c r="Q449" s="20" t="n">
        <f aca="false">K449+L449+M449+N449+O449+P449</f>
        <v>0</v>
      </c>
      <c r="R449" s="20" t="n">
        <f aca="false">I449-F449</f>
        <v>0</v>
      </c>
      <c r="S449" s="20" t="n">
        <f aca="false">R449-Q449</f>
        <v>0</v>
      </c>
      <c r="T449" s="22" t="n">
        <f aca="false">IFERROR(R449/F449,0)</f>
        <v>0</v>
      </c>
      <c r="U449" s="22" t="n">
        <f aca="false">IFERROR(S449/F449,0)</f>
        <v>0</v>
      </c>
    </row>
    <row r="450" customFormat="false" ht="15" hidden="false" customHeight="false" outlineLevel="0" collapsed="false">
      <c r="F450" s="20" t="n">
        <f aca="false">D450*E450</f>
        <v>0</v>
      </c>
      <c r="G450" s="21" t="str">
        <f aca="false">IF(A450&gt;0,A450," ")</f>
        <v> </v>
      </c>
      <c r="I450" s="20" t="n">
        <f aca="false">D450*H450</f>
        <v>0</v>
      </c>
      <c r="J450" s="20" t="n">
        <f aca="false">F450+I450</f>
        <v>0</v>
      </c>
      <c r="K450" s="20" t="n">
        <f aca="false">ROUND(IF(J450*0.03%&gt;40,40,J450*0.03%),2)</f>
        <v>0</v>
      </c>
      <c r="L450" s="20" t="n">
        <f aca="false">ROUND(I450*0.025%,0)</f>
        <v>0</v>
      </c>
      <c r="M450" s="20" t="n">
        <f aca="false">ROUND(IF(C450="BSE",(J450*0.00375%),(J450*0.00322%)),0)</f>
        <v>0</v>
      </c>
      <c r="N450" s="20" t="n">
        <f aca="false">ROUND((K450+M450+O450)*18%,2)</f>
        <v>0</v>
      </c>
      <c r="O450" s="20" t="n">
        <f aca="false">J450*0.0001%</f>
        <v>0</v>
      </c>
      <c r="P450" s="20" t="n">
        <f aca="false">ROUND(0.003%*F450,0)</f>
        <v>0</v>
      </c>
      <c r="Q450" s="20" t="n">
        <f aca="false">K450+L450+M450+N450+O450+P450</f>
        <v>0</v>
      </c>
      <c r="R450" s="20" t="n">
        <f aca="false">I450-F450</f>
        <v>0</v>
      </c>
      <c r="S450" s="20" t="n">
        <f aca="false">R450-Q450</f>
        <v>0</v>
      </c>
      <c r="T450" s="22" t="n">
        <f aca="false">IFERROR(R450/F450,0)</f>
        <v>0</v>
      </c>
      <c r="U450" s="22" t="n">
        <f aca="false">IFERROR(S450/F450,0)</f>
        <v>0</v>
      </c>
    </row>
    <row r="451" customFormat="false" ht="15" hidden="false" customHeight="false" outlineLevel="0" collapsed="false">
      <c r="F451" s="20" t="n">
        <f aca="false">D451*E451</f>
        <v>0</v>
      </c>
      <c r="G451" s="21" t="str">
        <f aca="false">IF(A451&gt;0,A451," ")</f>
        <v> </v>
      </c>
      <c r="I451" s="20" t="n">
        <f aca="false">D451*H451</f>
        <v>0</v>
      </c>
      <c r="J451" s="20" t="n">
        <f aca="false">F451+I451</f>
        <v>0</v>
      </c>
      <c r="K451" s="20" t="n">
        <f aca="false">ROUND(IF(J451*0.03%&gt;40,40,J451*0.03%),2)</f>
        <v>0</v>
      </c>
      <c r="L451" s="20" t="n">
        <f aca="false">ROUND(I451*0.025%,0)</f>
        <v>0</v>
      </c>
      <c r="M451" s="20" t="n">
        <f aca="false">ROUND(IF(C451="BSE",(J451*0.00375%),(J451*0.00322%)),0)</f>
        <v>0</v>
      </c>
      <c r="N451" s="20" t="n">
        <f aca="false">ROUND((K451+M451+O451)*18%,2)</f>
        <v>0</v>
      </c>
      <c r="O451" s="20" t="n">
        <f aca="false">J451*0.0001%</f>
        <v>0</v>
      </c>
      <c r="P451" s="20" t="n">
        <f aca="false">ROUND(0.003%*F451,0)</f>
        <v>0</v>
      </c>
      <c r="Q451" s="20" t="n">
        <f aca="false">K451+L451+M451+N451+O451+P451</f>
        <v>0</v>
      </c>
      <c r="R451" s="20" t="n">
        <f aca="false">I451-F451</f>
        <v>0</v>
      </c>
      <c r="S451" s="20" t="n">
        <f aca="false">R451-Q451</f>
        <v>0</v>
      </c>
      <c r="T451" s="22" t="n">
        <f aca="false">IFERROR(R451/F451,0)</f>
        <v>0</v>
      </c>
      <c r="U451" s="22" t="n">
        <f aca="false">IFERROR(S451/F451,0)</f>
        <v>0</v>
      </c>
    </row>
    <row r="452" customFormat="false" ht="15" hidden="false" customHeight="false" outlineLevel="0" collapsed="false">
      <c r="F452" s="20" t="n">
        <f aca="false">D452*E452</f>
        <v>0</v>
      </c>
      <c r="G452" s="21" t="str">
        <f aca="false">IF(A452&gt;0,A452," ")</f>
        <v> </v>
      </c>
      <c r="I452" s="20" t="n">
        <f aca="false">D452*H452</f>
        <v>0</v>
      </c>
      <c r="J452" s="20" t="n">
        <f aca="false">F452+I452</f>
        <v>0</v>
      </c>
      <c r="K452" s="20" t="n">
        <f aca="false">ROUND(IF(J452*0.03%&gt;40,40,J452*0.03%),2)</f>
        <v>0</v>
      </c>
      <c r="L452" s="20" t="n">
        <f aca="false">ROUND(I452*0.025%,0)</f>
        <v>0</v>
      </c>
      <c r="M452" s="20" t="n">
        <f aca="false">ROUND(IF(C452="BSE",(J452*0.00375%),(J452*0.00322%)),0)</f>
        <v>0</v>
      </c>
      <c r="N452" s="20" t="n">
        <f aca="false">ROUND((K452+M452+O452)*18%,2)</f>
        <v>0</v>
      </c>
      <c r="O452" s="20" t="n">
        <f aca="false">J452*0.0001%</f>
        <v>0</v>
      </c>
      <c r="P452" s="20" t="n">
        <f aca="false">ROUND(0.003%*F452,0)</f>
        <v>0</v>
      </c>
      <c r="Q452" s="20" t="n">
        <f aca="false">K452+L452+M452+N452+O452+P452</f>
        <v>0</v>
      </c>
      <c r="R452" s="20" t="n">
        <f aca="false">I452-F452</f>
        <v>0</v>
      </c>
      <c r="S452" s="20" t="n">
        <f aca="false">R452-Q452</f>
        <v>0</v>
      </c>
      <c r="T452" s="22" t="n">
        <f aca="false">IFERROR(R452/F452,0)</f>
        <v>0</v>
      </c>
      <c r="U452" s="22" t="n">
        <f aca="false">IFERROR(S452/F452,0)</f>
        <v>0</v>
      </c>
    </row>
    <row r="453" customFormat="false" ht="15" hidden="false" customHeight="false" outlineLevel="0" collapsed="false">
      <c r="F453" s="20" t="n">
        <f aca="false">D453*E453</f>
        <v>0</v>
      </c>
      <c r="G453" s="21" t="str">
        <f aca="false">IF(A453&gt;0,A453," ")</f>
        <v> </v>
      </c>
      <c r="I453" s="20" t="n">
        <f aca="false">D453*H453</f>
        <v>0</v>
      </c>
      <c r="J453" s="20" t="n">
        <f aca="false">F453+I453</f>
        <v>0</v>
      </c>
      <c r="K453" s="20" t="n">
        <f aca="false">ROUND(IF(J453*0.03%&gt;40,40,J453*0.03%),2)</f>
        <v>0</v>
      </c>
      <c r="L453" s="20" t="n">
        <f aca="false">ROUND(I453*0.025%,0)</f>
        <v>0</v>
      </c>
      <c r="M453" s="20" t="n">
        <f aca="false">ROUND(IF(C453="BSE",(J453*0.00375%),(J453*0.00322%)),0)</f>
        <v>0</v>
      </c>
      <c r="N453" s="20" t="n">
        <f aca="false">ROUND((K453+M453+O453)*18%,2)</f>
        <v>0</v>
      </c>
      <c r="O453" s="20" t="n">
        <f aca="false">J453*0.0001%</f>
        <v>0</v>
      </c>
      <c r="P453" s="20" t="n">
        <f aca="false">ROUND(0.003%*F453,0)</f>
        <v>0</v>
      </c>
      <c r="Q453" s="20" t="n">
        <f aca="false">K453+L453+M453+N453+O453+P453</f>
        <v>0</v>
      </c>
      <c r="R453" s="20" t="n">
        <f aca="false">I453-F453</f>
        <v>0</v>
      </c>
      <c r="S453" s="20" t="n">
        <f aca="false">R453-Q453</f>
        <v>0</v>
      </c>
      <c r="T453" s="22" t="n">
        <f aca="false">IFERROR(R453/F453,0)</f>
        <v>0</v>
      </c>
      <c r="U453" s="22" t="n">
        <f aca="false">IFERROR(S453/F453,0)</f>
        <v>0</v>
      </c>
    </row>
    <row r="454" customFormat="false" ht="15" hidden="false" customHeight="false" outlineLevel="0" collapsed="false">
      <c r="F454" s="20" t="n">
        <f aca="false">D454*E454</f>
        <v>0</v>
      </c>
      <c r="G454" s="21" t="str">
        <f aca="false">IF(A454&gt;0,A454," ")</f>
        <v> </v>
      </c>
      <c r="I454" s="20" t="n">
        <f aca="false">D454*H454</f>
        <v>0</v>
      </c>
      <c r="J454" s="20" t="n">
        <f aca="false">F454+I454</f>
        <v>0</v>
      </c>
      <c r="K454" s="20" t="n">
        <f aca="false">ROUND(IF(J454*0.03%&gt;40,40,J454*0.03%),2)</f>
        <v>0</v>
      </c>
      <c r="L454" s="20" t="n">
        <f aca="false">ROUND(I454*0.025%,0)</f>
        <v>0</v>
      </c>
      <c r="M454" s="20" t="n">
        <f aca="false">ROUND(IF(C454="BSE",(J454*0.00375%),(J454*0.00322%)),0)</f>
        <v>0</v>
      </c>
      <c r="N454" s="20" t="n">
        <f aca="false">ROUND((K454+M454+O454)*18%,2)</f>
        <v>0</v>
      </c>
      <c r="O454" s="20" t="n">
        <f aca="false">J454*0.0001%</f>
        <v>0</v>
      </c>
      <c r="P454" s="20" t="n">
        <f aca="false">ROUND(0.003%*F454,0)</f>
        <v>0</v>
      </c>
      <c r="Q454" s="20" t="n">
        <f aca="false">K454+L454+M454+N454+O454+P454</f>
        <v>0</v>
      </c>
      <c r="R454" s="20" t="n">
        <f aca="false">I454-F454</f>
        <v>0</v>
      </c>
      <c r="S454" s="20" t="n">
        <f aca="false">R454-Q454</f>
        <v>0</v>
      </c>
      <c r="T454" s="22" t="n">
        <f aca="false">IFERROR(R454/F454,0)</f>
        <v>0</v>
      </c>
      <c r="U454" s="22" t="n">
        <f aca="false">IFERROR(S454/F454,0)</f>
        <v>0</v>
      </c>
    </row>
    <row r="455" customFormat="false" ht="15" hidden="false" customHeight="false" outlineLevel="0" collapsed="false">
      <c r="F455" s="20" t="n">
        <f aca="false">D455*E455</f>
        <v>0</v>
      </c>
      <c r="G455" s="21" t="str">
        <f aca="false">IF(A455&gt;0,A455," ")</f>
        <v> </v>
      </c>
      <c r="I455" s="20" t="n">
        <f aca="false">D455*H455</f>
        <v>0</v>
      </c>
      <c r="J455" s="20" t="n">
        <f aca="false">F455+I455</f>
        <v>0</v>
      </c>
      <c r="K455" s="20" t="n">
        <f aca="false">ROUND(IF(J455*0.03%&gt;40,40,J455*0.03%),2)</f>
        <v>0</v>
      </c>
      <c r="L455" s="20" t="n">
        <f aca="false">ROUND(I455*0.025%,0)</f>
        <v>0</v>
      </c>
      <c r="M455" s="20" t="n">
        <f aca="false">ROUND(IF(C455="BSE",(J455*0.00375%),(J455*0.00322%)),0)</f>
        <v>0</v>
      </c>
      <c r="N455" s="20" t="n">
        <f aca="false">ROUND((K455+M455+O455)*18%,2)</f>
        <v>0</v>
      </c>
      <c r="O455" s="20" t="n">
        <f aca="false">J455*0.0001%</f>
        <v>0</v>
      </c>
      <c r="P455" s="20" t="n">
        <f aca="false">ROUND(0.003%*F455,0)</f>
        <v>0</v>
      </c>
      <c r="Q455" s="20" t="n">
        <f aca="false">K455+L455+M455+N455+O455+P455</f>
        <v>0</v>
      </c>
      <c r="R455" s="20" t="n">
        <f aca="false">I455-F455</f>
        <v>0</v>
      </c>
      <c r="S455" s="20" t="n">
        <f aca="false">R455-Q455</f>
        <v>0</v>
      </c>
      <c r="T455" s="22" t="n">
        <f aca="false">IFERROR(R455/F455,0)</f>
        <v>0</v>
      </c>
      <c r="U455" s="22" t="n">
        <f aca="false">IFERROR(S455/F455,0)</f>
        <v>0</v>
      </c>
    </row>
    <row r="456" customFormat="false" ht="15" hidden="false" customHeight="false" outlineLevel="0" collapsed="false">
      <c r="F456" s="20" t="n">
        <f aca="false">D456*E456</f>
        <v>0</v>
      </c>
      <c r="G456" s="21" t="str">
        <f aca="false">IF(A456&gt;0,A456," ")</f>
        <v> </v>
      </c>
      <c r="I456" s="20" t="n">
        <f aca="false">D456*H456</f>
        <v>0</v>
      </c>
      <c r="J456" s="20" t="n">
        <f aca="false">F456+I456</f>
        <v>0</v>
      </c>
      <c r="K456" s="20" t="n">
        <f aca="false">ROUND(IF(J456*0.03%&gt;40,40,J456*0.03%),2)</f>
        <v>0</v>
      </c>
      <c r="L456" s="20" t="n">
        <f aca="false">ROUND(I456*0.025%,0)</f>
        <v>0</v>
      </c>
      <c r="M456" s="20" t="n">
        <f aca="false">ROUND(IF(C456="BSE",(J456*0.00375%),(J456*0.00322%)),0)</f>
        <v>0</v>
      </c>
      <c r="N456" s="20" t="n">
        <f aca="false">ROUND((K456+M456+O456)*18%,2)</f>
        <v>0</v>
      </c>
      <c r="O456" s="20" t="n">
        <f aca="false">J456*0.0001%</f>
        <v>0</v>
      </c>
      <c r="P456" s="20" t="n">
        <f aca="false">ROUND(0.003%*F456,0)</f>
        <v>0</v>
      </c>
      <c r="Q456" s="20" t="n">
        <f aca="false">K456+L456+M456+N456+O456+P456</f>
        <v>0</v>
      </c>
      <c r="R456" s="20" t="n">
        <f aca="false">I456-F456</f>
        <v>0</v>
      </c>
      <c r="S456" s="20" t="n">
        <f aca="false">R456-Q456</f>
        <v>0</v>
      </c>
      <c r="T456" s="22" t="n">
        <f aca="false">IFERROR(R456/F456,0)</f>
        <v>0</v>
      </c>
      <c r="U456" s="22" t="n">
        <f aca="false">IFERROR(S456/F456,0)</f>
        <v>0</v>
      </c>
    </row>
    <row r="457" customFormat="false" ht="15" hidden="false" customHeight="false" outlineLevel="0" collapsed="false">
      <c r="F457" s="20" t="n">
        <f aca="false">D457*E457</f>
        <v>0</v>
      </c>
      <c r="G457" s="21" t="str">
        <f aca="false">IF(A457&gt;0,A457," ")</f>
        <v> </v>
      </c>
      <c r="I457" s="20" t="n">
        <f aca="false">D457*H457</f>
        <v>0</v>
      </c>
      <c r="J457" s="20" t="n">
        <f aca="false">F457+I457</f>
        <v>0</v>
      </c>
      <c r="K457" s="20" t="n">
        <f aca="false">ROUND(IF(J457*0.03%&gt;40,40,J457*0.03%),2)</f>
        <v>0</v>
      </c>
      <c r="L457" s="20" t="n">
        <f aca="false">ROUND(I457*0.025%,0)</f>
        <v>0</v>
      </c>
      <c r="M457" s="20" t="n">
        <f aca="false">ROUND(IF(C457="BSE",(J457*0.00375%),(J457*0.00322%)),0)</f>
        <v>0</v>
      </c>
      <c r="N457" s="20" t="n">
        <f aca="false">ROUND((K457+M457+O457)*18%,2)</f>
        <v>0</v>
      </c>
      <c r="O457" s="20" t="n">
        <f aca="false">J457*0.0001%</f>
        <v>0</v>
      </c>
      <c r="P457" s="20" t="n">
        <f aca="false">ROUND(0.003%*F457,0)</f>
        <v>0</v>
      </c>
      <c r="Q457" s="20" t="n">
        <f aca="false">K457+L457+M457+N457+O457+P457</f>
        <v>0</v>
      </c>
      <c r="R457" s="20" t="n">
        <f aca="false">I457-F457</f>
        <v>0</v>
      </c>
      <c r="S457" s="20" t="n">
        <f aca="false">R457-Q457</f>
        <v>0</v>
      </c>
      <c r="T457" s="22" t="n">
        <f aca="false">IFERROR(R457/F457,0)</f>
        <v>0</v>
      </c>
      <c r="U457" s="22" t="n">
        <f aca="false">IFERROR(S457/F457,0)</f>
        <v>0</v>
      </c>
    </row>
    <row r="458" customFormat="false" ht="15" hidden="false" customHeight="false" outlineLevel="0" collapsed="false">
      <c r="F458" s="20" t="n">
        <f aca="false">D458*E458</f>
        <v>0</v>
      </c>
      <c r="G458" s="21" t="str">
        <f aca="false">IF(A458&gt;0,A458," ")</f>
        <v> </v>
      </c>
      <c r="I458" s="20" t="n">
        <f aca="false">D458*H458</f>
        <v>0</v>
      </c>
      <c r="J458" s="20" t="n">
        <f aca="false">F458+I458</f>
        <v>0</v>
      </c>
      <c r="K458" s="20" t="n">
        <f aca="false">ROUND(IF(J458*0.03%&gt;40,40,J458*0.03%),2)</f>
        <v>0</v>
      </c>
      <c r="L458" s="20" t="n">
        <f aca="false">ROUND(I458*0.025%,0)</f>
        <v>0</v>
      </c>
      <c r="M458" s="20" t="n">
        <f aca="false">ROUND(IF(C458="BSE",(J458*0.00375%),(J458*0.00322%)),0)</f>
        <v>0</v>
      </c>
      <c r="N458" s="20" t="n">
        <f aca="false">ROUND((K458+M458+O458)*18%,2)</f>
        <v>0</v>
      </c>
      <c r="O458" s="20" t="n">
        <f aca="false">J458*0.0001%</f>
        <v>0</v>
      </c>
      <c r="P458" s="20" t="n">
        <f aca="false">ROUND(0.003%*F458,0)</f>
        <v>0</v>
      </c>
      <c r="Q458" s="20" t="n">
        <f aca="false">K458+L458+M458+N458+O458+P458</f>
        <v>0</v>
      </c>
      <c r="R458" s="20" t="n">
        <f aca="false">I458-F458</f>
        <v>0</v>
      </c>
      <c r="S458" s="20" t="n">
        <f aca="false">R458-Q458</f>
        <v>0</v>
      </c>
      <c r="T458" s="22" t="n">
        <f aca="false">IFERROR(R458/F458,0)</f>
        <v>0</v>
      </c>
      <c r="U458" s="22" t="n">
        <f aca="false">IFERROR(S458/F458,0)</f>
        <v>0</v>
      </c>
    </row>
    <row r="459" customFormat="false" ht="15" hidden="false" customHeight="false" outlineLevel="0" collapsed="false">
      <c r="F459" s="20" t="n">
        <f aca="false">D459*E459</f>
        <v>0</v>
      </c>
      <c r="G459" s="21" t="str">
        <f aca="false">IF(A459&gt;0,A459," ")</f>
        <v> </v>
      </c>
      <c r="I459" s="20" t="n">
        <f aca="false">D459*H459</f>
        <v>0</v>
      </c>
      <c r="J459" s="20" t="n">
        <f aca="false">F459+I459</f>
        <v>0</v>
      </c>
      <c r="K459" s="20" t="n">
        <f aca="false">ROUND(IF(J459*0.03%&gt;40,40,J459*0.03%),2)</f>
        <v>0</v>
      </c>
      <c r="L459" s="20" t="n">
        <f aca="false">ROUND(I459*0.025%,0)</f>
        <v>0</v>
      </c>
      <c r="M459" s="20" t="n">
        <f aca="false">ROUND(IF(C459="BSE",(J459*0.00375%),(J459*0.00322%)),0)</f>
        <v>0</v>
      </c>
      <c r="N459" s="20" t="n">
        <f aca="false">ROUND((K459+M459+O459)*18%,2)</f>
        <v>0</v>
      </c>
      <c r="O459" s="20" t="n">
        <f aca="false">J459*0.0001%</f>
        <v>0</v>
      </c>
      <c r="P459" s="20" t="n">
        <f aca="false">ROUND(0.003%*F459,0)</f>
        <v>0</v>
      </c>
      <c r="Q459" s="20" t="n">
        <f aca="false">K459+L459+M459+N459+O459+P459</f>
        <v>0</v>
      </c>
      <c r="R459" s="20" t="n">
        <f aca="false">I459-F459</f>
        <v>0</v>
      </c>
      <c r="S459" s="20" t="n">
        <f aca="false">R459-Q459</f>
        <v>0</v>
      </c>
      <c r="T459" s="22" t="n">
        <f aca="false">IFERROR(R459/F459,0)</f>
        <v>0</v>
      </c>
      <c r="U459" s="22" t="n">
        <f aca="false">IFERROR(S459/F459,0)</f>
        <v>0</v>
      </c>
    </row>
    <row r="460" customFormat="false" ht="15" hidden="false" customHeight="false" outlineLevel="0" collapsed="false">
      <c r="F460" s="20" t="n">
        <f aca="false">D460*E460</f>
        <v>0</v>
      </c>
      <c r="G460" s="21" t="str">
        <f aca="false">IF(A460&gt;0,A460," ")</f>
        <v> </v>
      </c>
      <c r="I460" s="20" t="n">
        <f aca="false">D460*H460</f>
        <v>0</v>
      </c>
      <c r="J460" s="20" t="n">
        <f aca="false">F460+I460</f>
        <v>0</v>
      </c>
      <c r="K460" s="20" t="n">
        <f aca="false">ROUND(IF(J460*0.03%&gt;40,40,J460*0.03%),2)</f>
        <v>0</v>
      </c>
      <c r="L460" s="20" t="n">
        <f aca="false">ROUND(I460*0.025%,0)</f>
        <v>0</v>
      </c>
      <c r="M460" s="20" t="n">
        <f aca="false">ROUND(IF(C460="BSE",(J460*0.00375%),(J460*0.00322%)),0)</f>
        <v>0</v>
      </c>
      <c r="N460" s="20" t="n">
        <f aca="false">ROUND((K460+M460+O460)*18%,2)</f>
        <v>0</v>
      </c>
      <c r="O460" s="20" t="n">
        <f aca="false">J460*0.0001%</f>
        <v>0</v>
      </c>
      <c r="P460" s="20" t="n">
        <f aca="false">ROUND(0.003%*F460,0)</f>
        <v>0</v>
      </c>
      <c r="Q460" s="20" t="n">
        <f aca="false">K460+L460+M460+N460+O460+P460</f>
        <v>0</v>
      </c>
      <c r="R460" s="20" t="n">
        <f aca="false">I460-F460</f>
        <v>0</v>
      </c>
      <c r="S460" s="20" t="n">
        <f aca="false">R460-Q460</f>
        <v>0</v>
      </c>
      <c r="T460" s="22" t="n">
        <f aca="false">IFERROR(R460/F460,0)</f>
        <v>0</v>
      </c>
      <c r="U460" s="22" t="n">
        <f aca="false">IFERROR(S460/F460,0)</f>
        <v>0</v>
      </c>
    </row>
    <row r="461" customFormat="false" ht="15" hidden="false" customHeight="false" outlineLevel="0" collapsed="false">
      <c r="F461" s="20" t="n">
        <f aca="false">D461*E461</f>
        <v>0</v>
      </c>
      <c r="G461" s="21" t="str">
        <f aca="false">IF(A461&gt;0,A461," ")</f>
        <v> </v>
      </c>
      <c r="I461" s="20" t="n">
        <f aca="false">D461*H461</f>
        <v>0</v>
      </c>
      <c r="J461" s="20" t="n">
        <f aca="false">F461+I461</f>
        <v>0</v>
      </c>
      <c r="K461" s="20" t="n">
        <f aca="false">ROUND(IF(J461*0.03%&gt;40,40,J461*0.03%),2)</f>
        <v>0</v>
      </c>
      <c r="L461" s="20" t="n">
        <f aca="false">ROUND(I461*0.025%,0)</f>
        <v>0</v>
      </c>
      <c r="M461" s="20" t="n">
        <f aca="false">ROUND(IF(C461="BSE",(J461*0.00375%),(J461*0.00322%)),0)</f>
        <v>0</v>
      </c>
      <c r="N461" s="20" t="n">
        <f aca="false">ROUND((K461+M461+O461)*18%,2)</f>
        <v>0</v>
      </c>
      <c r="O461" s="20" t="n">
        <f aca="false">J461*0.0001%</f>
        <v>0</v>
      </c>
      <c r="P461" s="20" t="n">
        <f aca="false">ROUND(0.003%*F461,0)</f>
        <v>0</v>
      </c>
      <c r="Q461" s="20" t="n">
        <f aca="false">K461+L461+M461+N461+O461+P461</f>
        <v>0</v>
      </c>
      <c r="R461" s="20" t="n">
        <f aca="false">I461-F461</f>
        <v>0</v>
      </c>
      <c r="S461" s="20" t="n">
        <f aca="false">R461-Q461</f>
        <v>0</v>
      </c>
      <c r="T461" s="22" t="n">
        <f aca="false">IFERROR(R461/F461,0)</f>
        <v>0</v>
      </c>
      <c r="U461" s="22" t="n">
        <f aca="false">IFERROR(S461/F461,0)</f>
        <v>0</v>
      </c>
    </row>
    <row r="462" customFormat="false" ht="15" hidden="false" customHeight="false" outlineLevel="0" collapsed="false">
      <c r="F462" s="20" t="n">
        <f aca="false">D462*E462</f>
        <v>0</v>
      </c>
      <c r="G462" s="21" t="str">
        <f aca="false">IF(A462&gt;0,A462," ")</f>
        <v> </v>
      </c>
      <c r="I462" s="20" t="n">
        <f aca="false">D462*H462</f>
        <v>0</v>
      </c>
      <c r="J462" s="20" t="n">
        <f aca="false">F462+I462</f>
        <v>0</v>
      </c>
      <c r="K462" s="20" t="n">
        <f aca="false">ROUND(IF(J462*0.03%&gt;40,40,J462*0.03%),2)</f>
        <v>0</v>
      </c>
      <c r="L462" s="20" t="n">
        <f aca="false">ROUND(I462*0.025%,0)</f>
        <v>0</v>
      </c>
      <c r="M462" s="20" t="n">
        <f aca="false">ROUND(IF(C462="BSE",(J462*0.00375%),(J462*0.00322%)),0)</f>
        <v>0</v>
      </c>
      <c r="N462" s="20" t="n">
        <f aca="false">ROUND((K462+M462+O462)*18%,2)</f>
        <v>0</v>
      </c>
      <c r="O462" s="20" t="n">
        <f aca="false">J462*0.0001%</f>
        <v>0</v>
      </c>
      <c r="P462" s="20" t="n">
        <f aca="false">ROUND(0.003%*F462,0)</f>
        <v>0</v>
      </c>
      <c r="Q462" s="20" t="n">
        <f aca="false">K462+L462+M462+N462+O462+P462</f>
        <v>0</v>
      </c>
      <c r="R462" s="20" t="n">
        <f aca="false">I462-F462</f>
        <v>0</v>
      </c>
      <c r="S462" s="20" t="n">
        <f aca="false">R462-Q462</f>
        <v>0</v>
      </c>
      <c r="T462" s="22" t="n">
        <f aca="false">IFERROR(R462/F462,0)</f>
        <v>0</v>
      </c>
      <c r="U462" s="22" t="n">
        <f aca="false">IFERROR(S462/F462,0)</f>
        <v>0</v>
      </c>
    </row>
    <row r="463" customFormat="false" ht="15" hidden="false" customHeight="false" outlineLevel="0" collapsed="false">
      <c r="F463" s="20" t="n">
        <f aca="false">D463*E463</f>
        <v>0</v>
      </c>
      <c r="G463" s="21" t="str">
        <f aca="false">IF(A463&gt;0,A463," ")</f>
        <v> </v>
      </c>
      <c r="I463" s="20" t="n">
        <f aca="false">D463*H463</f>
        <v>0</v>
      </c>
      <c r="J463" s="20" t="n">
        <f aca="false">F463+I463</f>
        <v>0</v>
      </c>
      <c r="K463" s="20" t="n">
        <f aca="false">ROUND(IF(J463*0.03%&gt;40,40,J463*0.03%),2)</f>
        <v>0</v>
      </c>
      <c r="L463" s="20" t="n">
        <f aca="false">ROUND(I463*0.025%,0)</f>
        <v>0</v>
      </c>
      <c r="M463" s="20" t="n">
        <f aca="false">ROUND(IF(C463="BSE",(J463*0.00375%),(J463*0.00322%)),0)</f>
        <v>0</v>
      </c>
      <c r="N463" s="20" t="n">
        <f aca="false">ROUND((K463+M463+O463)*18%,2)</f>
        <v>0</v>
      </c>
      <c r="O463" s="20" t="n">
        <f aca="false">J463*0.0001%</f>
        <v>0</v>
      </c>
      <c r="P463" s="20" t="n">
        <f aca="false">ROUND(0.003%*F463,0)</f>
        <v>0</v>
      </c>
      <c r="Q463" s="20" t="n">
        <f aca="false">K463+L463+M463+N463+O463+P463</f>
        <v>0</v>
      </c>
      <c r="R463" s="20" t="n">
        <f aca="false">I463-F463</f>
        <v>0</v>
      </c>
      <c r="S463" s="20" t="n">
        <f aca="false">R463-Q463</f>
        <v>0</v>
      </c>
      <c r="T463" s="22" t="n">
        <f aca="false">IFERROR(R463/F463,0)</f>
        <v>0</v>
      </c>
      <c r="U463" s="22" t="n">
        <f aca="false">IFERROR(S463/F463,0)</f>
        <v>0</v>
      </c>
    </row>
    <row r="464" customFormat="false" ht="15" hidden="false" customHeight="false" outlineLevel="0" collapsed="false">
      <c r="F464" s="20" t="n">
        <f aca="false">D464*E464</f>
        <v>0</v>
      </c>
      <c r="G464" s="21" t="str">
        <f aca="false">IF(A464&gt;0,A464," ")</f>
        <v> </v>
      </c>
      <c r="I464" s="20" t="n">
        <f aca="false">D464*H464</f>
        <v>0</v>
      </c>
      <c r="J464" s="20" t="n">
        <f aca="false">F464+I464</f>
        <v>0</v>
      </c>
      <c r="K464" s="20" t="n">
        <f aca="false">ROUND(IF(J464*0.03%&gt;40,40,J464*0.03%),2)</f>
        <v>0</v>
      </c>
      <c r="L464" s="20" t="n">
        <f aca="false">ROUND(I464*0.025%,0)</f>
        <v>0</v>
      </c>
      <c r="M464" s="20" t="n">
        <f aca="false">ROUND(IF(C464="BSE",(J464*0.00375%),(J464*0.00322%)),0)</f>
        <v>0</v>
      </c>
      <c r="N464" s="20" t="n">
        <f aca="false">ROUND((K464+M464+O464)*18%,2)</f>
        <v>0</v>
      </c>
      <c r="O464" s="20" t="n">
        <f aca="false">J464*0.0001%</f>
        <v>0</v>
      </c>
      <c r="P464" s="20" t="n">
        <f aca="false">ROUND(0.003%*F464,0)</f>
        <v>0</v>
      </c>
      <c r="Q464" s="20" t="n">
        <f aca="false">K464+L464+M464+N464+O464+P464</f>
        <v>0</v>
      </c>
      <c r="R464" s="20" t="n">
        <f aca="false">I464-F464</f>
        <v>0</v>
      </c>
      <c r="S464" s="20" t="n">
        <f aca="false">R464-Q464</f>
        <v>0</v>
      </c>
      <c r="T464" s="22" t="n">
        <f aca="false">IFERROR(R464/F464,0)</f>
        <v>0</v>
      </c>
      <c r="U464" s="22" t="n">
        <f aca="false">IFERROR(S464/F464,0)</f>
        <v>0</v>
      </c>
    </row>
    <row r="465" customFormat="false" ht="15" hidden="false" customHeight="false" outlineLevel="0" collapsed="false">
      <c r="F465" s="20" t="n">
        <f aca="false">D465*E465</f>
        <v>0</v>
      </c>
      <c r="G465" s="21" t="str">
        <f aca="false">IF(A465&gt;0,A465," ")</f>
        <v> </v>
      </c>
      <c r="I465" s="20" t="n">
        <f aca="false">D465*H465</f>
        <v>0</v>
      </c>
      <c r="J465" s="20" t="n">
        <f aca="false">F465+I465</f>
        <v>0</v>
      </c>
      <c r="K465" s="20" t="n">
        <f aca="false">ROUND(IF(J465*0.03%&gt;40,40,J465*0.03%),2)</f>
        <v>0</v>
      </c>
      <c r="L465" s="20" t="n">
        <f aca="false">ROUND(I465*0.025%,0)</f>
        <v>0</v>
      </c>
      <c r="M465" s="20" t="n">
        <f aca="false">ROUND(IF(C465="BSE",(J465*0.00375%),(J465*0.00322%)),0)</f>
        <v>0</v>
      </c>
      <c r="N465" s="20" t="n">
        <f aca="false">ROUND((K465+M465+O465)*18%,2)</f>
        <v>0</v>
      </c>
      <c r="O465" s="20" t="n">
        <f aca="false">J465*0.0001%</f>
        <v>0</v>
      </c>
      <c r="P465" s="20" t="n">
        <f aca="false">ROUND(0.003%*F465,0)</f>
        <v>0</v>
      </c>
      <c r="Q465" s="20" t="n">
        <f aca="false">K465+L465+M465+N465+O465+P465</f>
        <v>0</v>
      </c>
      <c r="R465" s="20" t="n">
        <f aca="false">I465-F465</f>
        <v>0</v>
      </c>
      <c r="S465" s="20" t="n">
        <f aca="false">R465-Q465</f>
        <v>0</v>
      </c>
      <c r="T465" s="22" t="n">
        <f aca="false">IFERROR(R465/F465,0)</f>
        <v>0</v>
      </c>
      <c r="U465" s="22" t="n">
        <f aca="false">IFERROR(S465/F465,0)</f>
        <v>0</v>
      </c>
    </row>
    <row r="466" customFormat="false" ht="15" hidden="false" customHeight="false" outlineLevel="0" collapsed="false">
      <c r="F466" s="20" t="n">
        <f aca="false">D466*E466</f>
        <v>0</v>
      </c>
      <c r="G466" s="21" t="str">
        <f aca="false">IF(A466&gt;0,A466," ")</f>
        <v> </v>
      </c>
      <c r="I466" s="20" t="n">
        <f aca="false">D466*H466</f>
        <v>0</v>
      </c>
      <c r="J466" s="20" t="n">
        <f aca="false">F466+I466</f>
        <v>0</v>
      </c>
      <c r="K466" s="20" t="n">
        <f aca="false">ROUND(IF(J466*0.03%&gt;40,40,J466*0.03%),2)</f>
        <v>0</v>
      </c>
      <c r="L466" s="20" t="n">
        <f aca="false">ROUND(I466*0.025%,0)</f>
        <v>0</v>
      </c>
      <c r="M466" s="20" t="n">
        <f aca="false">ROUND(IF(C466="BSE",(J466*0.00375%),(J466*0.00322%)),0)</f>
        <v>0</v>
      </c>
      <c r="N466" s="20" t="n">
        <f aca="false">ROUND((K466+M466+O466)*18%,2)</f>
        <v>0</v>
      </c>
      <c r="O466" s="20" t="n">
        <f aca="false">J466*0.0001%</f>
        <v>0</v>
      </c>
      <c r="P466" s="20" t="n">
        <f aca="false">ROUND(0.003%*F466,0)</f>
        <v>0</v>
      </c>
      <c r="Q466" s="20" t="n">
        <f aca="false">K466+L466+M466+N466+O466+P466</f>
        <v>0</v>
      </c>
      <c r="R466" s="20" t="n">
        <f aca="false">I466-F466</f>
        <v>0</v>
      </c>
      <c r="S466" s="20" t="n">
        <f aca="false">R466-Q466</f>
        <v>0</v>
      </c>
      <c r="T466" s="22" t="n">
        <f aca="false">IFERROR(R466/F466,0)</f>
        <v>0</v>
      </c>
      <c r="U466" s="22" t="n">
        <f aca="false">IFERROR(S466/F466,0)</f>
        <v>0</v>
      </c>
    </row>
    <row r="467" customFormat="false" ht="15" hidden="false" customHeight="false" outlineLevel="0" collapsed="false">
      <c r="F467" s="20" t="n">
        <f aca="false">D467*E467</f>
        <v>0</v>
      </c>
      <c r="G467" s="21" t="str">
        <f aca="false">IF(A467&gt;0,A467," ")</f>
        <v> </v>
      </c>
      <c r="I467" s="20" t="n">
        <f aca="false">D467*H467</f>
        <v>0</v>
      </c>
      <c r="J467" s="20" t="n">
        <f aca="false">F467+I467</f>
        <v>0</v>
      </c>
      <c r="K467" s="20" t="n">
        <f aca="false">ROUND(IF(J467*0.03%&gt;40,40,J467*0.03%),2)</f>
        <v>0</v>
      </c>
      <c r="L467" s="20" t="n">
        <f aca="false">ROUND(I467*0.025%,0)</f>
        <v>0</v>
      </c>
      <c r="M467" s="20" t="n">
        <f aca="false">ROUND(IF(C467="BSE",(J467*0.00375%),(J467*0.00322%)),0)</f>
        <v>0</v>
      </c>
      <c r="N467" s="20" t="n">
        <f aca="false">ROUND((K467+M467+O467)*18%,2)</f>
        <v>0</v>
      </c>
      <c r="O467" s="20" t="n">
        <f aca="false">J467*0.0001%</f>
        <v>0</v>
      </c>
      <c r="P467" s="20" t="n">
        <f aca="false">ROUND(0.003%*F467,0)</f>
        <v>0</v>
      </c>
      <c r="Q467" s="20" t="n">
        <f aca="false">K467+L467+M467+N467+O467+P467</f>
        <v>0</v>
      </c>
      <c r="R467" s="20" t="n">
        <f aca="false">I467-F467</f>
        <v>0</v>
      </c>
      <c r="S467" s="20" t="n">
        <f aca="false">R467-Q467</f>
        <v>0</v>
      </c>
      <c r="T467" s="22" t="n">
        <f aca="false">IFERROR(R467/F467,0)</f>
        <v>0</v>
      </c>
      <c r="U467" s="22" t="n">
        <f aca="false">IFERROR(S467/F467,0)</f>
        <v>0</v>
      </c>
    </row>
    <row r="468" customFormat="false" ht="15" hidden="false" customHeight="false" outlineLevel="0" collapsed="false">
      <c r="F468" s="20" t="n">
        <f aca="false">D468*E468</f>
        <v>0</v>
      </c>
      <c r="G468" s="21" t="str">
        <f aca="false">IF(A468&gt;0,A468," ")</f>
        <v> </v>
      </c>
      <c r="I468" s="20" t="n">
        <f aca="false">D468*H468</f>
        <v>0</v>
      </c>
      <c r="J468" s="20" t="n">
        <f aca="false">F468+I468</f>
        <v>0</v>
      </c>
      <c r="K468" s="20" t="n">
        <f aca="false">ROUND(IF(J468*0.03%&gt;40,40,J468*0.03%),2)</f>
        <v>0</v>
      </c>
      <c r="L468" s="20" t="n">
        <f aca="false">ROUND(I468*0.025%,0)</f>
        <v>0</v>
      </c>
      <c r="M468" s="20" t="n">
        <f aca="false">ROUND(IF(C468="BSE",(J468*0.00375%),(J468*0.00322%)),0)</f>
        <v>0</v>
      </c>
      <c r="N468" s="20" t="n">
        <f aca="false">ROUND((K468+M468+O468)*18%,2)</f>
        <v>0</v>
      </c>
      <c r="O468" s="20" t="n">
        <f aca="false">J468*0.0001%</f>
        <v>0</v>
      </c>
      <c r="P468" s="20" t="n">
        <f aca="false">ROUND(0.003%*F468,0)</f>
        <v>0</v>
      </c>
      <c r="Q468" s="20" t="n">
        <f aca="false">K468+L468+M468+N468+O468+P468</f>
        <v>0</v>
      </c>
      <c r="R468" s="20" t="n">
        <f aca="false">I468-F468</f>
        <v>0</v>
      </c>
      <c r="S468" s="20" t="n">
        <f aca="false">R468-Q468</f>
        <v>0</v>
      </c>
      <c r="T468" s="22" t="n">
        <f aca="false">IFERROR(R468/F468,0)</f>
        <v>0</v>
      </c>
      <c r="U468" s="22" t="n">
        <f aca="false">IFERROR(S468/F468,0)</f>
        <v>0</v>
      </c>
    </row>
    <row r="469" customFormat="false" ht="15" hidden="false" customHeight="false" outlineLevel="0" collapsed="false">
      <c r="F469" s="20" t="n">
        <f aca="false">D469*E469</f>
        <v>0</v>
      </c>
      <c r="G469" s="21" t="str">
        <f aca="false">IF(A469&gt;0,A469," ")</f>
        <v> </v>
      </c>
      <c r="I469" s="20" t="n">
        <f aca="false">D469*H469</f>
        <v>0</v>
      </c>
      <c r="J469" s="20" t="n">
        <f aca="false">F469+I469</f>
        <v>0</v>
      </c>
      <c r="K469" s="20" t="n">
        <f aca="false">ROUND(IF(J469*0.03%&gt;40,40,J469*0.03%),2)</f>
        <v>0</v>
      </c>
      <c r="L469" s="20" t="n">
        <f aca="false">ROUND(I469*0.025%,0)</f>
        <v>0</v>
      </c>
      <c r="M469" s="20" t="n">
        <f aca="false">ROUND(IF(C469="BSE",(J469*0.00375%),(J469*0.00322%)),0)</f>
        <v>0</v>
      </c>
      <c r="N469" s="20" t="n">
        <f aca="false">ROUND((K469+M469+O469)*18%,2)</f>
        <v>0</v>
      </c>
      <c r="O469" s="20" t="n">
        <f aca="false">J469*0.0001%</f>
        <v>0</v>
      </c>
      <c r="P469" s="20" t="n">
        <f aca="false">ROUND(0.003%*F469,0)</f>
        <v>0</v>
      </c>
      <c r="Q469" s="20" t="n">
        <f aca="false">K469+L469+M469+N469+O469+P469</f>
        <v>0</v>
      </c>
      <c r="R469" s="20" t="n">
        <f aca="false">I469-F469</f>
        <v>0</v>
      </c>
      <c r="S469" s="20" t="n">
        <f aca="false">R469-Q469</f>
        <v>0</v>
      </c>
      <c r="T469" s="22" t="n">
        <f aca="false">IFERROR(R469/F469,0)</f>
        <v>0</v>
      </c>
      <c r="U469" s="22" t="n">
        <f aca="false">IFERROR(S469/F469,0)</f>
        <v>0</v>
      </c>
    </row>
    <row r="470" customFormat="false" ht="15" hidden="false" customHeight="false" outlineLevel="0" collapsed="false">
      <c r="F470" s="20" t="n">
        <f aca="false">D470*E470</f>
        <v>0</v>
      </c>
      <c r="G470" s="21" t="str">
        <f aca="false">IF(A470&gt;0,A470," ")</f>
        <v> </v>
      </c>
      <c r="I470" s="20" t="n">
        <f aca="false">D470*H470</f>
        <v>0</v>
      </c>
      <c r="J470" s="20" t="n">
        <f aca="false">F470+I470</f>
        <v>0</v>
      </c>
      <c r="K470" s="20" t="n">
        <f aca="false">ROUND(IF(J470*0.03%&gt;40,40,J470*0.03%),2)</f>
        <v>0</v>
      </c>
      <c r="L470" s="20" t="n">
        <f aca="false">ROUND(I470*0.025%,0)</f>
        <v>0</v>
      </c>
      <c r="M470" s="20" t="n">
        <f aca="false">ROUND(IF(C470="BSE",(J470*0.00375%),(J470*0.00322%)),0)</f>
        <v>0</v>
      </c>
      <c r="N470" s="20" t="n">
        <f aca="false">ROUND((K470+M470+O470)*18%,2)</f>
        <v>0</v>
      </c>
      <c r="O470" s="20" t="n">
        <f aca="false">J470*0.0001%</f>
        <v>0</v>
      </c>
      <c r="P470" s="20" t="n">
        <f aca="false">ROUND(0.003%*F470,0)</f>
        <v>0</v>
      </c>
      <c r="Q470" s="20" t="n">
        <f aca="false">K470+L470+M470+N470+O470+P470</f>
        <v>0</v>
      </c>
      <c r="R470" s="20" t="n">
        <f aca="false">I470-F470</f>
        <v>0</v>
      </c>
      <c r="S470" s="20" t="n">
        <f aca="false">R470-Q470</f>
        <v>0</v>
      </c>
      <c r="T470" s="22" t="n">
        <f aca="false">IFERROR(R470/F470,0)</f>
        <v>0</v>
      </c>
      <c r="U470" s="22" t="n">
        <f aca="false">IFERROR(S470/F470,0)</f>
        <v>0</v>
      </c>
    </row>
    <row r="471" customFormat="false" ht="15" hidden="false" customHeight="false" outlineLevel="0" collapsed="false">
      <c r="F471" s="20" t="n">
        <f aca="false">D471*E471</f>
        <v>0</v>
      </c>
      <c r="G471" s="21" t="str">
        <f aca="false">IF(A471&gt;0,A471," ")</f>
        <v> </v>
      </c>
      <c r="I471" s="20" t="n">
        <f aca="false">D471*H471</f>
        <v>0</v>
      </c>
      <c r="J471" s="20" t="n">
        <f aca="false">F471+I471</f>
        <v>0</v>
      </c>
      <c r="K471" s="20" t="n">
        <f aca="false">ROUND(IF(J471*0.03%&gt;40,40,J471*0.03%),2)</f>
        <v>0</v>
      </c>
      <c r="L471" s="20" t="n">
        <f aca="false">ROUND(I471*0.025%,0)</f>
        <v>0</v>
      </c>
      <c r="M471" s="20" t="n">
        <f aca="false">ROUND(IF(C471="BSE",(J471*0.00375%),(J471*0.00322%)),0)</f>
        <v>0</v>
      </c>
      <c r="N471" s="20" t="n">
        <f aca="false">ROUND((K471+M471+O471)*18%,2)</f>
        <v>0</v>
      </c>
      <c r="O471" s="20" t="n">
        <f aca="false">J471*0.0001%</f>
        <v>0</v>
      </c>
      <c r="P471" s="20" t="n">
        <f aca="false">ROUND(0.003%*F471,0)</f>
        <v>0</v>
      </c>
      <c r="Q471" s="20" t="n">
        <f aca="false">K471+L471+M471+N471+O471+P471</f>
        <v>0</v>
      </c>
      <c r="R471" s="20" t="n">
        <f aca="false">I471-F471</f>
        <v>0</v>
      </c>
      <c r="S471" s="20" t="n">
        <f aca="false">R471-Q471</f>
        <v>0</v>
      </c>
      <c r="T471" s="22" t="n">
        <f aca="false">IFERROR(R471/F471,0)</f>
        <v>0</v>
      </c>
      <c r="U471" s="22" t="n">
        <f aca="false">IFERROR(S471/F471,0)</f>
        <v>0</v>
      </c>
    </row>
    <row r="472" customFormat="false" ht="15" hidden="false" customHeight="false" outlineLevel="0" collapsed="false">
      <c r="F472" s="20" t="n">
        <f aca="false">D472*E472</f>
        <v>0</v>
      </c>
      <c r="G472" s="21" t="str">
        <f aca="false">IF(A472&gt;0,A472," ")</f>
        <v> </v>
      </c>
      <c r="I472" s="20" t="n">
        <f aca="false">D472*H472</f>
        <v>0</v>
      </c>
      <c r="J472" s="20" t="n">
        <f aca="false">F472+I472</f>
        <v>0</v>
      </c>
      <c r="K472" s="20" t="n">
        <f aca="false">ROUND(IF(J472*0.03%&gt;40,40,J472*0.03%),2)</f>
        <v>0</v>
      </c>
      <c r="L472" s="20" t="n">
        <f aca="false">ROUND(I472*0.025%,0)</f>
        <v>0</v>
      </c>
      <c r="M472" s="20" t="n">
        <f aca="false">ROUND(IF(C472="BSE",(J472*0.00375%),(J472*0.00322%)),0)</f>
        <v>0</v>
      </c>
      <c r="N472" s="20" t="n">
        <f aca="false">ROUND((K472+M472+O472)*18%,2)</f>
        <v>0</v>
      </c>
      <c r="O472" s="20" t="n">
        <f aca="false">J472*0.0001%</f>
        <v>0</v>
      </c>
      <c r="P472" s="20" t="n">
        <f aca="false">ROUND(0.003%*F472,0)</f>
        <v>0</v>
      </c>
      <c r="Q472" s="20" t="n">
        <f aca="false">K472+L472+M472+N472+O472+P472</f>
        <v>0</v>
      </c>
      <c r="R472" s="20" t="n">
        <f aca="false">I472-F472</f>
        <v>0</v>
      </c>
      <c r="S472" s="20" t="n">
        <f aca="false">R472-Q472</f>
        <v>0</v>
      </c>
      <c r="T472" s="22" t="n">
        <f aca="false">IFERROR(R472/F472,0)</f>
        <v>0</v>
      </c>
      <c r="U472" s="22" t="n">
        <f aca="false">IFERROR(S472/F472,0)</f>
        <v>0</v>
      </c>
    </row>
    <row r="473" customFormat="false" ht="15" hidden="false" customHeight="false" outlineLevel="0" collapsed="false">
      <c r="F473" s="20" t="n">
        <f aca="false">D473*E473</f>
        <v>0</v>
      </c>
      <c r="G473" s="21" t="str">
        <f aca="false">IF(A473&gt;0,A473," ")</f>
        <v> </v>
      </c>
      <c r="I473" s="20" t="n">
        <f aca="false">D473*H473</f>
        <v>0</v>
      </c>
      <c r="J473" s="20" t="n">
        <f aca="false">F473+I473</f>
        <v>0</v>
      </c>
      <c r="K473" s="20" t="n">
        <f aca="false">ROUND(IF(J473*0.03%&gt;40,40,J473*0.03%),2)</f>
        <v>0</v>
      </c>
      <c r="L473" s="20" t="n">
        <f aca="false">ROUND(I473*0.025%,0)</f>
        <v>0</v>
      </c>
      <c r="M473" s="20" t="n">
        <f aca="false">ROUND(IF(C473="BSE",(J473*0.00375%),(J473*0.00322%)),0)</f>
        <v>0</v>
      </c>
      <c r="N473" s="20" t="n">
        <f aca="false">ROUND((K473+M473+O473)*18%,2)</f>
        <v>0</v>
      </c>
      <c r="O473" s="20" t="n">
        <f aca="false">J473*0.0001%</f>
        <v>0</v>
      </c>
      <c r="P473" s="20" t="n">
        <f aca="false">ROUND(0.003%*F473,0)</f>
        <v>0</v>
      </c>
      <c r="Q473" s="20" t="n">
        <f aca="false">K473+L473+M473+N473+O473+P473</f>
        <v>0</v>
      </c>
      <c r="R473" s="20" t="n">
        <f aca="false">I473-F473</f>
        <v>0</v>
      </c>
      <c r="S473" s="20" t="n">
        <f aca="false">R473-Q473</f>
        <v>0</v>
      </c>
      <c r="T473" s="22" t="n">
        <f aca="false">IFERROR(R473/F473,0)</f>
        <v>0</v>
      </c>
      <c r="U473" s="22" t="n">
        <f aca="false">IFERROR(S473/F473,0)</f>
        <v>0</v>
      </c>
    </row>
    <row r="474" customFormat="false" ht="15" hidden="false" customHeight="false" outlineLevel="0" collapsed="false">
      <c r="F474" s="20" t="n">
        <f aca="false">D474*E474</f>
        <v>0</v>
      </c>
      <c r="G474" s="21" t="str">
        <f aca="false">IF(A474&gt;0,A474," ")</f>
        <v> </v>
      </c>
      <c r="I474" s="20" t="n">
        <f aca="false">D474*H474</f>
        <v>0</v>
      </c>
      <c r="J474" s="20" t="n">
        <f aca="false">F474+I474</f>
        <v>0</v>
      </c>
      <c r="K474" s="20" t="n">
        <f aca="false">ROUND(IF(J474*0.03%&gt;40,40,J474*0.03%),2)</f>
        <v>0</v>
      </c>
      <c r="L474" s="20" t="n">
        <f aca="false">ROUND(I474*0.025%,0)</f>
        <v>0</v>
      </c>
      <c r="M474" s="20" t="n">
        <f aca="false">ROUND(IF(C474="BSE",(J474*0.00375%),(J474*0.00322%)),0)</f>
        <v>0</v>
      </c>
      <c r="N474" s="20" t="n">
        <f aca="false">ROUND((K474+M474+O474)*18%,2)</f>
        <v>0</v>
      </c>
      <c r="O474" s="20" t="n">
        <f aca="false">J474*0.0001%</f>
        <v>0</v>
      </c>
      <c r="P474" s="20" t="n">
        <f aca="false">ROUND(0.003%*F474,0)</f>
        <v>0</v>
      </c>
      <c r="Q474" s="20" t="n">
        <f aca="false">K474+L474+M474+N474+O474+P474</f>
        <v>0</v>
      </c>
      <c r="R474" s="20" t="n">
        <f aca="false">I474-F474</f>
        <v>0</v>
      </c>
      <c r="S474" s="20" t="n">
        <f aca="false">R474-Q474</f>
        <v>0</v>
      </c>
      <c r="T474" s="22" t="n">
        <f aca="false">IFERROR(R474/F474,0)</f>
        <v>0</v>
      </c>
      <c r="U474" s="22" t="n">
        <f aca="false">IFERROR(S474/F474,0)</f>
        <v>0</v>
      </c>
    </row>
    <row r="475" customFormat="false" ht="15" hidden="false" customHeight="false" outlineLevel="0" collapsed="false">
      <c r="F475" s="20" t="n">
        <f aca="false">D475*E475</f>
        <v>0</v>
      </c>
      <c r="G475" s="21" t="str">
        <f aca="false">IF(A475&gt;0,A475," ")</f>
        <v> </v>
      </c>
      <c r="I475" s="20" t="n">
        <f aca="false">D475*H475</f>
        <v>0</v>
      </c>
      <c r="J475" s="20" t="n">
        <f aca="false">F475+I475</f>
        <v>0</v>
      </c>
      <c r="K475" s="20" t="n">
        <f aca="false">ROUND(IF(J475*0.03%&gt;40,40,J475*0.03%),2)</f>
        <v>0</v>
      </c>
      <c r="L475" s="20" t="n">
        <f aca="false">ROUND(I475*0.025%,0)</f>
        <v>0</v>
      </c>
      <c r="M475" s="20" t="n">
        <f aca="false">ROUND(IF(C475="BSE",(J475*0.00375%),(J475*0.00322%)),0)</f>
        <v>0</v>
      </c>
      <c r="N475" s="20" t="n">
        <f aca="false">ROUND((K475+M475+O475)*18%,2)</f>
        <v>0</v>
      </c>
      <c r="O475" s="20" t="n">
        <f aca="false">J475*0.0001%</f>
        <v>0</v>
      </c>
      <c r="P475" s="20" t="n">
        <f aca="false">ROUND(0.003%*F475,0)</f>
        <v>0</v>
      </c>
      <c r="Q475" s="20" t="n">
        <f aca="false">K475+L475+M475+N475+O475+P475</f>
        <v>0</v>
      </c>
      <c r="R475" s="20" t="n">
        <f aca="false">I475-F475</f>
        <v>0</v>
      </c>
      <c r="S475" s="20" t="n">
        <f aca="false">R475-Q475</f>
        <v>0</v>
      </c>
      <c r="T475" s="22" t="n">
        <f aca="false">IFERROR(R475/F475,0)</f>
        <v>0</v>
      </c>
      <c r="U475" s="22" t="n">
        <f aca="false">IFERROR(S475/F475,0)</f>
        <v>0</v>
      </c>
    </row>
    <row r="476" customFormat="false" ht="15" hidden="false" customHeight="false" outlineLevel="0" collapsed="false">
      <c r="F476" s="20" t="n">
        <f aca="false">D476*E476</f>
        <v>0</v>
      </c>
      <c r="G476" s="21" t="str">
        <f aca="false">IF(A476&gt;0,A476," ")</f>
        <v> </v>
      </c>
      <c r="I476" s="20" t="n">
        <f aca="false">D476*H476</f>
        <v>0</v>
      </c>
      <c r="J476" s="20" t="n">
        <f aca="false">F476+I476</f>
        <v>0</v>
      </c>
      <c r="K476" s="20" t="n">
        <f aca="false">ROUND(IF(J476*0.03%&gt;40,40,J476*0.03%),2)</f>
        <v>0</v>
      </c>
      <c r="L476" s="20" t="n">
        <f aca="false">ROUND(I476*0.025%,0)</f>
        <v>0</v>
      </c>
      <c r="M476" s="20" t="n">
        <f aca="false">ROUND(IF(C476="BSE",(J476*0.00375%),(J476*0.00322%)),0)</f>
        <v>0</v>
      </c>
      <c r="N476" s="20" t="n">
        <f aca="false">ROUND((K476+M476+O476)*18%,2)</f>
        <v>0</v>
      </c>
      <c r="O476" s="20" t="n">
        <f aca="false">J476*0.0001%</f>
        <v>0</v>
      </c>
      <c r="P476" s="20" t="n">
        <f aca="false">ROUND(0.003%*F476,0)</f>
        <v>0</v>
      </c>
      <c r="Q476" s="20" t="n">
        <f aca="false">K476+L476+M476+N476+O476+P476</f>
        <v>0</v>
      </c>
      <c r="R476" s="20" t="n">
        <f aca="false">I476-F476</f>
        <v>0</v>
      </c>
      <c r="S476" s="20" t="n">
        <f aca="false">R476-Q476</f>
        <v>0</v>
      </c>
      <c r="T476" s="22" t="n">
        <f aca="false">IFERROR(R476/F476,0)</f>
        <v>0</v>
      </c>
      <c r="U476" s="22" t="n">
        <f aca="false">IFERROR(S476/F476,0)</f>
        <v>0</v>
      </c>
    </row>
    <row r="477" customFormat="false" ht="15" hidden="false" customHeight="false" outlineLevel="0" collapsed="false">
      <c r="F477" s="20" t="n">
        <f aca="false">D477*E477</f>
        <v>0</v>
      </c>
      <c r="G477" s="21" t="str">
        <f aca="false">IF(A477&gt;0,A477," ")</f>
        <v> </v>
      </c>
      <c r="I477" s="20" t="n">
        <f aca="false">D477*H477</f>
        <v>0</v>
      </c>
      <c r="J477" s="20" t="n">
        <f aca="false">F477+I477</f>
        <v>0</v>
      </c>
      <c r="K477" s="20" t="n">
        <f aca="false">ROUND(IF(J477*0.03%&gt;40,40,J477*0.03%),2)</f>
        <v>0</v>
      </c>
      <c r="L477" s="20" t="n">
        <f aca="false">ROUND(I477*0.025%,0)</f>
        <v>0</v>
      </c>
      <c r="M477" s="20" t="n">
        <f aca="false">ROUND(IF(C477="BSE",(J477*0.00375%),(J477*0.00322%)),0)</f>
        <v>0</v>
      </c>
      <c r="N477" s="20" t="n">
        <f aca="false">ROUND((K477+M477+O477)*18%,2)</f>
        <v>0</v>
      </c>
      <c r="O477" s="20" t="n">
        <f aca="false">J477*0.0001%</f>
        <v>0</v>
      </c>
      <c r="P477" s="20" t="n">
        <f aca="false">ROUND(0.003%*F477,0)</f>
        <v>0</v>
      </c>
      <c r="Q477" s="20" t="n">
        <f aca="false">K477+L477+M477+N477+O477+P477</f>
        <v>0</v>
      </c>
      <c r="R477" s="20" t="n">
        <f aca="false">I477-F477</f>
        <v>0</v>
      </c>
      <c r="S477" s="20" t="n">
        <f aca="false">R477-Q477</f>
        <v>0</v>
      </c>
      <c r="T477" s="22" t="n">
        <f aca="false">IFERROR(R477/F477,0)</f>
        <v>0</v>
      </c>
      <c r="U477" s="22" t="n">
        <f aca="false">IFERROR(S477/F477,0)</f>
        <v>0</v>
      </c>
    </row>
    <row r="478" customFormat="false" ht="15" hidden="false" customHeight="false" outlineLevel="0" collapsed="false">
      <c r="F478" s="20" t="n">
        <f aca="false">D478*E478</f>
        <v>0</v>
      </c>
      <c r="G478" s="21" t="str">
        <f aca="false">IF(A478&gt;0,A478," ")</f>
        <v> </v>
      </c>
      <c r="I478" s="20" t="n">
        <f aca="false">D478*H478</f>
        <v>0</v>
      </c>
      <c r="J478" s="20" t="n">
        <f aca="false">F478+I478</f>
        <v>0</v>
      </c>
      <c r="K478" s="20" t="n">
        <f aca="false">ROUND(IF(J478*0.03%&gt;40,40,J478*0.03%),2)</f>
        <v>0</v>
      </c>
      <c r="L478" s="20" t="n">
        <f aca="false">ROUND(I478*0.025%,0)</f>
        <v>0</v>
      </c>
      <c r="M478" s="20" t="n">
        <f aca="false">ROUND(IF(C478="BSE",(J478*0.00375%),(J478*0.00322%)),0)</f>
        <v>0</v>
      </c>
      <c r="N478" s="20" t="n">
        <f aca="false">ROUND((K478+M478+O478)*18%,2)</f>
        <v>0</v>
      </c>
      <c r="O478" s="20" t="n">
        <f aca="false">J478*0.0001%</f>
        <v>0</v>
      </c>
      <c r="P478" s="20" t="n">
        <f aca="false">ROUND(0.003%*F478,0)</f>
        <v>0</v>
      </c>
      <c r="Q478" s="20" t="n">
        <f aca="false">K478+L478+M478+N478+O478+P478</f>
        <v>0</v>
      </c>
      <c r="R478" s="20" t="n">
        <f aca="false">I478-F478</f>
        <v>0</v>
      </c>
      <c r="S478" s="20" t="n">
        <f aca="false">R478-Q478</f>
        <v>0</v>
      </c>
      <c r="T478" s="22" t="n">
        <f aca="false">IFERROR(R478/F478,0)</f>
        <v>0</v>
      </c>
      <c r="U478" s="22" t="n">
        <f aca="false">IFERROR(S478/F478,0)</f>
        <v>0</v>
      </c>
    </row>
    <row r="479" customFormat="false" ht="15" hidden="false" customHeight="false" outlineLevel="0" collapsed="false">
      <c r="F479" s="20" t="n">
        <f aca="false">D479*E479</f>
        <v>0</v>
      </c>
      <c r="G479" s="21" t="str">
        <f aca="false">IF(A479&gt;0,A479," ")</f>
        <v> </v>
      </c>
      <c r="I479" s="20" t="n">
        <f aca="false">D479*H479</f>
        <v>0</v>
      </c>
      <c r="J479" s="20" t="n">
        <f aca="false">F479+I479</f>
        <v>0</v>
      </c>
      <c r="K479" s="20" t="n">
        <f aca="false">ROUND(IF(J479*0.03%&gt;40,40,J479*0.03%),2)</f>
        <v>0</v>
      </c>
      <c r="L479" s="20" t="n">
        <f aca="false">ROUND(I479*0.025%,0)</f>
        <v>0</v>
      </c>
      <c r="M479" s="20" t="n">
        <f aca="false">ROUND(IF(C479="BSE",(J479*0.00375%),(J479*0.00322%)),0)</f>
        <v>0</v>
      </c>
      <c r="N479" s="20" t="n">
        <f aca="false">ROUND((K479+M479+O479)*18%,2)</f>
        <v>0</v>
      </c>
      <c r="O479" s="20" t="n">
        <f aca="false">J479*0.0001%</f>
        <v>0</v>
      </c>
      <c r="P479" s="20" t="n">
        <f aca="false">ROUND(0.003%*F479,0)</f>
        <v>0</v>
      </c>
      <c r="Q479" s="20" t="n">
        <f aca="false">K479+L479+M479+N479+O479+P479</f>
        <v>0</v>
      </c>
      <c r="R479" s="20" t="n">
        <f aca="false">I479-F479</f>
        <v>0</v>
      </c>
      <c r="S479" s="20" t="n">
        <f aca="false">R479-Q479</f>
        <v>0</v>
      </c>
      <c r="T479" s="22" t="n">
        <f aca="false">IFERROR(R479/F479,0)</f>
        <v>0</v>
      </c>
      <c r="U479" s="22" t="n">
        <f aca="false">IFERROR(S479/F479,0)</f>
        <v>0</v>
      </c>
    </row>
    <row r="480" customFormat="false" ht="15" hidden="false" customHeight="false" outlineLevel="0" collapsed="false">
      <c r="F480" s="20" t="n">
        <f aca="false">D480*E480</f>
        <v>0</v>
      </c>
      <c r="G480" s="21" t="str">
        <f aca="false">IF(A480&gt;0,A480," ")</f>
        <v> </v>
      </c>
      <c r="I480" s="20" t="n">
        <f aca="false">D480*H480</f>
        <v>0</v>
      </c>
      <c r="J480" s="20" t="n">
        <f aca="false">F480+I480</f>
        <v>0</v>
      </c>
      <c r="K480" s="20" t="n">
        <f aca="false">ROUND(IF(J480*0.03%&gt;40,40,J480*0.03%),2)</f>
        <v>0</v>
      </c>
      <c r="L480" s="20" t="n">
        <f aca="false">ROUND(I480*0.025%,0)</f>
        <v>0</v>
      </c>
      <c r="M480" s="20" t="n">
        <f aca="false">ROUND(IF(C480="BSE",(J480*0.00375%),(J480*0.00322%)),0)</f>
        <v>0</v>
      </c>
      <c r="N480" s="20" t="n">
        <f aca="false">ROUND((K480+M480+O480)*18%,2)</f>
        <v>0</v>
      </c>
      <c r="O480" s="20" t="n">
        <f aca="false">J480*0.0001%</f>
        <v>0</v>
      </c>
      <c r="P480" s="20" t="n">
        <f aca="false">ROUND(0.003%*F480,0)</f>
        <v>0</v>
      </c>
      <c r="Q480" s="20" t="n">
        <f aca="false">K480+L480+M480+N480+O480+P480</f>
        <v>0</v>
      </c>
      <c r="R480" s="20" t="n">
        <f aca="false">I480-F480</f>
        <v>0</v>
      </c>
      <c r="S480" s="20" t="n">
        <f aca="false">R480-Q480</f>
        <v>0</v>
      </c>
      <c r="T480" s="22" t="n">
        <f aca="false">IFERROR(R480/F480,0)</f>
        <v>0</v>
      </c>
      <c r="U480" s="22" t="n">
        <f aca="false">IFERROR(S480/F480,0)</f>
        <v>0</v>
      </c>
    </row>
    <row r="481" customFormat="false" ht="15" hidden="false" customHeight="false" outlineLevel="0" collapsed="false">
      <c r="F481" s="20" t="n">
        <f aca="false">D481*E481</f>
        <v>0</v>
      </c>
      <c r="G481" s="21" t="str">
        <f aca="false">IF(A481&gt;0,A481," ")</f>
        <v> </v>
      </c>
      <c r="I481" s="20" t="n">
        <f aca="false">D481*H481</f>
        <v>0</v>
      </c>
      <c r="J481" s="20" t="n">
        <f aca="false">F481+I481</f>
        <v>0</v>
      </c>
      <c r="K481" s="20" t="n">
        <f aca="false">ROUND(IF(J481*0.03%&gt;40,40,J481*0.03%),2)</f>
        <v>0</v>
      </c>
      <c r="L481" s="20" t="n">
        <f aca="false">ROUND(I481*0.025%,0)</f>
        <v>0</v>
      </c>
      <c r="M481" s="20" t="n">
        <f aca="false">ROUND(IF(C481="BSE",(J481*0.00375%),(J481*0.00322%)),0)</f>
        <v>0</v>
      </c>
      <c r="N481" s="20" t="n">
        <f aca="false">ROUND((K481+M481+O481)*18%,2)</f>
        <v>0</v>
      </c>
      <c r="O481" s="20" t="n">
        <f aca="false">J481*0.0001%</f>
        <v>0</v>
      </c>
      <c r="P481" s="20" t="n">
        <f aca="false">ROUND(0.003%*F481,0)</f>
        <v>0</v>
      </c>
      <c r="Q481" s="20" t="n">
        <f aca="false">K481+L481+M481+N481+O481+P481</f>
        <v>0</v>
      </c>
      <c r="R481" s="20" t="n">
        <f aca="false">I481-F481</f>
        <v>0</v>
      </c>
      <c r="S481" s="20" t="n">
        <f aca="false">R481-Q481</f>
        <v>0</v>
      </c>
      <c r="T481" s="22" t="n">
        <f aca="false">IFERROR(R481/F481,0)</f>
        <v>0</v>
      </c>
      <c r="U481" s="22" t="n">
        <f aca="false">IFERROR(S481/F481,0)</f>
        <v>0</v>
      </c>
    </row>
    <row r="482" customFormat="false" ht="15" hidden="false" customHeight="false" outlineLevel="0" collapsed="false">
      <c r="F482" s="20" t="n">
        <f aca="false">D482*E482</f>
        <v>0</v>
      </c>
      <c r="G482" s="21" t="str">
        <f aca="false">IF(A482&gt;0,A482," ")</f>
        <v> </v>
      </c>
      <c r="I482" s="20" t="n">
        <f aca="false">D482*H482</f>
        <v>0</v>
      </c>
      <c r="J482" s="20" t="n">
        <f aca="false">F482+I482</f>
        <v>0</v>
      </c>
      <c r="K482" s="20" t="n">
        <f aca="false">ROUND(IF(J482*0.03%&gt;40,40,J482*0.03%),2)</f>
        <v>0</v>
      </c>
      <c r="L482" s="20" t="n">
        <f aca="false">ROUND(I482*0.025%,0)</f>
        <v>0</v>
      </c>
      <c r="M482" s="20" t="n">
        <f aca="false">ROUND(IF(C482="BSE",(J482*0.00375%),(J482*0.00322%)),0)</f>
        <v>0</v>
      </c>
      <c r="N482" s="20" t="n">
        <f aca="false">ROUND((K482+M482+O482)*18%,2)</f>
        <v>0</v>
      </c>
      <c r="O482" s="20" t="n">
        <f aca="false">J482*0.0001%</f>
        <v>0</v>
      </c>
      <c r="P482" s="20" t="n">
        <f aca="false">ROUND(0.003%*F482,0)</f>
        <v>0</v>
      </c>
      <c r="Q482" s="20" t="n">
        <f aca="false">K482+L482+M482+N482+O482+P482</f>
        <v>0</v>
      </c>
      <c r="R482" s="20" t="n">
        <f aca="false">I482-F482</f>
        <v>0</v>
      </c>
      <c r="S482" s="20" t="n">
        <f aca="false">R482-Q482</f>
        <v>0</v>
      </c>
      <c r="T482" s="22" t="n">
        <f aca="false">IFERROR(R482/F482,0)</f>
        <v>0</v>
      </c>
      <c r="U482" s="22" t="n">
        <f aca="false">IFERROR(S482/F482,0)</f>
        <v>0</v>
      </c>
    </row>
    <row r="483" customFormat="false" ht="15" hidden="false" customHeight="false" outlineLevel="0" collapsed="false">
      <c r="F483" s="20" t="n">
        <f aca="false">D483*E483</f>
        <v>0</v>
      </c>
      <c r="G483" s="21" t="str">
        <f aca="false">IF(A483&gt;0,A483," ")</f>
        <v> </v>
      </c>
      <c r="I483" s="20" t="n">
        <f aca="false">D483*H483</f>
        <v>0</v>
      </c>
      <c r="J483" s="20" t="n">
        <f aca="false">F483+I483</f>
        <v>0</v>
      </c>
      <c r="K483" s="20" t="n">
        <f aca="false">ROUND(IF(J483*0.03%&gt;40,40,J483*0.03%),2)</f>
        <v>0</v>
      </c>
      <c r="L483" s="20" t="n">
        <f aca="false">ROUND(I483*0.025%,0)</f>
        <v>0</v>
      </c>
      <c r="M483" s="20" t="n">
        <f aca="false">ROUND(IF(C483="BSE",(J483*0.00375%),(J483*0.00322%)),0)</f>
        <v>0</v>
      </c>
      <c r="N483" s="20" t="n">
        <f aca="false">ROUND((K483+M483+O483)*18%,2)</f>
        <v>0</v>
      </c>
      <c r="O483" s="20" t="n">
        <f aca="false">J483*0.0001%</f>
        <v>0</v>
      </c>
      <c r="P483" s="20" t="n">
        <f aca="false">ROUND(0.003%*F483,0)</f>
        <v>0</v>
      </c>
      <c r="Q483" s="20" t="n">
        <f aca="false">K483+L483+M483+N483+O483+P483</f>
        <v>0</v>
      </c>
      <c r="R483" s="20" t="n">
        <f aca="false">I483-F483</f>
        <v>0</v>
      </c>
      <c r="S483" s="20" t="n">
        <f aca="false">R483-Q483</f>
        <v>0</v>
      </c>
      <c r="T483" s="22" t="n">
        <f aca="false">IFERROR(R483/F483,0)</f>
        <v>0</v>
      </c>
      <c r="U483" s="22" t="n">
        <f aca="false">IFERROR(S483/F483,0)</f>
        <v>0</v>
      </c>
    </row>
    <row r="484" customFormat="false" ht="15" hidden="false" customHeight="false" outlineLevel="0" collapsed="false">
      <c r="F484" s="20" t="n">
        <f aca="false">D484*E484</f>
        <v>0</v>
      </c>
      <c r="G484" s="21" t="str">
        <f aca="false">IF(A484&gt;0,A484," ")</f>
        <v> </v>
      </c>
      <c r="I484" s="20" t="n">
        <f aca="false">D484*H484</f>
        <v>0</v>
      </c>
      <c r="J484" s="20" t="n">
        <f aca="false">F484+I484</f>
        <v>0</v>
      </c>
      <c r="K484" s="20" t="n">
        <f aca="false">ROUND(IF(J484*0.03%&gt;40,40,J484*0.03%),2)</f>
        <v>0</v>
      </c>
      <c r="L484" s="20" t="n">
        <f aca="false">ROUND(I484*0.025%,0)</f>
        <v>0</v>
      </c>
      <c r="M484" s="20" t="n">
        <f aca="false">ROUND(IF(C484="BSE",(J484*0.00375%),(J484*0.00322%)),0)</f>
        <v>0</v>
      </c>
      <c r="N484" s="20" t="n">
        <f aca="false">ROUND((K484+M484+O484)*18%,2)</f>
        <v>0</v>
      </c>
      <c r="O484" s="20" t="n">
        <f aca="false">J484*0.0001%</f>
        <v>0</v>
      </c>
      <c r="P484" s="20" t="n">
        <f aca="false">ROUND(0.003%*F484,0)</f>
        <v>0</v>
      </c>
      <c r="Q484" s="20" t="n">
        <f aca="false">K484+L484+M484+N484+O484+P484</f>
        <v>0</v>
      </c>
      <c r="R484" s="20" t="n">
        <f aca="false">I484-F484</f>
        <v>0</v>
      </c>
      <c r="S484" s="20" t="n">
        <f aca="false">R484-Q484</f>
        <v>0</v>
      </c>
      <c r="T484" s="22" t="n">
        <f aca="false">IFERROR(R484/F484,0)</f>
        <v>0</v>
      </c>
      <c r="U484" s="22" t="n">
        <f aca="false">IFERROR(S484/F484,0)</f>
        <v>0</v>
      </c>
    </row>
    <row r="485" customFormat="false" ht="15" hidden="false" customHeight="false" outlineLevel="0" collapsed="false">
      <c r="F485" s="20" t="n">
        <f aca="false">D485*E485</f>
        <v>0</v>
      </c>
      <c r="G485" s="21" t="str">
        <f aca="false">IF(A485&gt;0,A485," ")</f>
        <v> </v>
      </c>
      <c r="I485" s="20" t="n">
        <f aca="false">D485*H485</f>
        <v>0</v>
      </c>
      <c r="J485" s="20" t="n">
        <f aca="false">F485+I485</f>
        <v>0</v>
      </c>
      <c r="K485" s="20" t="n">
        <f aca="false">ROUND(IF(J485*0.03%&gt;40,40,J485*0.03%),2)</f>
        <v>0</v>
      </c>
      <c r="L485" s="20" t="n">
        <f aca="false">ROUND(I485*0.025%,0)</f>
        <v>0</v>
      </c>
      <c r="M485" s="20" t="n">
        <f aca="false">ROUND(IF(C485="BSE",(J485*0.00375%),(J485*0.00322%)),0)</f>
        <v>0</v>
      </c>
      <c r="N485" s="20" t="n">
        <f aca="false">ROUND((K485+M485+O485)*18%,2)</f>
        <v>0</v>
      </c>
      <c r="O485" s="20" t="n">
        <f aca="false">J485*0.0001%</f>
        <v>0</v>
      </c>
      <c r="P485" s="20" t="n">
        <f aca="false">ROUND(0.003%*F485,0)</f>
        <v>0</v>
      </c>
      <c r="Q485" s="20" t="n">
        <f aca="false">K485+L485+M485+N485+O485+P485</f>
        <v>0</v>
      </c>
      <c r="R485" s="20" t="n">
        <f aca="false">I485-F485</f>
        <v>0</v>
      </c>
      <c r="S485" s="20" t="n">
        <f aca="false">R485-Q485</f>
        <v>0</v>
      </c>
      <c r="T485" s="22" t="n">
        <f aca="false">IFERROR(R485/F485,0)</f>
        <v>0</v>
      </c>
      <c r="U485" s="22" t="n">
        <f aca="false">IFERROR(S485/F485,0)</f>
        <v>0</v>
      </c>
    </row>
    <row r="486" customFormat="false" ht="15" hidden="false" customHeight="false" outlineLevel="0" collapsed="false">
      <c r="F486" s="20" t="n">
        <f aca="false">D486*E486</f>
        <v>0</v>
      </c>
      <c r="G486" s="21" t="str">
        <f aca="false">IF(A486&gt;0,A486," ")</f>
        <v> </v>
      </c>
      <c r="I486" s="20" t="n">
        <f aca="false">D486*H486</f>
        <v>0</v>
      </c>
      <c r="J486" s="20" t="n">
        <f aca="false">F486+I486</f>
        <v>0</v>
      </c>
      <c r="K486" s="20" t="n">
        <f aca="false">ROUND(IF(J486*0.03%&gt;40,40,J486*0.03%),2)</f>
        <v>0</v>
      </c>
      <c r="L486" s="20" t="n">
        <f aca="false">ROUND(I486*0.025%,0)</f>
        <v>0</v>
      </c>
      <c r="M486" s="20" t="n">
        <f aca="false">ROUND(IF(C486="BSE",(J486*0.00375%),(J486*0.00322%)),0)</f>
        <v>0</v>
      </c>
      <c r="N486" s="20" t="n">
        <f aca="false">ROUND((K486+M486+O486)*18%,2)</f>
        <v>0</v>
      </c>
      <c r="O486" s="20" t="n">
        <f aca="false">J486*0.0001%</f>
        <v>0</v>
      </c>
      <c r="P486" s="20" t="n">
        <f aca="false">ROUND(0.003%*F486,0)</f>
        <v>0</v>
      </c>
      <c r="Q486" s="20" t="n">
        <f aca="false">K486+L486+M486+N486+O486+P486</f>
        <v>0</v>
      </c>
      <c r="R486" s="20" t="n">
        <f aca="false">I486-F486</f>
        <v>0</v>
      </c>
      <c r="S486" s="20" t="n">
        <f aca="false">R486-Q486</f>
        <v>0</v>
      </c>
      <c r="T486" s="22" t="n">
        <f aca="false">IFERROR(R486/F486,0)</f>
        <v>0</v>
      </c>
      <c r="U486" s="22" t="n">
        <f aca="false">IFERROR(S486/F486,0)</f>
        <v>0</v>
      </c>
    </row>
    <row r="487" customFormat="false" ht="15" hidden="false" customHeight="false" outlineLevel="0" collapsed="false">
      <c r="F487" s="20" t="n">
        <f aca="false">D487*E487</f>
        <v>0</v>
      </c>
      <c r="G487" s="21" t="str">
        <f aca="false">IF(A487&gt;0,A487," ")</f>
        <v> </v>
      </c>
      <c r="I487" s="20" t="n">
        <f aca="false">D487*H487</f>
        <v>0</v>
      </c>
      <c r="J487" s="20" t="n">
        <f aca="false">F487+I487</f>
        <v>0</v>
      </c>
      <c r="K487" s="20" t="n">
        <f aca="false">ROUND(IF(J487*0.03%&gt;40,40,J487*0.03%),2)</f>
        <v>0</v>
      </c>
      <c r="L487" s="20" t="n">
        <f aca="false">ROUND(I487*0.025%,0)</f>
        <v>0</v>
      </c>
      <c r="M487" s="20" t="n">
        <f aca="false">ROUND(IF(C487="BSE",(J487*0.00375%),(J487*0.00322%)),0)</f>
        <v>0</v>
      </c>
      <c r="N487" s="20" t="n">
        <f aca="false">ROUND((K487+M487+O487)*18%,2)</f>
        <v>0</v>
      </c>
      <c r="O487" s="20" t="n">
        <f aca="false">J487*0.0001%</f>
        <v>0</v>
      </c>
      <c r="P487" s="20" t="n">
        <f aca="false">ROUND(0.003%*F487,0)</f>
        <v>0</v>
      </c>
      <c r="Q487" s="20" t="n">
        <f aca="false">K487+L487+M487+N487+O487+P487</f>
        <v>0</v>
      </c>
      <c r="R487" s="20" t="n">
        <f aca="false">I487-F487</f>
        <v>0</v>
      </c>
      <c r="S487" s="20" t="n">
        <f aca="false">R487-Q487</f>
        <v>0</v>
      </c>
      <c r="T487" s="22" t="n">
        <f aca="false">IFERROR(R487/F487,0)</f>
        <v>0</v>
      </c>
      <c r="U487" s="22" t="n">
        <f aca="false">IFERROR(S487/F487,0)</f>
        <v>0</v>
      </c>
    </row>
    <row r="488" customFormat="false" ht="15" hidden="false" customHeight="false" outlineLevel="0" collapsed="false">
      <c r="F488" s="20" t="n">
        <f aca="false">D488*E488</f>
        <v>0</v>
      </c>
      <c r="G488" s="21" t="str">
        <f aca="false">IF(A488&gt;0,A488," ")</f>
        <v> </v>
      </c>
      <c r="I488" s="20" t="n">
        <f aca="false">D488*H488</f>
        <v>0</v>
      </c>
      <c r="J488" s="20" t="n">
        <f aca="false">F488+I488</f>
        <v>0</v>
      </c>
      <c r="K488" s="20" t="n">
        <f aca="false">ROUND(IF(J488*0.03%&gt;40,40,J488*0.03%),2)</f>
        <v>0</v>
      </c>
      <c r="L488" s="20" t="n">
        <f aca="false">ROUND(I488*0.025%,0)</f>
        <v>0</v>
      </c>
      <c r="M488" s="20" t="n">
        <f aca="false">ROUND(IF(C488="BSE",(J488*0.00375%),(J488*0.00322%)),0)</f>
        <v>0</v>
      </c>
      <c r="N488" s="20" t="n">
        <f aca="false">ROUND((K488+M488+O488)*18%,2)</f>
        <v>0</v>
      </c>
      <c r="O488" s="20" t="n">
        <f aca="false">J488*0.0001%</f>
        <v>0</v>
      </c>
      <c r="P488" s="20" t="n">
        <f aca="false">ROUND(0.003%*F488,0)</f>
        <v>0</v>
      </c>
      <c r="Q488" s="20" t="n">
        <f aca="false">K488+L488+M488+N488+O488+P488</f>
        <v>0</v>
      </c>
      <c r="R488" s="20" t="n">
        <f aca="false">I488-F488</f>
        <v>0</v>
      </c>
      <c r="S488" s="20" t="n">
        <f aca="false">R488-Q488</f>
        <v>0</v>
      </c>
      <c r="T488" s="22" t="n">
        <f aca="false">IFERROR(R488/F488,0)</f>
        <v>0</v>
      </c>
      <c r="U488" s="22" t="n">
        <f aca="false">IFERROR(S488/F488,0)</f>
        <v>0</v>
      </c>
    </row>
    <row r="489" customFormat="false" ht="15" hidden="false" customHeight="false" outlineLevel="0" collapsed="false">
      <c r="F489" s="20" t="n">
        <f aca="false">D489*E489</f>
        <v>0</v>
      </c>
      <c r="G489" s="21" t="str">
        <f aca="false">IF(A489&gt;0,A489," ")</f>
        <v> </v>
      </c>
      <c r="I489" s="20" t="n">
        <f aca="false">D489*H489</f>
        <v>0</v>
      </c>
      <c r="J489" s="20" t="n">
        <f aca="false">F489+I489</f>
        <v>0</v>
      </c>
      <c r="K489" s="20" t="n">
        <f aca="false">ROUND(IF(J489*0.03%&gt;40,40,J489*0.03%),2)</f>
        <v>0</v>
      </c>
      <c r="L489" s="20" t="n">
        <f aca="false">ROUND(I489*0.025%,0)</f>
        <v>0</v>
      </c>
      <c r="M489" s="20" t="n">
        <f aca="false">ROUND(IF(C489="BSE",(J489*0.00375%),(J489*0.00322%)),0)</f>
        <v>0</v>
      </c>
      <c r="N489" s="20" t="n">
        <f aca="false">ROUND((K489+M489+O489)*18%,2)</f>
        <v>0</v>
      </c>
      <c r="O489" s="20" t="n">
        <f aca="false">J489*0.0001%</f>
        <v>0</v>
      </c>
      <c r="P489" s="20" t="n">
        <f aca="false">ROUND(0.003%*F489,0)</f>
        <v>0</v>
      </c>
      <c r="Q489" s="20" t="n">
        <f aca="false">K489+L489+M489+N489+O489+P489</f>
        <v>0</v>
      </c>
      <c r="R489" s="20" t="n">
        <f aca="false">I489-F489</f>
        <v>0</v>
      </c>
      <c r="S489" s="20" t="n">
        <f aca="false">R489-Q489</f>
        <v>0</v>
      </c>
      <c r="T489" s="22" t="n">
        <f aca="false">IFERROR(R489/F489,0)</f>
        <v>0</v>
      </c>
      <c r="U489" s="22" t="n">
        <f aca="false">IFERROR(S489/F489,0)</f>
        <v>0</v>
      </c>
    </row>
    <row r="490" customFormat="false" ht="15" hidden="false" customHeight="false" outlineLevel="0" collapsed="false">
      <c r="F490" s="20" t="n">
        <f aca="false">D490*E490</f>
        <v>0</v>
      </c>
      <c r="G490" s="21" t="str">
        <f aca="false">IF(A490&gt;0,A490," ")</f>
        <v> </v>
      </c>
      <c r="I490" s="20" t="n">
        <f aca="false">D490*H490</f>
        <v>0</v>
      </c>
      <c r="J490" s="20" t="n">
        <f aca="false">F490+I490</f>
        <v>0</v>
      </c>
      <c r="K490" s="20" t="n">
        <f aca="false">ROUND(IF(J490*0.03%&gt;40,40,J490*0.03%),2)</f>
        <v>0</v>
      </c>
      <c r="L490" s="20" t="n">
        <f aca="false">ROUND(I490*0.025%,0)</f>
        <v>0</v>
      </c>
      <c r="M490" s="20" t="n">
        <f aca="false">ROUND(IF(C490="BSE",(J490*0.00375%),(J490*0.00322%)),0)</f>
        <v>0</v>
      </c>
      <c r="N490" s="20" t="n">
        <f aca="false">ROUND((K490+M490+O490)*18%,2)</f>
        <v>0</v>
      </c>
      <c r="O490" s="20" t="n">
        <f aca="false">J490*0.0001%</f>
        <v>0</v>
      </c>
      <c r="P490" s="20" t="n">
        <f aca="false">ROUND(0.003%*F490,0)</f>
        <v>0</v>
      </c>
      <c r="Q490" s="20" t="n">
        <f aca="false">K490+L490+M490+N490+O490+P490</f>
        <v>0</v>
      </c>
      <c r="R490" s="20" t="n">
        <f aca="false">I490-F490</f>
        <v>0</v>
      </c>
      <c r="S490" s="20" t="n">
        <f aca="false">R490-Q490</f>
        <v>0</v>
      </c>
      <c r="T490" s="22" t="n">
        <f aca="false">IFERROR(R490/F490,0)</f>
        <v>0</v>
      </c>
      <c r="U490" s="22" t="n">
        <f aca="false">IFERROR(S490/F490,0)</f>
        <v>0</v>
      </c>
    </row>
    <row r="491" customFormat="false" ht="15" hidden="false" customHeight="false" outlineLevel="0" collapsed="false">
      <c r="F491" s="20" t="n">
        <f aca="false">D491*E491</f>
        <v>0</v>
      </c>
      <c r="G491" s="21" t="str">
        <f aca="false">IF(A491&gt;0,A491," ")</f>
        <v> </v>
      </c>
      <c r="I491" s="20" t="n">
        <f aca="false">D491*H491</f>
        <v>0</v>
      </c>
      <c r="J491" s="20" t="n">
        <f aca="false">F491+I491</f>
        <v>0</v>
      </c>
      <c r="K491" s="20" t="n">
        <f aca="false">ROUND(IF(J491*0.03%&gt;40,40,J491*0.03%),2)</f>
        <v>0</v>
      </c>
      <c r="L491" s="20" t="n">
        <f aca="false">ROUND(I491*0.025%,0)</f>
        <v>0</v>
      </c>
      <c r="M491" s="20" t="n">
        <f aca="false">ROUND(IF(C491="BSE",(J491*0.00375%),(J491*0.00322%)),0)</f>
        <v>0</v>
      </c>
      <c r="N491" s="20" t="n">
        <f aca="false">ROUND((K491+M491+O491)*18%,2)</f>
        <v>0</v>
      </c>
      <c r="O491" s="20" t="n">
        <f aca="false">J491*0.0001%</f>
        <v>0</v>
      </c>
      <c r="P491" s="20" t="n">
        <f aca="false">ROUND(0.003%*F491,0)</f>
        <v>0</v>
      </c>
      <c r="Q491" s="20" t="n">
        <f aca="false">K491+L491+M491+N491+O491+P491</f>
        <v>0</v>
      </c>
      <c r="R491" s="20" t="n">
        <f aca="false">I491-F491</f>
        <v>0</v>
      </c>
      <c r="S491" s="20" t="n">
        <f aca="false">R491-Q491</f>
        <v>0</v>
      </c>
      <c r="T491" s="22" t="n">
        <f aca="false">IFERROR(R491/F491,0)</f>
        <v>0</v>
      </c>
      <c r="U491" s="22" t="n">
        <f aca="false">IFERROR(S491/F491,0)</f>
        <v>0</v>
      </c>
    </row>
    <row r="492" customFormat="false" ht="15" hidden="false" customHeight="false" outlineLevel="0" collapsed="false">
      <c r="F492" s="20" t="n">
        <f aca="false">D492*E492</f>
        <v>0</v>
      </c>
      <c r="G492" s="21" t="str">
        <f aca="false">IF(A492&gt;0,A492," ")</f>
        <v> </v>
      </c>
      <c r="I492" s="20" t="n">
        <f aca="false">D492*H492</f>
        <v>0</v>
      </c>
      <c r="J492" s="20" t="n">
        <f aca="false">F492+I492</f>
        <v>0</v>
      </c>
      <c r="K492" s="20" t="n">
        <f aca="false">ROUND(IF(J492*0.03%&gt;40,40,J492*0.03%),2)</f>
        <v>0</v>
      </c>
      <c r="L492" s="20" t="n">
        <f aca="false">ROUND(I492*0.025%,0)</f>
        <v>0</v>
      </c>
      <c r="M492" s="20" t="n">
        <f aca="false">ROUND(IF(C492="BSE",(J492*0.00375%),(J492*0.00322%)),0)</f>
        <v>0</v>
      </c>
      <c r="N492" s="20" t="n">
        <f aca="false">ROUND((K492+M492+O492)*18%,2)</f>
        <v>0</v>
      </c>
      <c r="O492" s="20" t="n">
        <f aca="false">J492*0.0001%</f>
        <v>0</v>
      </c>
      <c r="P492" s="20" t="n">
        <f aca="false">ROUND(0.003%*F492,0)</f>
        <v>0</v>
      </c>
      <c r="Q492" s="20" t="n">
        <f aca="false">K492+L492+M492+N492+O492+P492</f>
        <v>0</v>
      </c>
      <c r="R492" s="20" t="n">
        <f aca="false">I492-F492</f>
        <v>0</v>
      </c>
      <c r="S492" s="20" t="n">
        <f aca="false">R492-Q492</f>
        <v>0</v>
      </c>
      <c r="T492" s="22" t="n">
        <f aca="false">IFERROR(R492/F492,0)</f>
        <v>0</v>
      </c>
      <c r="U492" s="22" t="n">
        <f aca="false">IFERROR(S492/F492,0)</f>
        <v>0</v>
      </c>
    </row>
    <row r="493" customFormat="false" ht="15" hidden="false" customHeight="false" outlineLevel="0" collapsed="false">
      <c r="F493" s="20" t="n">
        <f aca="false">D493*E493</f>
        <v>0</v>
      </c>
      <c r="G493" s="21" t="str">
        <f aca="false">IF(A493&gt;0,A493," ")</f>
        <v> </v>
      </c>
      <c r="I493" s="20" t="n">
        <f aca="false">D493*H493</f>
        <v>0</v>
      </c>
      <c r="J493" s="20" t="n">
        <f aca="false">F493+I493</f>
        <v>0</v>
      </c>
      <c r="K493" s="20" t="n">
        <f aca="false">ROUND(IF(J493*0.03%&gt;40,40,J493*0.03%),2)</f>
        <v>0</v>
      </c>
      <c r="L493" s="20" t="n">
        <f aca="false">ROUND(I493*0.025%,0)</f>
        <v>0</v>
      </c>
      <c r="M493" s="20" t="n">
        <f aca="false">ROUND(IF(C493="BSE",(J493*0.00375%),(J493*0.00322%)),0)</f>
        <v>0</v>
      </c>
      <c r="N493" s="20" t="n">
        <f aca="false">ROUND((K493+M493+O493)*18%,2)</f>
        <v>0</v>
      </c>
      <c r="O493" s="20" t="n">
        <f aca="false">J493*0.0001%</f>
        <v>0</v>
      </c>
      <c r="P493" s="20" t="n">
        <f aca="false">ROUND(0.003%*F493,0)</f>
        <v>0</v>
      </c>
      <c r="Q493" s="20" t="n">
        <f aca="false">K493+L493+M493+N493+O493+P493</f>
        <v>0</v>
      </c>
      <c r="R493" s="20" t="n">
        <f aca="false">I493-F493</f>
        <v>0</v>
      </c>
      <c r="S493" s="20" t="n">
        <f aca="false">R493-Q493</f>
        <v>0</v>
      </c>
      <c r="T493" s="22" t="n">
        <f aca="false">IFERROR(R493/F493,0)</f>
        <v>0</v>
      </c>
      <c r="U493" s="22" t="n">
        <f aca="false">IFERROR(S493/F493,0)</f>
        <v>0</v>
      </c>
    </row>
    <row r="494" customFormat="false" ht="15" hidden="false" customHeight="false" outlineLevel="0" collapsed="false">
      <c r="F494" s="20" t="n">
        <f aca="false">D494*E494</f>
        <v>0</v>
      </c>
      <c r="G494" s="21" t="str">
        <f aca="false">IF(A494&gt;0,A494," ")</f>
        <v> </v>
      </c>
      <c r="I494" s="20" t="n">
        <f aca="false">D494*H494</f>
        <v>0</v>
      </c>
      <c r="J494" s="20" t="n">
        <f aca="false">F494+I494</f>
        <v>0</v>
      </c>
      <c r="K494" s="20" t="n">
        <f aca="false">ROUND(IF(J494*0.03%&gt;40,40,J494*0.03%),2)</f>
        <v>0</v>
      </c>
      <c r="L494" s="20" t="n">
        <f aca="false">ROUND(I494*0.025%,0)</f>
        <v>0</v>
      </c>
      <c r="M494" s="20" t="n">
        <f aca="false">ROUND(IF(C494="BSE",(J494*0.00375%),(J494*0.00322%)),0)</f>
        <v>0</v>
      </c>
      <c r="N494" s="20" t="n">
        <f aca="false">ROUND((K494+M494+O494)*18%,2)</f>
        <v>0</v>
      </c>
      <c r="O494" s="20" t="n">
        <f aca="false">J494*0.0001%</f>
        <v>0</v>
      </c>
      <c r="P494" s="20" t="n">
        <f aca="false">ROUND(0.003%*F494,0)</f>
        <v>0</v>
      </c>
      <c r="Q494" s="20" t="n">
        <f aca="false">K494+L494+M494+N494+O494+P494</f>
        <v>0</v>
      </c>
      <c r="R494" s="20" t="n">
        <f aca="false">I494-F494</f>
        <v>0</v>
      </c>
      <c r="S494" s="20" t="n">
        <f aca="false">R494-Q494</f>
        <v>0</v>
      </c>
      <c r="T494" s="22" t="n">
        <f aca="false">IFERROR(R494/F494,0)</f>
        <v>0</v>
      </c>
      <c r="U494" s="22" t="n">
        <f aca="false">IFERROR(S494/F494,0)</f>
        <v>0</v>
      </c>
    </row>
    <row r="495" customFormat="false" ht="15" hidden="false" customHeight="false" outlineLevel="0" collapsed="false">
      <c r="F495" s="20" t="n">
        <f aca="false">D495*E495</f>
        <v>0</v>
      </c>
      <c r="G495" s="21" t="str">
        <f aca="false">IF(A495&gt;0,A495," ")</f>
        <v> </v>
      </c>
      <c r="I495" s="20" t="n">
        <f aca="false">D495*H495</f>
        <v>0</v>
      </c>
      <c r="J495" s="20" t="n">
        <f aca="false">F495+I495</f>
        <v>0</v>
      </c>
      <c r="K495" s="20" t="n">
        <f aca="false">ROUND(IF(J495*0.03%&gt;40,40,J495*0.03%),2)</f>
        <v>0</v>
      </c>
      <c r="L495" s="20" t="n">
        <f aca="false">ROUND(I495*0.025%,0)</f>
        <v>0</v>
      </c>
      <c r="M495" s="20" t="n">
        <f aca="false">ROUND(IF(C495="BSE",(J495*0.00375%),(J495*0.00322%)),0)</f>
        <v>0</v>
      </c>
      <c r="N495" s="20" t="n">
        <f aca="false">ROUND((K495+M495+O495)*18%,2)</f>
        <v>0</v>
      </c>
      <c r="O495" s="20" t="n">
        <f aca="false">J495*0.0001%</f>
        <v>0</v>
      </c>
      <c r="P495" s="20" t="n">
        <f aca="false">ROUND(0.003%*F495,0)</f>
        <v>0</v>
      </c>
      <c r="Q495" s="20" t="n">
        <f aca="false">K495+L495+M495+N495+O495+P495</f>
        <v>0</v>
      </c>
      <c r="R495" s="20" t="n">
        <f aca="false">I495-F495</f>
        <v>0</v>
      </c>
      <c r="S495" s="20" t="n">
        <f aca="false">R495-Q495</f>
        <v>0</v>
      </c>
      <c r="T495" s="22" t="n">
        <f aca="false">IFERROR(R495/F495,0)</f>
        <v>0</v>
      </c>
      <c r="U495" s="22" t="n">
        <f aca="false">IFERROR(S495/F495,0)</f>
        <v>0</v>
      </c>
    </row>
    <row r="496" customFormat="false" ht="15" hidden="false" customHeight="false" outlineLevel="0" collapsed="false">
      <c r="F496" s="20" t="n">
        <f aca="false">D496*E496</f>
        <v>0</v>
      </c>
      <c r="G496" s="21" t="str">
        <f aca="false">IF(A496&gt;0,A496," ")</f>
        <v> </v>
      </c>
      <c r="I496" s="20" t="n">
        <f aca="false">D496*H496</f>
        <v>0</v>
      </c>
      <c r="J496" s="20" t="n">
        <f aca="false">F496+I496</f>
        <v>0</v>
      </c>
      <c r="K496" s="20" t="n">
        <f aca="false">ROUND(IF(J496*0.03%&gt;40,40,J496*0.03%),2)</f>
        <v>0</v>
      </c>
      <c r="L496" s="20" t="n">
        <f aca="false">ROUND(I496*0.025%,0)</f>
        <v>0</v>
      </c>
      <c r="M496" s="20" t="n">
        <f aca="false">ROUND(IF(C496="BSE",(J496*0.00375%),(J496*0.00322%)),0)</f>
        <v>0</v>
      </c>
      <c r="N496" s="20" t="n">
        <f aca="false">ROUND((K496+M496+O496)*18%,2)</f>
        <v>0</v>
      </c>
      <c r="O496" s="20" t="n">
        <f aca="false">J496*0.0001%</f>
        <v>0</v>
      </c>
      <c r="P496" s="20" t="n">
        <f aca="false">ROUND(0.003%*F496,0)</f>
        <v>0</v>
      </c>
      <c r="Q496" s="20" t="n">
        <f aca="false">K496+L496+M496+N496+O496+P496</f>
        <v>0</v>
      </c>
      <c r="R496" s="20" t="n">
        <f aca="false">I496-F496</f>
        <v>0</v>
      </c>
      <c r="S496" s="20" t="n">
        <f aca="false">R496-Q496</f>
        <v>0</v>
      </c>
      <c r="T496" s="22" t="n">
        <f aca="false">IFERROR(R496/F496,0)</f>
        <v>0</v>
      </c>
      <c r="U496" s="22" t="n">
        <f aca="false">IFERROR(S496/F496,0)</f>
        <v>0</v>
      </c>
    </row>
    <row r="497" customFormat="false" ht="15" hidden="false" customHeight="false" outlineLevel="0" collapsed="false">
      <c r="F497" s="20" t="n">
        <f aca="false">D497*E497</f>
        <v>0</v>
      </c>
      <c r="G497" s="21" t="str">
        <f aca="false">IF(A497&gt;0,A497," ")</f>
        <v> </v>
      </c>
      <c r="I497" s="20" t="n">
        <f aca="false">D497*H497</f>
        <v>0</v>
      </c>
      <c r="J497" s="20" t="n">
        <f aca="false">F497+I497</f>
        <v>0</v>
      </c>
      <c r="K497" s="20" t="n">
        <f aca="false">ROUND(IF(J497*0.03%&gt;40,40,J497*0.03%),2)</f>
        <v>0</v>
      </c>
      <c r="L497" s="20" t="n">
        <f aca="false">ROUND(I497*0.025%,0)</f>
        <v>0</v>
      </c>
      <c r="M497" s="20" t="n">
        <f aca="false">ROUND(IF(C497="BSE",(J497*0.00375%),(J497*0.00322%)),0)</f>
        <v>0</v>
      </c>
      <c r="N497" s="20" t="n">
        <f aca="false">ROUND((K497+M497+O497)*18%,2)</f>
        <v>0</v>
      </c>
      <c r="O497" s="20" t="n">
        <f aca="false">J497*0.0001%</f>
        <v>0</v>
      </c>
      <c r="P497" s="20" t="n">
        <f aca="false">ROUND(0.003%*F497,0)</f>
        <v>0</v>
      </c>
      <c r="Q497" s="20" t="n">
        <f aca="false">K497+L497+M497+N497+O497+P497</f>
        <v>0</v>
      </c>
      <c r="R497" s="20" t="n">
        <f aca="false">I497-F497</f>
        <v>0</v>
      </c>
      <c r="S497" s="20" t="n">
        <f aca="false">R497-Q497</f>
        <v>0</v>
      </c>
      <c r="T497" s="22" t="n">
        <f aca="false">IFERROR(R497/F497,0)</f>
        <v>0</v>
      </c>
      <c r="U497" s="22" t="n">
        <f aca="false">IFERROR(S497/F497,0)</f>
        <v>0</v>
      </c>
    </row>
    <row r="498" customFormat="false" ht="15" hidden="false" customHeight="false" outlineLevel="0" collapsed="false">
      <c r="F498" s="20" t="n">
        <f aca="false">D498*E498</f>
        <v>0</v>
      </c>
      <c r="G498" s="21" t="str">
        <f aca="false">IF(A498&gt;0,A498," ")</f>
        <v> </v>
      </c>
      <c r="I498" s="20" t="n">
        <f aca="false">D498*H498</f>
        <v>0</v>
      </c>
      <c r="J498" s="20" t="n">
        <f aca="false">F498+I498</f>
        <v>0</v>
      </c>
      <c r="K498" s="20" t="n">
        <f aca="false">ROUND(IF(J498*0.03%&gt;40,40,J498*0.03%),2)</f>
        <v>0</v>
      </c>
      <c r="L498" s="20" t="n">
        <f aca="false">ROUND(I498*0.025%,0)</f>
        <v>0</v>
      </c>
      <c r="M498" s="20" t="n">
        <f aca="false">ROUND(IF(C498="BSE",(J498*0.00375%),(J498*0.00322%)),0)</f>
        <v>0</v>
      </c>
      <c r="N498" s="20" t="n">
        <f aca="false">ROUND((K498+M498+O498)*18%,2)</f>
        <v>0</v>
      </c>
      <c r="O498" s="20" t="n">
        <f aca="false">J498*0.0001%</f>
        <v>0</v>
      </c>
      <c r="P498" s="20" t="n">
        <f aca="false">ROUND(0.003%*F498,0)</f>
        <v>0</v>
      </c>
      <c r="Q498" s="20" t="n">
        <f aca="false">K498+L498+M498+N498+O498+P498</f>
        <v>0</v>
      </c>
      <c r="R498" s="20" t="n">
        <f aca="false">I498-F498</f>
        <v>0</v>
      </c>
      <c r="S498" s="20" t="n">
        <f aca="false">R498-Q498</f>
        <v>0</v>
      </c>
      <c r="T498" s="22" t="n">
        <f aca="false">IFERROR(R498/F498,0)</f>
        <v>0</v>
      </c>
      <c r="U498" s="22" t="n">
        <f aca="false">IFERROR(S498/F498,0)</f>
        <v>0</v>
      </c>
    </row>
    <row r="499" customFormat="false" ht="15" hidden="false" customHeight="false" outlineLevel="0" collapsed="false">
      <c r="F499" s="20" t="n">
        <f aca="false">D499*E499</f>
        <v>0</v>
      </c>
      <c r="G499" s="21" t="str">
        <f aca="false">IF(A499&gt;0,A499," ")</f>
        <v> </v>
      </c>
      <c r="I499" s="20" t="n">
        <f aca="false">D499*H499</f>
        <v>0</v>
      </c>
      <c r="J499" s="20" t="n">
        <f aca="false">F499+I499</f>
        <v>0</v>
      </c>
      <c r="K499" s="20" t="n">
        <f aca="false">ROUND(IF(J499*0.03%&gt;40,40,J499*0.03%),2)</f>
        <v>0</v>
      </c>
      <c r="L499" s="20" t="n">
        <f aca="false">ROUND(I499*0.025%,0)</f>
        <v>0</v>
      </c>
      <c r="M499" s="20" t="n">
        <f aca="false">ROUND(IF(C499="BSE",(J499*0.00375%),(J499*0.00322%)),0)</f>
        <v>0</v>
      </c>
      <c r="N499" s="20" t="n">
        <f aca="false">ROUND((K499+M499+O499)*18%,2)</f>
        <v>0</v>
      </c>
      <c r="O499" s="20" t="n">
        <f aca="false">J499*0.0001%</f>
        <v>0</v>
      </c>
      <c r="P499" s="20" t="n">
        <f aca="false">ROUND(0.003%*F499,0)</f>
        <v>0</v>
      </c>
      <c r="Q499" s="20" t="n">
        <f aca="false">K499+L499+M499+N499+O499+P499</f>
        <v>0</v>
      </c>
      <c r="R499" s="20" t="n">
        <f aca="false">I499-F499</f>
        <v>0</v>
      </c>
      <c r="S499" s="20" t="n">
        <f aca="false">R499-Q499</f>
        <v>0</v>
      </c>
      <c r="T499" s="22" t="n">
        <f aca="false">IFERROR(R499/F499,0)</f>
        <v>0</v>
      </c>
      <c r="U499" s="22" t="n">
        <f aca="false">IFERROR(S499/F499,0)</f>
        <v>0</v>
      </c>
    </row>
    <row r="500" customFormat="false" ht="15" hidden="false" customHeight="false" outlineLevel="0" collapsed="false">
      <c r="F500" s="20" t="n">
        <f aca="false">D500*E500</f>
        <v>0</v>
      </c>
      <c r="G500" s="21" t="str">
        <f aca="false">IF(A500&gt;0,A500," ")</f>
        <v> </v>
      </c>
      <c r="I500" s="20" t="n">
        <f aca="false">D500*H500</f>
        <v>0</v>
      </c>
      <c r="J500" s="20" t="n">
        <f aca="false">F500+I500</f>
        <v>0</v>
      </c>
      <c r="K500" s="20" t="n">
        <f aca="false">ROUND(IF(J500*0.03%&gt;40,40,J500*0.03%),2)</f>
        <v>0</v>
      </c>
      <c r="L500" s="20" t="n">
        <f aca="false">ROUND(I500*0.025%,0)</f>
        <v>0</v>
      </c>
      <c r="M500" s="20" t="n">
        <f aca="false">ROUND(IF(C500="BSE",(J500*0.00375%),(J500*0.00322%)),0)</f>
        <v>0</v>
      </c>
      <c r="N500" s="20" t="n">
        <f aca="false">ROUND((K500+M500+O500)*18%,2)</f>
        <v>0</v>
      </c>
      <c r="O500" s="20" t="n">
        <f aca="false">J500*0.0001%</f>
        <v>0</v>
      </c>
      <c r="P500" s="20" t="n">
        <f aca="false">ROUND(0.003%*F500,0)</f>
        <v>0</v>
      </c>
      <c r="Q500" s="20" t="n">
        <f aca="false">K500+L500+M500+N500+O500+P500</f>
        <v>0</v>
      </c>
      <c r="R500" s="20" t="n">
        <f aca="false">I500-F500</f>
        <v>0</v>
      </c>
      <c r="S500" s="20" t="n">
        <f aca="false">R500-Q500</f>
        <v>0</v>
      </c>
      <c r="T500" s="22" t="n">
        <f aca="false">IFERROR(R500/F500,0)</f>
        <v>0</v>
      </c>
      <c r="U500" s="22" t="n">
        <f aca="false">IFERROR(S500/F500,0)</f>
        <v>0</v>
      </c>
    </row>
    <row r="501" customFormat="false" ht="15" hidden="false" customHeight="false" outlineLevel="0" collapsed="false">
      <c r="F501" s="20" t="n">
        <f aca="false">D501*E501</f>
        <v>0</v>
      </c>
      <c r="G501" s="21" t="str">
        <f aca="false">IF(A501&gt;0,A501," ")</f>
        <v> </v>
      </c>
      <c r="I501" s="20" t="n">
        <f aca="false">D501*H501</f>
        <v>0</v>
      </c>
      <c r="J501" s="20" t="n">
        <f aca="false">F501+I501</f>
        <v>0</v>
      </c>
      <c r="K501" s="20" t="n">
        <f aca="false">ROUND(IF(J501*0.03%&gt;40,40,J501*0.03%),2)</f>
        <v>0</v>
      </c>
      <c r="L501" s="20" t="n">
        <f aca="false">ROUND(I501*0.025%,0)</f>
        <v>0</v>
      </c>
      <c r="M501" s="20" t="n">
        <f aca="false">ROUND(IF(C501="BSE",(J501*0.00375%),(J501*0.00322%)),0)</f>
        <v>0</v>
      </c>
      <c r="N501" s="20" t="n">
        <f aca="false">ROUND((K501+M501+O501)*18%,2)</f>
        <v>0</v>
      </c>
      <c r="O501" s="20" t="n">
        <f aca="false">J501*0.0001%</f>
        <v>0</v>
      </c>
      <c r="P501" s="20" t="n">
        <f aca="false">ROUND(0.003%*F501,0)</f>
        <v>0</v>
      </c>
      <c r="Q501" s="20" t="n">
        <f aca="false">K501+L501+M501+N501+O501+P501</f>
        <v>0</v>
      </c>
      <c r="R501" s="20" t="n">
        <f aca="false">I501-F501</f>
        <v>0</v>
      </c>
      <c r="S501" s="20" t="n">
        <f aca="false">R501-Q501</f>
        <v>0</v>
      </c>
      <c r="T501" s="22" t="n">
        <f aca="false">IFERROR(R501/F501,0)</f>
        <v>0</v>
      </c>
      <c r="U501" s="22" t="n">
        <f aca="false">IFERROR(S501/F501,0)</f>
        <v>0</v>
      </c>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conditionalFormatting sqref="I1">
    <cfRule type="cellIs" priority="2" operator="lessThanOrEqual" aboveAverage="0" equalAverage="0" bottom="0" percent="0" rank="0" text="" dxfId="0">
      <formula>0</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00FF"/>
    <pageSetUpPr fitToPage="false"/>
  </sheetPr>
  <dimension ref="A1:F7"/>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E32" activeCellId="0" sqref="E32"/>
    </sheetView>
  </sheetViews>
  <sheetFormatPr defaultColWidth="11.53515625" defaultRowHeight="12.8" zeroHeight="false" outlineLevelRow="0" outlineLevelCol="0"/>
  <cols>
    <col collapsed="false" customWidth="true" hidden="false" outlineLevel="0" max="1" min="1" style="0" width="21.04"/>
    <col collapsed="false" customWidth="true" hidden="false" outlineLevel="0" max="2" min="2" style="0" width="11.72"/>
    <col collapsed="false" customWidth="true" hidden="false" outlineLevel="0" max="3" min="3" style="0" width="14.09"/>
    <col collapsed="false" customWidth="true" hidden="false" outlineLevel="0" max="4" min="4" style="0" width="11.03"/>
    <col collapsed="false" customWidth="true" hidden="false" outlineLevel="0" max="5" min="5" style="0" width="11.86"/>
    <col collapsed="false" customWidth="true" hidden="false" outlineLevel="0" max="6" min="6" style="0" width="9.78"/>
  </cols>
  <sheetData>
    <row r="1" customFormat="false" ht="12.8" hidden="false" customHeight="false" outlineLevel="0" collapsed="false">
      <c r="A1" s="23"/>
      <c r="B1" s="24" t="s">
        <v>44</v>
      </c>
      <c r="C1" s="25"/>
      <c r="D1" s="25"/>
      <c r="E1" s="25"/>
      <c r="F1" s="26"/>
    </row>
    <row r="2" customFormat="false" ht="12.8" hidden="false" customHeight="false" outlineLevel="0" collapsed="false">
      <c r="A2" s="27" t="s">
        <v>22</v>
      </c>
      <c r="B2" s="28" t="s">
        <v>45</v>
      </c>
      <c r="C2" s="29" t="s">
        <v>46</v>
      </c>
      <c r="D2" s="29" t="s">
        <v>47</v>
      </c>
      <c r="E2" s="29" t="s">
        <v>48</v>
      </c>
      <c r="F2" s="30" t="s">
        <v>49</v>
      </c>
    </row>
    <row r="3" customFormat="false" ht="12.8" hidden="false" customHeight="false" outlineLevel="0" collapsed="false">
      <c r="A3" s="31" t="s">
        <v>50</v>
      </c>
      <c r="B3" s="32" t="n">
        <v>3</v>
      </c>
      <c r="C3" s="33" t="n">
        <v>1208700</v>
      </c>
      <c r="D3" s="33" t="n">
        <v>356.8087</v>
      </c>
      <c r="E3" s="33" t="n">
        <v>8900</v>
      </c>
      <c r="F3" s="34" t="n">
        <v>8543.1913</v>
      </c>
    </row>
    <row r="4" customFormat="false" ht="12.8" hidden="false" customHeight="false" outlineLevel="0" collapsed="false">
      <c r="A4" s="35" t="s">
        <v>51</v>
      </c>
      <c r="B4" s="36" t="n">
        <v>1</v>
      </c>
      <c r="C4" s="37" t="n">
        <v>124150</v>
      </c>
      <c r="D4" s="37" t="n">
        <v>66.82415</v>
      </c>
      <c r="E4" s="37" t="n">
        <v>1350</v>
      </c>
      <c r="F4" s="38" t="n">
        <v>1283.17585</v>
      </c>
    </row>
    <row r="5" customFormat="false" ht="12.8" hidden="false" customHeight="false" outlineLevel="0" collapsed="false">
      <c r="A5" s="35" t="s">
        <v>52</v>
      </c>
      <c r="B5" s="36" t="n">
        <v>1</v>
      </c>
      <c r="C5" s="37" t="n">
        <v>124150</v>
      </c>
      <c r="D5" s="37" t="n">
        <v>66.82415</v>
      </c>
      <c r="E5" s="37" t="n">
        <v>1350</v>
      </c>
      <c r="F5" s="38" t="n">
        <v>1283.17585</v>
      </c>
    </row>
    <row r="6" customFormat="false" ht="12.8" hidden="false" customHeight="false" outlineLevel="0" collapsed="false">
      <c r="A6" s="35" t="s">
        <v>53</v>
      </c>
      <c r="B6" s="39" t="n">
        <v>1</v>
      </c>
      <c r="C6" s="40" t="n">
        <v>124150</v>
      </c>
      <c r="D6" s="40" t="n">
        <v>66.82415</v>
      </c>
      <c r="E6" s="40" t="n">
        <v>1350</v>
      </c>
      <c r="F6" s="41" t="n">
        <v>1283.17585</v>
      </c>
    </row>
    <row r="7" customFormat="false" ht="12.8" hidden="false" customHeight="false" outlineLevel="0" collapsed="false">
      <c r="A7" s="42" t="s">
        <v>54</v>
      </c>
      <c r="B7" s="43" t="n">
        <v>6</v>
      </c>
      <c r="C7" s="44" t="n">
        <v>1581150</v>
      </c>
      <c r="D7" s="44" t="n">
        <v>557.28115</v>
      </c>
      <c r="E7" s="44" t="n">
        <v>12950</v>
      </c>
      <c r="F7" s="45" t="n">
        <v>12392.71885</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158466"/>
    <pageSetUpPr fitToPage="false"/>
  </sheetPr>
  <dimension ref="A1:V1048576"/>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F1" activeCellId="0" sqref="F1"/>
    </sheetView>
  </sheetViews>
  <sheetFormatPr defaultColWidth="11.53515625" defaultRowHeight="15" zeroHeight="false" outlineLevelRow="0" outlineLevelCol="0"/>
  <cols>
    <col collapsed="false" customWidth="true" hidden="false" outlineLevel="0" max="1" min="1" style="14" width="12.69"/>
    <col collapsed="false" customWidth="true" hidden="false" outlineLevel="0" max="2" min="2" style="46" width="8.52"/>
    <col collapsed="false" customWidth="true" hidden="false" outlineLevel="0" max="3" min="3" style="46" width="6.99"/>
    <col collapsed="false" customWidth="true" hidden="false" outlineLevel="0" max="4" min="4" style="46" width="6.58"/>
    <col collapsed="false" customWidth="true" hidden="false" outlineLevel="0" max="5" min="5" style="46" width="8.39"/>
    <col collapsed="false" customWidth="true" hidden="false" outlineLevel="0" max="6" min="6" style="47" width="13.25"/>
    <col collapsed="false" customWidth="true" hidden="false" outlineLevel="0" max="7" min="7" style="46" width="12.69"/>
    <col collapsed="false" customWidth="true" hidden="false" outlineLevel="0" max="8" min="8" style="46" width="8.39"/>
    <col collapsed="false" customWidth="true" hidden="false" outlineLevel="0" max="10" min="9" style="47" width="13.25"/>
    <col collapsed="false" customWidth="true" hidden="false" outlineLevel="0" max="11" min="11" style="47" width="12.69"/>
    <col collapsed="false" customWidth="true" hidden="false" outlineLevel="0" max="12" min="12" style="47" width="11.72"/>
    <col collapsed="false" customWidth="true" hidden="false" outlineLevel="0" max="13" min="13" style="47" width="17.42"/>
    <col collapsed="false" customWidth="true" hidden="false" outlineLevel="0" max="14" min="14" style="47" width="10.89"/>
    <col collapsed="false" customWidth="true" hidden="false" outlineLevel="0" max="16" min="15" style="47" width="10.33"/>
    <col collapsed="false" customWidth="true" hidden="false" outlineLevel="0" max="17" min="17" style="47" width="8.39"/>
    <col collapsed="false" customWidth="true" hidden="false" outlineLevel="0" max="19" min="18" style="47" width="10.19"/>
    <col collapsed="false" customWidth="true" hidden="false" outlineLevel="0" max="20" min="20" style="47" width="20.62"/>
    <col collapsed="false" customWidth="true" hidden="false" outlineLevel="0" max="21" min="21" style="47" width="17.85"/>
    <col collapsed="false" customWidth="false" hidden="false" outlineLevel="0" max="22" min="22" style="46" width="11.53"/>
    <col collapsed="false" customWidth="false" hidden="false" outlineLevel="0" max="16384" min="23" style="48" width="11.53"/>
  </cols>
  <sheetData>
    <row r="1" customFormat="false" ht="15" hidden="false" customHeight="false" outlineLevel="0" collapsed="false">
      <c r="A1" s="49" t="s">
        <v>22</v>
      </c>
      <c r="B1" s="50" t="s">
        <v>23</v>
      </c>
      <c r="C1" s="50" t="s">
        <v>24</v>
      </c>
      <c r="D1" s="50" t="s">
        <v>25</v>
      </c>
      <c r="E1" s="50" t="s">
        <v>26</v>
      </c>
      <c r="F1" s="51" t="s">
        <v>27</v>
      </c>
      <c r="G1" s="50" t="s">
        <v>22</v>
      </c>
      <c r="H1" s="50" t="s">
        <v>28</v>
      </c>
      <c r="I1" s="51" t="s">
        <v>27</v>
      </c>
      <c r="J1" s="51" t="s">
        <v>29</v>
      </c>
      <c r="K1" s="51" t="s">
        <v>30</v>
      </c>
      <c r="L1" s="51" t="s">
        <v>31</v>
      </c>
      <c r="M1" s="51" t="s">
        <v>32</v>
      </c>
      <c r="N1" s="51" t="s">
        <v>33</v>
      </c>
      <c r="O1" s="51" t="s">
        <v>34</v>
      </c>
      <c r="P1" s="51" t="s">
        <v>35</v>
      </c>
      <c r="Q1" s="51" t="s">
        <v>36</v>
      </c>
      <c r="R1" s="51" t="s">
        <v>37</v>
      </c>
      <c r="S1" s="51" t="s">
        <v>38</v>
      </c>
      <c r="T1" s="51" t="s">
        <v>39</v>
      </c>
      <c r="U1" s="51" t="s">
        <v>40</v>
      </c>
      <c r="V1" s="50"/>
    </row>
    <row r="2" customFormat="false" ht="15" hidden="false" customHeight="false" outlineLevel="0" collapsed="false">
      <c r="A2" s="21" t="n">
        <f aca="false">IF(G2&gt;0,G2," ")</f>
        <v>45449</v>
      </c>
      <c r="B2" s="46" t="s">
        <v>41</v>
      </c>
      <c r="C2" s="46" t="s">
        <v>42</v>
      </c>
      <c r="D2" s="46" t="n">
        <v>1000</v>
      </c>
      <c r="E2" s="52" t="n">
        <v>357.5</v>
      </c>
      <c r="F2" s="53" t="n">
        <f aca="false">D2*E2</f>
        <v>357500</v>
      </c>
      <c r="G2" s="54" t="n">
        <v>45449</v>
      </c>
      <c r="H2" s="52" t="n">
        <v>359.8</v>
      </c>
      <c r="I2" s="53" t="n">
        <f aca="false">D2*H2</f>
        <v>359800</v>
      </c>
      <c r="J2" s="53" t="n">
        <f aca="false">F2+I2</f>
        <v>717300</v>
      </c>
      <c r="K2" s="53" t="n">
        <f aca="false">IF(J2*0.03%&gt;40,40,J2*0.03%)</f>
        <v>40</v>
      </c>
      <c r="L2" s="53" t="n">
        <f aca="false">ROUND(I2*0.025%,0)</f>
        <v>90</v>
      </c>
      <c r="M2" s="53" t="n">
        <f aca="false">ROUND(IF(C2="BSE",(J2*0.00375%),(J2*0.00322%)),0)</f>
        <v>23</v>
      </c>
      <c r="N2" s="53" t="n">
        <f aca="false">ROUND((K2+M2+O2)*18%,2)</f>
        <v>11.47</v>
      </c>
      <c r="O2" s="53" t="n">
        <f aca="false">ROUND(J2*0.0001%,2)</f>
        <v>0.72</v>
      </c>
      <c r="P2" s="53" t="n">
        <f aca="false">ROUND(0.003%*F2,0)</f>
        <v>11</v>
      </c>
      <c r="Q2" s="53" t="n">
        <f aca="false">K2+L2+M2+N2+O2+P2</f>
        <v>176.19</v>
      </c>
      <c r="R2" s="53" t="n">
        <f aca="false">I2-F2</f>
        <v>2300</v>
      </c>
      <c r="S2" s="53" t="n">
        <f aca="false">R2-Q2</f>
        <v>2123.81</v>
      </c>
      <c r="T2" s="55" t="n">
        <f aca="false">IFERROR(R2/F2,0)</f>
        <v>0.00643356643356643</v>
      </c>
      <c r="U2" s="55" t="n">
        <f aca="false">IFERROR(S2/F2,0)</f>
        <v>0.00594072727272727</v>
      </c>
    </row>
    <row r="3" customFormat="false" ht="15" hidden="false" customHeight="false" outlineLevel="0" collapsed="false">
      <c r="A3" s="21" t="n">
        <f aca="false">IF(G3&gt;0,G3," ")</f>
        <v>45449</v>
      </c>
      <c r="B3" s="46" t="s">
        <v>43</v>
      </c>
      <c r="C3" s="46" t="s">
        <v>42</v>
      </c>
      <c r="D3" s="46" t="n">
        <v>1000</v>
      </c>
      <c r="E3" s="52" t="n">
        <v>61.4</v>
      </c>
      <c r="F3" s="53" t="n">
        <f aca="false">D3*E3</f>
        <v>61400</v>
      </c>
      <c r="G3" s="54" t="n">
        <v>45449</v>
      </c>
      <c r="H3" s="52" t="n">
        <v>62.75</v>
      </c>
      <c r="I3" s="53" t="n">
        <f aca="false">D3*H3</f>
        <v>62750</v>
      </c>
      <c r="J3" s="53" t="n">
        <f aca="false">F3+I3</f>
        <v>124150</v>
      </c>
      <c r="K3" s="53" t="n">
        <f aca="false">IF(J3*0.03%&gt;40,40,J3*0.03%)</f>
        <v>37.245</v>
      </c>
      <c r="L3" s="53" t="n">
        <f aca="false">ROUND(I3*0.025%,0)</f>
        <v>16</v>
      </c>
      <c r="M3" s="53" t="n">
        <f aca="false">ROUND(IF(C3="BSE",(J3*0.00375%),(J3*0.00322%)),0)</f>
        <v>4</v>
      </c>
      <c r="N3" s="53" t="n">
        <f aca="false">ROUND((K3+M3+O3)*18%,2)</f>
        <v>7.45</v>
      </c>
      <c r="O3" s="53" t="n">
        <f aca="false">ROUND(J3*0.0001%,2)</f>
        <v>0.12</v>
      </c>
      <c r="P3" s="53" t="n">
        <f aca="false">ROUND(0.003%*F3,0)</f>
        <v>2</v>
      </c>
      <c r="Q3" s="53" t="n">
        <f aca="false">K3+L3+M3+N3+O3+P3</f>
        <v>66.815</v>
      </c>
      <c r="R3" s="53" t="n">
        <f aca="false">I3-F3</f>
        <v>1350</v>
      </c>
      <c r="S3" s="53" t="n">
        <f aca="false">R3-Q3</f>
        <v>1283.185</v>
      </c>
      <c r="T3" s="55" t="n">
        <f aca="false">IFERROR(R3/F3,0)</f>
        <v>0.0219869706840391</v>
      </c>
      <c r="U3" s="55" t="n">
        <f aca="false">IFERROR(S3/F3,0)</f>
        <v>0.0208987785016287</v>
      </c>
    </row>
    <row r="4" customFormat="false" ht="15" hidden="false" customHeight="false" outlineLevel="0" collapsed="false">
      <c r="A4" s="21" t="n">
        <f aca="false">IF(G4&gt;0,G4," ")</f>
        <v>45455</v>
      </c>
      <c r="B4" s="46" t="s">
        <v>43</v>
      </c>
      <c r="C4" s="46" t="s">
        <v>42</v>
      </c>
      <c r="D4" s="46" t="n">
        <v>1000</v>
      </c>
      <c r="E4" s="52" t="n">
        <v>61.4</v>
      </c>
      <c r="F4" s="53" t="n">
        <f aca="false">D4*E4</f>
        <v>61400</v>
      </c>
      <c r="G4" s="54" t="n">
        <v>45455</v>
      </c>
      <c r="H4" s="52" t="n">
        <v>62.75</v>
      </c>
      <c r="I4" s="53" t="n">
        <f aca="false">D4*H4</f>
        <v>62750</v>
      </c>
      <c r="J4" s="53" t="n">
        <f aca="false">F4+I4</f>
        <v>124150</v>
      </c>
      <c r="K4" s="53" t="n">
        <f aca="false">IF(J4*0.03%&gt;40,40,J4*0.03%)</f>
        <v>37.245</v>
      </c>
      <c r="L4" s="53" t="n">
        <f aca="false">ROUND(I4*0.025%,0)</f>
        <v>16</v>
      </c>
      <c r="M4" s="53" t="n">
        <f aca="false">ROUND(IF(C4="BSE",(J4*0.00375%),(J4*0.00322%)),0)</f>
        <v>4</v>
      </c>
      <c r="N4" s="53" t="n">
        <f aca="false">ROUND((K4+M4+O4)*18%,2)</f>
        <v>7.45</v>
      </c>
      <c r="O4" s="53" t="n">
        <f aca="false">ROUND(J4*0.0001%,2)</f>
        <v>0.12</v>
      </c>
      <c r="P4" s="53" t="n">
        <f aca="false">ROUND(0.003%*F4,0)</f>
        <v>2</v>
      </c>
      <c r="Q4" s="53" t="n">
        <f aca="false">K4+L4+M4+N4+O4+P4</f>
        <v>66.815</v>
      </c>
      <c r="R4" s="53" t="n">
        <f aca="false">I4-F4</f>
        <v>1350</v>
      </c>
      <c r="S4" s="53" t="n">
        <f aca="false">R4-Q4</f>
        <v>1283.185</v>
      </c>
      <c r="T4" s="55" t="n">
        <f aca="false">IFERROR(R4/F4,0)</f>
        <v>0.0219869706840391</v>
      </c>
      <c r="U4" s="55" t="n">
        <f aca="false">IFERROR(S4/F4,0)</f>
        <v>0.0208987785016287</v>
      </c>
    </row>
    <row r="5" customFormat="false" ht="15" hidden="false" customHeight="false" outlineLevel="0" collapsed="false">
      <c r="A5" s="21" t="n">
        <f aca="false">IF(G5&gt;0,G5," ")</f>
        <v>45462</v>
      </c>
      <c r="B5" s="46" t="s">
        <v>43</v>
      </c>
      <c r="C5" s="46" t="s">
        <v>42</v>
      </c>
      <c r="D5" s="46" t="n">
        <v>1000</v>
      </c>
      <c r="E5" s="52" t="n">
        <v>61.4</v>
      </c>
      <c r="F5" s="53" t="n">
        <f aca="false">D5*E5</f>
        <v>61400</v>
      </c>
      <c r="G5" s="54" t="n">
        <v>45462</v>
      </c>
      <c r="H5" s="52" t="n">
        <v>62.75</v>
      </c>
      <c r="I5" s="53" t="n">
        <f aca="false">D5*H5</f>
        <v>62750</v>
      </c>
      <c r="J5" s="53" t="n">
        <f aca="false">F5+I5</f>
        <v>124150</v>
      </c>
      <c r="K5" s="53" t="n">
        <f aca="false">IF(J5*0.03%&gt;40,40,J5*0.03%)</f>
        <v>37.245</v>
      </c>
      <c r="L5" s="53" t="n">
        <f aca="false">ROUND(I5*0.025%,0)</f>
        <v>16</v>
      </c>
      <c r="M5" s="53" t="n">
        <f aca="false">ROUND(IF(C5="BSE",(J5*0.00375%),(J5*0.00322%)),0)</f>
        <v>4</v>
      </c>
      <c r="N5" s="53" t="n">
        <f aca="false">ROUND((K5+M5+O5)*18%,2)</f>
        <v>7.45</v>
      </c>
      <c r="O5" s="53" t="n">
        <f aca="false">ROUND(J5*0.0001%,2)</f>
        <v>0.12</v>
      </c>
      <c r="P5" s="53" t="n">
        <f aca="false">ROUND(0.003%*F5,0)</f>
        <v>2</v>
      </c>
      <c r="Q5" s="53" t="n">
        <f aca="false">K5+L5+M5+N5+O5+P5</f>
        <v>66.815</v>
      </c>
      <c r="R5" s="53" t="n">
        <f aca="false">I5-F5</f>
        <v>1350</v>
      </c>
      <c r="S5" s="53" t="n">
        <f aca="false">R5-Q5</f>
        <v>1283.185</v>
      </c>
      <c r="T5" s="55" t="n">
        <f aca="false">IFERROR(R5/F5,0)</f>
        <v>0.0219869706840391</v>
      </c>
      <c r="U5" s="55" t="n">
        <f aca="false">IFERROR(S5/F5,0)</f>
        <v>0.0208987785016287</v>
      </c>
    </row>
    <row r="6" customFormat="false" ht="15" hidden="false" customHeight="false" outlineLevel="0" collapsed="false">
      <c r="A6" s="21" t="n">
        <f aca="false">IF(G6&gt;0,G6," ")</f>
        <v>45469</v>
      </c>
      <c r="B6" s="46" t="s">
        <v>43</v>
      </c>
      <c r="C6" s="46" t="s">
        <v>42</v>
      </c>
      <c r="D6" s="46" t="n">
        <v>1000</v>
      </c>
      <c r="E6" s="52" t="n">
        <v>61.4</v>
      </c>
      <c r="F6" s="53" t="n">
        <f aca="false">D6*E6</f>
        <v>61400</v>
      </c>
      <c r="G6" s="54" t="n">
        <v>45469</v>
      </c>
      <c r="H6" s="52" t="n">
        <v>62.75</v>
      </c>
      <c r="I6" s="53" t="n">
        <f aca="false">D6*H6</f>
        <v>62750</v>
      </c>
      <c r="J6" s="53" t="n">
        <f aca="false">F6+I6</f>
        <v>124150</v>
      </c>
      <c r="K6" s="53" t="n">
        <f aca="false">IF(J6*0.03%&gt;40,40,J6*0.03%)</f>
        <v>37.245</v>
      </c>
      <c r="L6" s="53" t="n">
        <f aca="false">ROUND(I6*0.025%,0)</f>
        <v>16</v>
      </c>
      <c r="M6" s="53" t="n">
        <f aca="false">ROUND(IF(C6="BSE",(J6*0.00375%),(J6*0.00322%)),0)</f>
        <v>4</v>
      </c>
      <c r="N6" s="53" t="n">
        <f aca="false">ROUND((K6+M6+O6)*18%,2)</f>
        <v>7.45</v>
      </c>
      <c r="O6" s="53" t="n">
        <f aca="false">ROUND(J6*0.0001%,2)</f>
        <v>0.12</v>
      </c>
      <c r="P6" s="53" t="n">
        <f aca="false">ROUND(0.003%*F6,0)</f>
        <v>2</v>
      </c>
      <c r="Q6" s="53" t="n">
        <f aca="false">K6+L6+M6+N6+O6+P6</f>
        <v>66.815</v>
      </c>
      <c r="R6" s="53" t="n">
        <f aca="false">I6-F6</f>
        <v>1350</v>
      </c>
      <c r="S6" s="53" t="n">
        <f aca="false">R6-Q6</f>
        <v>1283.185</v>
      </c>
      <c r="T6" s="55" t="n">
        <f aca="false">IFERROR(R6/F6,0)</f>
        <v>0.0219869706840391</v>
      </c>
      <c r="U6" s="55" t="n">
        <f aca="false">IFERROR(S6/F6,0)</f>
        <v>0.0208987785016287</v>
      </c>
    </row>
    <row r="7" customFormat="false" ht="15" hidden="false" customHeight="false" outlineLevel="0" collapsed="false">
      <c r="A7" s="21" t="n">
        <f aca="false">IF(G7&gt;0,G7," ")</f>
        <v>45442</v>
      </c>
      <c r="B7" s="46" t="s">
        <v>43</v>
      </c>
      <c r="C7" s="46" t="s">
        <v>42</v>
      </c>
      <c r="D7" s="46" t="n">
        <v>1000</v>
      </c>
      <c r="E7" s="46" t="n">
        <v>61.4</v>
      </c>
      <c r="F7" s="53" t="n">
        <f aca="false">D7*E7</f>
        <v>61400</v>
      </c>
      <c r="G7" s="54" t="n">
        <v>45442</v>
      </c>
      <c r="H7" s="46" t="n">
        <v>62.75</v>
      </c>
      <c r="I7" s="53" t="n">
        <f aca="false">D7*H7</f>
        <v>62750</v>
      </c>
      <c r="J7" s="53" t="n">
        <f aca="false">F7+I7</f>
        <v>124150</v>
      </c>
      <c r="K7" s="53" t="n">
        <f aca="false">IF(J7*0.03%&gt;40,40,J7*0.03%)</f>
        <v>37.245</v>
      </c>
      <c r="L7" s="53" t="n">
        <f aca="false">ROUND(I7*0.025%,0)</f>
        <v>16</v>
      </c>
      <c r="M7" s="53" t="n">
        <f aca="false">ROUND(IF(C7="BSE",(J7*0.00375%),(J7*0.00322%)),0)</f>
        <v>4</v>
      </c>
      <c r="N7" s="53" t="n">
        <f aca="false">ROUND((K7+M7+O7)*18%,2)</f>
        <v>7.45</v>
      </c>
      <c r="O7" s="53" t="n">
        <f aca="false">ROUND(J7*0.0001%,2)</f>
        <v>0.12</v>
      </c>
      <c r="P7" s="53" t="n">
        <f aca="false">ROUND(0.003%*F7,0)</f>
        <v>2</v>
      </c>
      <c r="Q7" s="53" t="n">
        <f aca="false">K7+L7+M7+N7+O7+P7</f>
        <v>66.815</v>
      </c>
      <c r="R7" s="53" t="n">
        <f aca="false">I7-F7</f>
        <v>1350</v>
      </c>
      <c r="S7" s="53" t="n">
        <f aca="false">R7-Q7</f>
        <v>1283.185</v>
      </c>
      <c r="T7" s="55" t="n">
        <f aca="false">IFERROR(R7/F7,0)</f>
        <v>0.0219869706840391</v>
      </c>
      <c r="U7" s="55" t="n">
        <f aca="false">IFERROR(S7/F7,0)</f>
        <v>0.0208987785016287</v>
      </c>
    </row>
    <row r="8" customFormat="false" ht="15" hidden="false" customHeight="false" outlineLevel="0" collapsed="false">
      <c r="A8" s="21" t="str">
        <f aca="false">IF(G8&gt;0,G8," ")</f>
        <v> </v>
      </c>
      <c r="F8" s="53" t="n">
        <f aca="false">D8*E8</f>
        <v>0</v>
      </c>
      <c r="I8" s="53" t="n">
        <f aca="false">D8*H8</f>
        <v>0</v>
      </c>
      <c r="J8" s="53" t="n">
        <f aca="false">F8+I8</f>
        <v>0</v>
      </c>
      <c r="K8" s="53" t="n">
        <f aca="false">IF(J8*0.03%&gt;40,40,J8*0.03%)</f>
        <v>0</v>
      </c>
      <c r="L8" s="53" t="n">
        <f aca="false">ROUND(I8*0.025%,0)</f>
        <v>0</v>
      </c>
      <c r="M8" s="53" t="n">
        <f aca="false">ROUND(IF(C8="BSE",(J8*0.00375%),(J8*0.00322%)),0)</f>
        <v>0</v>
      </c>
      <c r="N8" s="53" t="n">
        <f aca="false">ROUND((K8+M8+O8)*18%,2)</f>
        <v>0</v>
      </c>
      <c r="O8" s="53" t="n">
        <f aca="false">ROUND(J8*0.0001%,2)</f>
        <v>0</v>
      </c>
      <c r="P8" s="53" t="n">
        <f aca="false">ROUND(0.003%*F8,0)</f>
        <v>0</v>
      </c>
      <c r="Q8" s="53" t="n">
        <f aca="false">K8+L8+M8+N8+O8+P8</f>
        <v>0</v>
      </c>
      <c r="R8" s="53" t="n">
        <f aca="false">I8-F8</f>
        <v>0</v>
      </c>
      <c r="S8" s="53" t="n">
        <f aca="false">R8-Q8</f>
        <v>0</v>
      </c>
      <c r="T8" s="55" t="n">
        <f aca="false">IFERROR(R8/F8,0)</f>
        <v>0</v>
      </c>
      <c r="U8" s="55" t="n">
        <f aca="false">IFERROR(S8/F8,0)</f>
        <v>0</v>
      </c>
    </row>
    <row r="9" customFormat="false" ht="15" hidden="false" customHeight="false" outlineLevel="0" collapsed="false">
      <c r="A9" s="21" t="str">
        <f aca="false">IF(G9&gt;0,G9," ")</f>
        <v> </v>
      </c>
      <c r="F9" s="53" t="n">
        <f aca="false">D9*E9</f>
        <v>0</v>
      </c>
      <c r="I9" s="53" t="n">
        <f aca="false">D9*H9</f>
        <v>0</v>
      </c>
      <c r="J9" s="53" t="n">
        <f aca="false">F9+I9</f>
        <v>0</v>
      </c>
      <c r="K9" s="53" t="n">
        <f aca="false">IF(J9*0.03%&gt;40,40,J9*0.03%)</f>
        <v>0</v>
      </c>
      <c r="L9" s="53" t="n">
        <f aca="false">ROUND(I9*0.025%,0)</f>
        <v>0</v>
      </c>
      <c r="M9" s="53" t="n">
        <f aca="false">ROUND(IF(C9="BSE",(J9*0.00375%),(J9*0.00322%)),0)</f>
        <v>0</v>
      </c>
      <c r="N9" s="53" t="n">
        <f aca="false">ROUND((K9+M9+O9)*18%,2)</f>
        <v>0</v>
      </c>
      <c r="O9" s="53" t="n">
        <f aca="false">ROUND(J9*0.0001%,2)</f>
        <v>0</v>
      </c>
      <c r="P9" s="53" t="n">
        <f aca="false">ROUND(0.003%*F9,0)</f>
        <v>0</v>
      </c>
      <c r="Q9" s="53" t="n">
        <f aca="false">K9+L9+M9+N9+O9+P9</f>
        <v>0</v>
      </c>
      <c r="R9" s="53" t="n">
        <f aca="false">I9-F9</f>
        <v>0</v>
      </c>
      <c r="S9" s="53" t="n">
        <f aca="false">R9-Q9</f>
        <v>0</v>
      </c>
      <c r="T9" s="55" t="n">
        <f aca="false">IFERROR(R9/F9,0)</f>
        <v>0</v>
      </c>
      <c r="U9" s="55" t="n">
        <f aca="false">IFERROR(S9/F9,0)</f>
        <v>0</v>
      </c>
    </row>
    <row r="10" customFormat="false" ht="15" hidden="false" customHeight="false" outlineLevel="0" collapsed="false">
      <c r="A10" s="21" t="str">
        <f aca="false">IF(G10&gt;0,G10," ")</f>
        <v> </v>
      </c>
      <c r="F10" s="53" t="n">
        <f aca="false">D10*E10</f>
        <v>0</v>
      </c>
      <c r="I10" s="53" t="n">
        <f aca="false">D10*H10</f>
        <v>0</v>
      </c>
      <c r="J10" s="53" t="n">
        <f aca="false">F10+I10</f>
        <v>0</v>
      </c>
      <c r="K10" s="53" t="n">
        <f aca="false">IF(J10*0.03%&gt;40,40,J10*0.03%)</f>
        <v>0</v>
      </c>
      <c r="L10" s="53" t="n">
        <f aca="false">ROUND(I10*0.025%,0)</f>
        <v>0</v>
      </c>
      <c r="M10" s="53" t="n">
        <f aca="false">ROUND(IF(C10="BSE",(J10*0.00375%),(J10*0.00322%)),0)</f>
        <v>0</v>
      </c>
      <c r="N10" s="53" t="n">
        <f aca="false">ROUND((K10+M10+O10)*18%,2)</f>
        <v>0</v>
      </c>
      <c r="O10" s="53" t="n">
        <f aca="false">ROUND(J10*0.0001%,2)</f>
        <v>0</v>
      </c>
      <c r="P10" s="53" t="n">
        <f aca="false">ROUND(0.003%*F10,0)</f>
        <v>0</v>
      </c>
      <c r="Q10" s="53" t="n">
        <f aca="false">K10+L10+M10+N10+O10+P10</f>
        <v>0</v>
      </c>
      <c r="R10" s="53" t="n">
        <f aca="false">I10-F10</f>
        <v>0</v>
      </c>
      <c r="S10" s="53" t="n">
        <f aca="false">R10-Q10</f>
        <v>0</v>
      </c>
      <c r="T10" s="55" t="n">
        <f aca="false">IFERROR(R10/F10,0)</f>
        <v>0</v>
      </c>
      <c r="U10" s="55" t="n">
        <f aca="false">IFERROR(S10/F10,0)</f>
        <v>0</v>
      </c>
    </row>
    <row r="11" customFormat="false" ht="15" hidden="false" customHeight="false" outlineLevel="0" collapsed="false">
      <c r="A11" s="21" t="str">
        <f aca="false">IF(G11&gt;0,G11," ")</f>
        <v> </v>
      </c>
      <c r="F11" s="53" t="n">
        <f aca="false">D11*E11</f>
        <v>0</v>
      </c>
      <c r="I11" s="53" t="n">
        <f aca="false">D11*H11</f>
        <v>0</v>
      </c>
      <c r="J11" s="53" t="n">
        <f aca="false">F11+I11</f>
        <v>0</v>
      </c>
      <c r="K11" s="53" t="n">
        <f aca="false">IF(J11*0.03%&gt;40,40,J11*0.03%)</f>
        <v>0</v>
      </c>
      <c r="L11" s="53" t="n">
        <f aca="false">ROUND(I11*0.025%,0)</f>
        <v>0</v>
      </c>
      <c r="M11" s="53" t="n">
        <f aca="false">ROUND(IF(C11="BSE",(J11*0.00375%),(J11*0.00322%)),0)</f>
        <v>0</v>
      </c>
      <c r="N11" s="53" t="n">
        <f aca="false">ROUND((K11+M11+O11)*18%,2)</f>
        <v>0</v>
      </c>
      <c r="O11" s="53" t="n">
        <f aca="false">ROUND(J11*0.0001%,2)</f>
        <v>0</v>
      </c>
      <c r="P11" s="53" t="n">
        <f aca="false">ROUND(0.003%*F11,0)</f>
        <v>0</v>
      </c>
      <c r="Q11" s="53" t="n">
        <f aca="false">K11+L11+M11+N11+O11+P11</f>
        <v>0</v>
      </c>
      <c r="R11" s="53" t="n">
        <f aca="false">I11-F11</f>
        <v>0</v>
      </c>
      <c r="S11" s="53" t="n">
        <f aca="false">R11-Q11</f>
        <v>0</v>
      </c>
      <c r="T11" s="55" t="n">
        <f aca="false">IFERROR(R11/F11,0)</f>
        <v>0</v>
      </c>
      <c r="U11" s="55" t="n">
        <f aca="false">IFERROR(S11/F11,0)</f>
        <v>0</v>
      </c>
    </row>
    <row r="12" customFormat="false" ht="15" hidden="false" customHeight="false" outlineLevel="0" collapsed="false">
      <c r="A12" s="21" t="str">
        <f aca="false">IF(G12&gt;0,G12," ")</f>
        <v> </v>
      </c>
      <c r="F12" s="53" t="n">
        <f aca="false">D12*E12</f>
        <v>0</v>
      </c>
      <c r="I12" s="53" t="n">
        <f aca="false">D12*H12</f>
        <v>0</v>
      </c>
      <c r="J12" s="53" t="n">
        <f aca="false">F12+I12</f>
        <v>0</v>
      </c>
      <c r="K12" s="53" t="n">
        <f aca="false">IF(J12*0.03%&gt;40,40,J12*0.03%)</f>
        <v>0</v>
      </c>
      <c r="L12" s="53" t="n">
        <f aca="false">ROUND(I12*0.025%,0)</f>
        <v>0</v>
      </c>
      <c r="M12" s="53" t="n">
        <f aca="false">ROUND(IF(C12="BSE",(J12*0.00375%),(J12*0.00322%)),0)</f>
        <v>0</v>
      </c>
      <c r="N12" s="53" t="n">
        <f aca="false">ROUND((K12+M12+O12)*18%,2)</f>
        <v>0</v>
      </c>
      <c r="O12" s="53" t="n">
        <f aca="false">ROUND(J12*0.0001%,2)</f>
        <v>0</v>
      </c>
      <c r="P12" s="53" t="n">
        <f aca="false">ROUND(0.003%*F12,0)</f>
        <v>0</v>
      </c>
      <c r="Q12" s="53" t="n">
        <f aca="false">K12+L12+M12+N12+O12+P12</f>
        <v>0</v>
      </c>
      <c r="R12" s="53" t="n">
        <f aca="false">I12-F12</f>
        <v>0</v>
      </c>
      <c r="S12" s="53" t="n">
        <f aca="false">R12-Q12</f>
        <v>0</v>
      </c>
      <c r="T12" s="55" t="n">
        <f aca="false">IFERROR(R12/F12,0)</f>
        <v>0</v>
      </c>
      <c r="U12" s="55" t="n">
        <f aca="false">IFERROR(S12/F12,0)</f>
        <v>0</v>
      </c>
    </row>
    <row r="13" customFormat="false" ht="15" hidden="false" customHeight="false" outlineLevel="0" collapsed="false">
      <c r="A13" s="21" t="str">
        <f aca="false">IF(G13&gt;0,G13," ")</f>
        <v> </v>
      </c>
      <c r="F13" s="53" t="n">
        <f aca="false">D13*E13</f>
        <v>0</v>
      </c>
      <c r="I13" s="53" t="n">
        <f aca="false">D13*H13</f>
        <v>0</v>
      </c>
      <c r="J13" s="53" t="n">
        <f aca="false">F13+I13</f>
        <v>0</v>
      </c>
      <c r="K13" s="53" t="n">
        <f aca="false">IF(J13*0.03%&gt;40,40,J13*0.03%)</f>
        <v>0</v>
      </c>
      <c r="L13" s="53" t="n">
        <f aca="false">ROUND(I13*0.025%,0)</f>
        <v>0</v>
      </c>
      <c r="M13" s="53" t="n">
        <f aca="false">ROUND(IF(C13="BSE",(J13*0.00375%),(J13*0.00322%)),0)</f>
        <v>0</v>
      </c>
      <c r="N13" s="53" t="n">
        <f aca="false">ROUND((K13+M13+O13)*18%,2)</f>
        <v>0</v>
      </c>
      <c r="O13" s="53" t="n">
        <f aca="false">ROUND(J13*0.0001%,2)</f>
        <v>0</v>
      </c>
      <c r="P13" s="53" t="n">
        <f aca="false">ROUND(0.003%*F13,0)</f>
        <v>0</v>
      </c>
      <c r="Q13" s="53" t="n">
        <f aca="false">K13+L13+M13+N13+O13+P13</f>
        <v>0</v>
      </c>
      <c r="R13" s="53" t="n">
        <f aca="false">I13-F13</f>
        <v>0</v>
      </c>
      <c r="S13" s="53" t="n">
        <f aca="false">R13-Q13</f>
        <v>0</v>
      </c>
      <c r="T13" s="55" t="n">
        <f aca="false">IFERROR(R13/F13,0)</f>
        <v>0</v>
      </c>
      <c r="U13" s="55" t="n">
        <f aca="false">IFERROR(S13/F13,0)</f>
        <v>0</v>
      </c>
    </row>
    <row r="14" customFormat="false" ht="15" hidden="false" customHeight="false" outlineLevel="0" collapsed="false">
      <c r="A14" s="21" t="str">
        <f aca="false">IF(G14&gt;0,G14," ")</f>
        <v> </v>
      </c>
      <c r="F14" s="53" t="n">
        <f aca="false">D14*E14</f>
        <v>0</v>
      </c>
      <c r="I14" s="53" t="n">
        <f aca="false">D14*H14</f>
        <v>0</v>
      </c>
      <c r="J14" s="53" t="n">
        <f aca="false">F14+I14</f>
        <v>0</v>
      </c>
      <c r="K14" s="53" t="n">
        <f aca="false">IF(J14*0.03%&gt;40,40,J14*0.03%)</f>
        <v>0</v>
      </c>
      <c r="L14" s="53" t="n">
        <f aca="false">ROUND(I14*0.025%,0)</f>
        <v>0</v>
      </c>
      <c r="M14" s="53" t="n">
        <f aca="false">ROUND(IF(C14="BSE",(J14*0.00375%),(J14*0.00322%)),0)</f>
        <v>0</v>
      </c>
      <c r="N14" s="53" t="n">
        <f aca="false">ROUND((K14+M14+O14)*18%,2)</f>
        <v>0</v>
      </c>
      <c r="O14" s="53" t="n">
        <f aca="false">ROUND(J14*0.0001%,2)</f>
        <v>0</v>
      </c>
      <c r="P14" s="53" t="n">
        <f aca="false">ROUND(0.003%*F14,0)</f>
        <v>0</v>
      </c>
      <c r="Q14" s="53" t="n">
        <f aca="false">K14+L14+M14+N14+O14+P14</f>
        <v>0</v>
      </c>
      <c r="R14" s="53" t="n">
        <f aca="false">I14-F14</f>
        <v>0</v>
      </c>
      <c r="S14" s="53" t="n">
        <f aca="false">R14-Q14</f>
        <v>0</v>
      </c>
      <c r="T14" s="55" t="n">
        <f aca="false">IFERROR(R14/F14,0)</f>
        <v>0</v>
      </c>
      <c r="U14" s="55" t="n">
        <f aca="false">IFERROR(S14/F14,0)</f>
        <v>0</v>
      </c>
    </row>
    <row r="15" customFormat="false" ht="15" hidden="false" customHeight="false" outlineLevel="0" collapsed="false">
      <c r="A15" s="21" t="str">
        <f aca="false">IF(G15&gt;0,G15," ")</f>
        <v> </v>
      </c>
      <c r="F15" s="53" t="n">
        <f aca="false">D15*E15</f>
        <v>0</v>
      </c>
      <c r="I15" s="53" t="n">
        <f aca="false">D15*H15</f>
        <v>0</v>
      </c>
      <c r="J15" s="53" t="n">
        <f aca="false">F15+I15</f>
        <v>0</v>
      </c>
      <c r="K15" s="53" t="n">
        <f aca="false">IF(J15*0.03%&gt;40,40,J15*0.03%)</f>
        <v>0</v>
      </c>
      <c r="L15" s="53" t="n">
        <f aca="false">ROUND(I15*0.025%,0)</f>
        <v>0</v>
      </c>
      <c r="M15" s="53" t="n">
        <f aca="false">ROUND(IF(C15="BSE",(J15*0.00375%),(J15*0.00322%)),0)</f>
        <v>0</v>
      </c>
      <c r="N15" s="53" t="n">
        <f aca="false">ROUND((K15+M15+O15)*18%,2)</f>
        <v>0</v>
      </c>
      <c r="O15" s="53" t="n">
        <f aca="false">ROUND(J15*0.0001%,2)</f>
        <v>0</v>
      </c>
      <c r="P15" s="53" t="n">
        <f aca="false">ROUND(0.003%*F15,0)</f>
        <v>0</v>
      </c>
      <c r="Q15" s="53" t="n">
        <f aca="false">K15+L15+M15+N15+O15+P15</f>
        <v>0</v>
      </c>
      <c r="R15" s="53" t="n">
        <f aca="false">I15-F15</f>
        <v>0</v>
      </c>
      <c r="S15" s="53" t="n">
        <f aca="false">R15-Q15</f>
        <v>0</v>
      </c>
      <c r="T15" s="55" t="n">
        <f aca="false">IFERROR(R15/F15,0)</f>
        <v>0</v>
      </c>
      <c r="U15" s="55" t="n">
        <f aca="false">IFERROR(S15/F15,0)</f>
        <v>0</v>
      </c>
    </row>
    <row r="16" customFormat="false" ht="15" hidden="false" customHeight="false" outlineLevel="0" collapsed="false">
      <c r="A16" s="21" t="str">
        <f aca="false">IF(G16&gt;0,G16," ")</f>
        <v> </v>
      </c>
      <c r="F16" s="53" t="n">
        <f aca="false">D16*E16</f>
        <v>0</v>
      </c>
      <c r="I16" s="53" t="n">
        <f aca="false">D16*H16</f>
        <v>0</v>
      </c>
      <c r="J16" s="53" t="n">
        <f aca="false">F16+I16</f>
        <v>0</v>
      </c>
      <c r="K16" s="53" t="n">
        <f aca="false">IF(J16*0.03%&gt;40,40,J16*0.03%)</f>
        <v>0</v>
      </c>
      <c r="L16" s="53" t="n">
        <f aca="false">ROUND(I16*0.025%,0)</f>
        <v>0</v>
      </c>
      <c r="M16" s="53" t="n">
        <f aca="false">ROUND(IF(C16="BSE",(J16*0.00375%),(J16*0.00322%)),0)</f>
        <v>0</v>
      </c>
      <c r="N16" s="53" t="n">
        <f aca="false">ROUND((K16+M16+O16)*18%,2)</f>
        <v>0</v>
      </c>
      <c r="O16" s="53" t="n">
        <f aca="false">ROUND(J16*0.0001%,2)</f>
        <v>0</v>
      </c>
      <c r="P16" s="53" t="n">
        <f aca="false">ROUND(0.003%*F16,0)</f>
        <v>0</v>
      </c>
      <c r="Q16" s="53" t="n">
        <f aca="false">K16+L16+M16+N16+O16+P16</f>
        <v>0</v>
      </c>
      <c r="R16" s="53" t="n">
        <f aca="false">I16-F16</f>
        <v>0</v>
      </c>
      <c r="S16" s="53" t="n">
        <f aca="false">R16-Q16</f>
        <v>0</v>
      </c>
      <c r="T16" s="55" t="n">
        <f aca="false">IFERROR(R16/F16,0)</f>
        <v>0</v>
      </c>
      <c r="U16" s="55" t="n">
        <f aca="false">IFERROR(S16/F16,0)</f>
        <v>0</v>
      </c>
    </row>
    <row r="17" customFormat="false" ht="15" hidden="false" customHeight="false" outlineLevel="0" collapsed="false">
      <c r="A17" s="21" t="str">
        <f aca="false">IF(G17&gt;0,G17," ")</f>
        <v> </v>
      </c>
      <c r="F17" s="53" t="n">
        <f aca="false">D17*E17</f>
        <v>0</v>
      </c>
      <c r="I17" s="53" t="n">
        <f aca="false">D17*H17</f>
        <v>0</v>
      </c>
      <c r="J17" s="53" t="n">
        <f aca="false">F17+I17</f>
        <v>0</v>
      </c>
      <c r="K17" s="53" t="n">
        <f aca="false">IF(J17*0.03%&gt;40,40,J17*0.03%)</f>
        <v>0</v>
      </c>
      <c r="L17" s="53" t="n">
        <f aca="false">ROUND(I17*0.025%,0)</f>
        <v>0</v>
      </c>
      <c r="M17" s="53" t="n">
        <f aca="false">ROUND(IF(C17="BSE",(J17*0.00375%),(J17*0.00322%)),0)</f>
        <v>0</v>
      </c>
      <c r="N17" s="53" t="n">
        <f aca="false">ROUND((K17+M17+O17)*18%,2)</f>
        <v>0</v>
      </c>
      <c r="O17" s="53" t="n">
        <f aca="false">ROUND(J17*0.0001%,2)</f>
        <v>0</v>
      </c>
      <c r="P17" s="53" t="n">
        <f aca="false">ROUND(0.003%*F17,0)</f>
        <v>0</v>
      </c>
      <c r="Q17" s="53" t="n">
        <f aca="false">K17+L17+M17+N17+O17+P17</f>
        <v>0</v>
      </c>
      <c r="R17" s="53" t="n">
        <f aca="false">I17-F17</f>
        <v>0</v>
      </c>
      <c r="S17" s="53" t="n">
        <f aca="false">R17-Q17</f>
        <v>0</v>
      </c>
      <c r="T17" s="55" t="n">
        <f aca="false">IFERROR(R17/F17,0)</f>
        <v>0</v>
      </c>
      <c r="U17" s="55" t="n">
        <f aca="false">IFERROR(S17/F17,0)</f>
        <v>0</v>
      </c>
    </row>
    <row r="18" customFormat="false" ht="15" hidden="false" customHeight="false" outlineLevel="0" collapsed="false">
      <c r="A18" s="21" t="str">
        <f aca="false">IF(G18&gt;0,G18," ")</f>
        <v> </v>
      </c>
      <c r="F18" s="53" t="n">
        <f aca="false">D18*E18</f>
        <v>0</v>
      </c>
      <c r="I18" s="53" t="n">
        <f aca="false">D18*H18</f>
        <v>0</v>
      </c>
      <c r="J18" s="53" t="n">
        <f aca="false">F18+I18</f>
        <v>0</v>
      </c>
      <c r="K18" s="53" t="n">
        <f aca="false">IF(J18*0.03%&gt;40,40,J18*0.03%)</f>
        <v>0</v>
      </c>
      <c r="L18" s="53" t="n">
        <f aca="false">ROUND(I18*0.025%,0)</f>
        <v>0</v>
      </c>
      <c r="M18" s="53" t="n">
        <f aca="false">ROUND(IF(C18="BSE",(J18*0.00375%),(J18*0.00322%)),0)</f>
        <v>0</v>
      </c>
      <c r="N18" s="53" t="n">
        <f aca="false">ROUND((K18+M18+O18)*18%,2)</f>
        <v>0</v>
      </c>
      <c r="O18" s="53" t="n">
        <f aca="false">ROUND(J18*0.0001%,2)</f>
        <v>0</v>
      </c>
      <c r="P18" s="53" t="n">
        <f aca="false">ROUND(0.003%*F18,0)</f>
        <v>0</v>
      </c>
      <c r="Q18" s="53" t="n">
        <f aca="false">K18+L18+M18+N18+O18+P18</f>
        <v>0</v>
      </c>
      <c r="R18" s="53" t="n">
        <f aca="false">I18-F18</f>
        <v>0</v>
      </c>
      <c r="S18" s="53" t="n">
        <f aca="false">R18-Q18</f>
        <v>0</v>
      </c>
      <c r="T18" s="55" t="n">
        <f aca="false">IFERROR(R18/F18,0)</f>
        <v>0</v>
      </c>
      <c r="U18" s="55" t="n">
        <f aca="false">IFERROR(S18/F18,0)</f>
        <v>0</v>
      </c>
    </row>
    <row r="19" customFormat="false" ht="15" hidden="false" customHeight="false" outlineLevel="0" collapsed="false">
      <c r="A19" s="21" t="str">
        <f aca="false">IF(G19&gt;0,G19," ")</f>
        <v> </v>
      </c>
      <c r="F19" s="53" t="n">
        <f aca="false">D19*E19</f>
        <v>0</v>
      </c>
      <c r="I19" s="53" t="n">
        <f aca="false">D19*H19</f>
        <v>0</v>
      </c>
      <c r="J19" s="53" t="n">
        <f aca="false">F19+I19</f>
        <v>0</v>
      </c>
      <c r="K19" s="53" t="n">
        <f aca="false">IF(J19*0.03%&gt;40,40,J19*0.03%)</f>
        <v>0</v>
      </c>
      <c r="L19" s="53" t="n">
        <f aca="false">ROUND(I19*0.025%,0)</f>
        <v>0</v>
      </c>
      <c r="M19" s="53" t="n">
        <f aca="false">ROUND(IF(C19="BSE",(J19*0.00375%),(J19*0.00322%)),0)</f>
        <v>0</v>
      </c>
      <c r="N19" s="53" t="n">
        <f aca="false">ROUND((K19+M19+O19)*18%,2)</f>
        <v>0</v>
      </c>
      <c r="O19" s="53" t="n">
        <f aca="false">ROUND(J19*0.0001%,2)</f>
        <v>0</v>
      </c>
      <c r="P19" s="53" t="n">
        <f aca="false">ROUND(0.003%*F19,0)</f>
        <v>0</v>
      </c>
      <c r="Q19" s="53" t="n">
        <f aca="false">K19+L19+M19+N19+O19+P19</f>
        <v>0</v>
      </c>
      <c r="R19" s="53" t="n">
        <f aca="false">I19-F19</f>
        <v>0</v>
      </c>
      <c r="S19" s="53" t="n">
        <f aca="false">R19-Q19</f>
        <v>0</v>
      </c>
      <c r="T19" s="55" t="n">
        <f aca="false">IFERROR(R19/F19,0)</f>
        <v>0</v>
      </c>
      <c r="U19" s="55" t="n">
        <f aca="false">IFERROR(S19/F19,0)</f>
        <v>0</v>
      </c>
    </row>
    <row r="20" customFormat="false" ht="15" hidden="false" customHeight="false" outlineLevel="0" collapsed="false">
      <c r="A20" s="21" t="str">
        <f aca="false">IF(G20&gt;0,G20," ")</f>
        <v> </v>
      </c>
      <c r="F20" s="53" t="n">
        <f aca="false">D20*E20</f>
        <v>0</v>
      </c>
      <c r="I20" s="53" t="n">
        <f aca="false">D20*H20</f>
        <v>0</v>
      </c>
      <c r="J20" s="53" t="n">
        <f aca="false">F20+I20</f>
        <v>0</v>
      </c>
      <c r="K20" s="53" t="n">
        <f aca="false">IF(J20*0.03%&gt;40,40,J20*0.03%)</f>
        <v>0</v>
      </c>
      <c r="L20" s="53" t="n">
        <f aca="false">ROUND(I20*0.025%,0)</f>
        <v>0</v>
      </c>
      <c r="M20" s="53" t="n">
        <f aca="false">ROUND(IF(C20="BSE",(J20*0.00375%),(J20*0.00322%)),0)</f>
        <v>0</v>
      </c>
      <c r="N20" s="53" t="n">
        <f aca="false">ROUND((K20+M20+O20)*18%,2)</f>
        <v>0</v>
      </c>
      <c r="O20" s="53" t="n">
        <f aca="false">ROUND(J20*0.0001%,2)</f>
        <v>0</v>
      </c>
      <c r="P20" s="53" t="n">
        <f aca="false">ROUND(0.003%*F20,0)</f>
        <v>0</v>
      </c>
      <c r="Q20" s="53" t="n">
        <f aca="false">K20+L20+M20+N20+O20+P20</f>
        <v>0</v>
      </c>
      <c r="R20" s="53" t="n">
        <f aca="false">I20-F20</f>
        <v>0</v>
      </c>
      <c r="S20" s="53" t="n">
        <f aca="false">R20-Q20</f>
        <v>0</v>
      </c>
      <c r="T20" s="55" t="n">
        <f aca="false">IFERROR(R20/F20,0)</f>
        <v>0</v>
      </c>
      <c r="U20" s="55" t="n">
        <f aca="false">IFERROR(S20/F20,0)</f>
        <v>0</v>
      </c>
    </row>
    <row r="21" customFormat="false" ht="15" hidden="false" customHeight="false" outlineLevel="0" collapsed="false">
      <c r="A21" s="21" t="str">
        <f aca="false">IF(G21&gt;0,G21," ")</f>
        <v> </v>
      </c>
      <c r="F21" s="53" t="n">
        <f aca="false">D21*E21</f>
        <v>0</v>
      </c>
      <c r="I21" s="53" t="n">
        <f aca="false">D21*H21</f>
        <v>0</v>
      </c>
      <c r="J21" s="53" t="n">
        <f aca="false">F21+I21</f>
        <v>0</v>
      </c>
      <c r="K21" s="53" t="n">
        <f aca="false">IF(J21*0.03%&gt;40,40,J21*0.03%)</f>
        <v>0</v>
      </c>
      <c r="L21" s="53" t="n">
        <f aca="false">ROUND(I21*0.025%,0)</f>
        <v>0</v>
      </c>
      <c r="M21" s="53" t="n">
        <f aca="false">ROUND(IF(C21="BSE",(J21*0.00375%),(J21*0.00322%)),0)</f>
        <v>0</v>
      </c>
      <c r="N21" s="53" t="n">
        <f aca="false">ROUND((K21+M21+O21)*18%,2)</f>
        <v>0</v>
      </c>
      <c r="O21" s="53" t="n">
        <f aca="false">ROUND(J21*0.0001%,2)</f>
        <v>0</v>
      </c>
      <c r="P21" s="53" t="n">
        <f aca="false">ROUND(0.003%*F21,0)</f>
        <v>0</v>
      </c>
      <c r="Q21" s="53" t="n">
        <f aca="false">K21+L21+M21+N21+O21+P21</f>
        <v>0</v>
      </c>
      <c r="R21" s="53" t="n">
        <f aca="false">I21-F21</f>
        <v>0</v>
      </c>
      <c r="S21" s="53" t="n">
        <f aca="false">R21-Q21</f>
        <v>0</v>
      </c>
      <c r="T21" s="55" t="n">
        <f aca="false">IFERROR(R21/F21,0)</f>
        <v>0</v>
      </c>
      <c r="U21" s="55" t="n">
        <f aca="false">IFERROR(S21/F21,0)</f>
        <v>0</v>
      </c>
    </row>
    <row r="22" customFormat="false" ht="15" hidden="false" customHeight="false" outlineLevel="0" collapsed="false">
      <c r="A22" s="21" t="str">
        <f aca="false">IF(G22&gt;0,G22," ")</f>
        <v> </v>
      </c>
      <c r="F22" s="53" t="n">
        <f aca="false">D22*E22</f>
        <v>0</v>
      </c>
      <c r="I22" s="53" t="n">
        <f aca="false">D22*H22</f>
        <v>0</v>
      </c>
      <c r="J22" s="53" t="n">
        <f aca="false">F22+I22</f>
        <v>0</v>
      </c>
      <c r="K22" s="53" t="n">
        <f aca="false">IF(J22*0.03%&gt;40,40,J22*0.03%)</f>
        <v>0</v>
      </c>
      <c r="L22" s="53" t="n">
        <f aca="false">ROUND(I22*0.025%,0)</f>
        <v>0</v>
      </c>
      <c r="M22" s="53" t="n">
        <f aca="false">ROUND(IF(C22="BSE",(J22*0.00375%),(J22*0.00322%)),0)</f>
        <v>0</v>
      </c>
      <c r="N22" s="53" t="n">
        <f aca="false">ROUND((K22+M22+O22)*18%,2)</f>
        <v>0</v>
      </c>
      <c r="O22" s="53" t="n">
        <f aca="false">ROUND(J22*0.0001%,2)</f>
        <v>0</v>
      </c>
      <c r="P22" s="53" t="n">
        <f aca="false">ROUND(0.003%*F22,0)</f>
        <v>0</v>
      </c>
      <c r="Q22" s="53" t="n">
        <f aca="false">K22+L22+M22+N22+O22+P22</f>
        <v>0</v>
      </c>
      <c r="R22" s="53" t="n">
        <f aca="false">I22-F22</f>
        <v>0</v>
      </c>
      <c r="S22" s="53" t="n">
        <f aca="false">R22-Q22</f>
        <v>0</v>
      </c>
      <c r="T22" s="55" t="n">
        <f aca="false">IFERROR(R22/F22,0)</f>
        <v>0</v>
      </c>
      <c r="U22" s="55" t="n">
        <f aca="false">IFERROR(S22/F22,0)</f>
        <v>0</v>
      </c>
    </row>
    <row r="23" customFormat="false" ht="15" hidden="false" customHeight="false" outlineLevel="0" collapsed="false">
      <c r="A23" s="21" t="str">
        <f aca="false">IF(G23&gt;0,G23," ")</f>
        <v> </v>
      </c>
      <c r="F23" s="53" t="n">
        <f aca="false">D23*E23</f>
        <v>0</v>
      </c>
      <c r="I23" s="53" t="n">
        <f aca="false">D23*H23</f>
        <v>0</v>
      </c>
      <c r="J23" s="53" t="n">
        <f aca="false">F23+I23</f>
        <v>0</v>
      </c>
      <c r="K23" s="53" t="n">
        <f aca="false">IF(J23*0.03%&gt;40,40,J23*0.03%)</f>
        <v>0</v>
      </c>
      <c r="L23" s="53" t="n">
        <f aca="false">ROUND(I23*0.025%,0)</f>
        <v>0</v>
      </c>
      <c r="M23" s="53" t="n">
        <f aca="false">ROUND(IF(C23="BSE",(J23*0.00375%),(J23*0.00322%)),0)</f>
        <v>0</v>
      </c>
      <c r="N23" s="53" t="n">
        <f aca="false">ROUND((K23+M23+O23)*18%,2)</f>
        <v>0</v>
      </c>
      <c r="O23" s="53" t="n">
        <f aca="false">ROUND(J23*0.0001%,2)</f>
        <v>0</v>
      </c>
      <c r="P23" s="53" t="n">
        <f aca="false">ROUND(0.003%*F23,0)</f>
        <v>0</v>
      </c>
      <c r="Q23" s="53" t="n">
        <f aca="false">K23+L23+M23+N23+O23+P23</f>
        <v>0</v>
      </c>
      <c r="R23" s="53" t="n">
        <f aca="false">I23-F23</f>
        <v>0</v>
      </c>
      <c r="S23" s="53" t="n">
        <f aca="false">R23-Q23</f>
        <v>0</v>
      </c>
      <c r="T23" s="55" t="n">
        <f aca="false">IFERROR(R23/F23,0)</f>
        <v>0</v>
      </c>
      <c r="U23" s="55" t="n">
        <f aca="false">IFERROR(S23/F23,0)</f>
        <v>0</v>
      </c>
    </row>
    <row r="24" customFormat="false" ht="15" hidden="false" customHeight="false" outlineLevel="0" collapsed="false">
      <c r="A24" s="21" t="str">
        <f aca="false">IF(G24&gt;0,G24," ")</f>
        <v> </v>
      </c>
      <c r="F24" s="53" t="n">
        <f aca="false">D24*E24</f>
        <v>0</v>
      </c>
      <c r="I24" s="53" t="n">
        <f aca="false">D24*H24</f>
        <v>0</v>
      </c>
      <c r="J24" s="53" t="n">
        <f aca="false">F24+I24</f>
        <v>0</v>
      </c>
      <c r="K24" s="53" t="n">
        <f aca="false">IF(J24*0.03%&gt;40,40,J24*0.03%)</f>
        <v>0</v>
      </c>
      <c r="L24" s="53" t="n">
        <f aca="false">ROUND(I24*0.025%,0)</f>
        <v>0</v>
      </c>
      <c r="M24" s="53" t="n">
        <f aca="false">ROUND(IF(C24="BSE",(J24*0.00375%),(J24*0.00322%)),0)</f>
        <v>0</v>
      </c>
      <c r="N24" s="53" t="n">
        <f aca="false">ROUND((K24+M24+O24)*18%,2)</f>
        <v>0</v>
      </c>
      <c r="O24" s="53" t="n">
        <f aca="false">ROUND(J24*0.0001%,2)</f>
        <v>0</v>
      </c>
      <c r="P24" s="53" t="n">
        <f aca="false">ROUND(0.003%*F24,0)</f>
        <v>0</v>
      </c>
      <c r="Q24" s="53" t="n">
        <f aca="false">K24+L24+M24+N24+O24+P24</f>
        <v>0</v>
      </c>
      <c r="R24" s="53" t="n">
        <f aca="false">I24-F24</f>
        <v>0</v>
      </c>
      <c r="S24" s="53" t="n">
        <f aca="false">R24-Q24</f>
        <v>0</v>
      </c>
      <c r="T24" s="55" t="n">
        <f aca="false">IFERROR(R24/F24,0)</f>
        <v>0</v>
      </c>
      <c r="U24" s="55" t="n">
        <f aca="false">IFERROR(S24/F24,0)</f>
        <v>0</v>
      </c>
    </row>
    <row r="25" customFormat="false" ht="15" hidden="false" customHeight="false" outlineLevel="0" collapsed="false">
      <c r="A25" s="21" t="str">
        <f aca="false">IF(G25&gt;0,G25," ")</f>
        <v> </v>
      </c>
      <c r="F25" s="53" t="n">
        <f aca="false">D25*E25</f>
        <v>0</v>
      </c>
      <c r="I25" s="53" t="n">
        <f aca="false">D25*H25</f>
        <v>0</v>
      </c>
      <c r="J25" s="53" t="n">
        <f aca="false">F25+I25</f>
        <v>0</v>
      </c>
      <c r="K25" s="53" t="n">
        <f aca="false">IF(J25*0.03%&gt;40,40,J25*0.03%)</f>
        <v>0</v>
      </c>
      <c r="L25" s="53" t="n">
        <f aca="false">ROUND(I25*0.025%,0)</f>
        <v>0</v>
      </c>
      <c r="M25" s="53" t="n">
        <f aca="false">ROUND(IF(C25="BSE",(J25*0.00375%),(J25*0.00322%)),0)</f>
        <v>0</v>
      </c>
      <c r="N25" s="53" t="n">
        <f aca="false">ROUND((K25+M25+O25)*18%,2)</f>
        <v>0</v>
      </c>
      <c r="O25" s="53" t="n">
        <f aca="false">ROUND(J25*0.0001%,2)</f>
        <v>0</v>
      </c>
      <c r="P25" s="53" t="n">
        <f aca="false">ROUND(0.003%*F25,0)</f>
        <v>0</v>
      </c>
      <c r="Q25" s="53" t="n">
        <f aca="false">K25+L25+M25+N25+O25+P25</f>
        <v>0</v>
      </c>
      <c r="R25" s="53" t="n">
        <f aca="false">I25-F25</f>
        <v>0</v>
      </c>
      <c r="S25" s="53" t="n">
        <f aca="false">R25-Q25</f>
        <v>0</v>
      </c>
      <c r="T25" s="55" t="n">
        <f aca="false">IFERROR(R25/F25,0)</f>
        <v>0</v>
      </c>
      <c r="U25" s="55" t="n">
        <f aca="false">IFERROR(S25/F25,0)</f>
        <v>0</v>
      </c>
    </row>
    <row r="26" customFormat="false" ht="15" hidden="false" customHeight="false" outlineLevel="0" collapsed="false">
      <c r="A26" s="21" t="str">
        <f aca="false">IF(G26&gt;0,G26," ")</f>
        <v> </v>
      </c>
      <c r="F26" s="53" t="n">
        <f aca="false">D26*E26</f>
        <v>0</v>
      </c>
      <c r="I26" s="53" t="n">
        <f aca="false">D26*H26</f>
        <v>0</v>
      </c>
      <c r="J26" s="53" t="n">
        <f aca="false">F26+I26</f>
        <v>0</v>
      </c>
      <c r="K26" s="53" t="n">
        <f aca="false">IF(J26*0.03%&gt;40,40,J26*0.03%)</f>
        <v>0</v>
      </c>
      <c r="L26" s="53" t="n">
        <f aca="false">ROUND(I26*0.025%,0)</f>
        <v>0</v>
      </c>
      <c r="M26" s="53" t="n">
        <f aca="false">ROUND(IF(C26="BSE",(J26*0.00375%),(J26*0.00322%)),0)</f>
        <v>0</v>
      </c>
      <c r="N26" s="53" t="n">
        <f aca="false">ROUND((K26+M26+O26)*18%,2)</f>
        <v>0</v>
      </c>
      <c r="O26" s="53" t="n">
        <f aca="false">ROUND(J26*0.0001%,2)</f>
        <v>0</v>
      </c>
      <c r="P26" s="53" t="n">
        <f aca="false">ROUND(0.003%*F26,0)</f>
        <v>0</v>
      </c>
      <c r="Q26" s="53" t="n">
        <f aca="false">K26+L26+M26+N26+O26+P26</f>
        <v>0</v>
      </c>
      <c r="R26" s="53" t="n">
        <f aca="false">I26-F26</f>
        <v>0</v>
      </c>
      <c r="S26" s="53" t="n">
        <f aca="false">R26-Q26</f>
        <v>0</v>
      </c>
      <c r="T26" s="55" t="n">
        <f aca="false">IFERROR(R26/F26,0)</f>
        <v>0</v>
      </c>
      <c r="U26" s="55" t="n">
        <f aca="false">IFERROR(S26/F26,0)</f>
        <v>0</v>
      </c>
    </row>
    <row r="27" customFormat="false" ht="15" hidden="false" customHeight="false" outlineLevel="0" collapsed="false">
      <c r="A27" s="21" t="str">
        <f aca="false">IF(G27&gt;0,G27," ")</f>
        <v> </v>
      </c>
      <c r="F27" s="53" t="n">
        <f aca="false">D27*E27</f>
        <v>0</v>
      </c>
      <c r="I27" s="53" t="n">
        <f aca="false">D27*H27</f>
        <v>0</v>
      </c>
      <c r="J27" s="53" t="n">
        <f aca="false">F27+I27</f>
        <v>0</v>
      </c>
      <c r="K27" s="53" t="n">
        <f aca="false">IF(J27*0.03%&gt;40,40,J27*0.03%)</f>
        <v>0</v>
      </c>
      <c r="L27" s="53" t="n">
        <f aca="false">ROUND(I27*0.025%,0)</f>
        <v>0</v>
      </c>
      <c r="M27" s="53" t="n">
        <f aca="false">ROUND(IF(C27="BSE",(J27*0.00375%),(J27*0.00322%)),0)</f>
        <v>0</v>
      </c>
      <c r="N27" s="53" t="n">
        <f aca="false">ROUND((K27+M27+O27)*18%,2)</f>
        <v>0</v>
      </c>
      <c r="O27" s="53" t="n">
        <f aca="false">ROUND(J27*0.0001%,2)</f>
        <v>0</v>
      </c>
      <c r="P27" s="53" t="n">
        <f aca="false">ROUND(0.003%*F27,0)</f>
        <v>0</v>
      </c>
      <c r="Q27" s="53" t="n">
        <f aca="false">K27+L27+M27+N27+O27+P27</f>
        <v>0</v>
      </c>
      <c r="R27" s="53" t="n">
        <f aca="false">I27-F27</f>
        <v>0</v>
      </c>
      <c r="S27" s="53" t="n">
        <f aca="false">R27-Q27</f>
        <v>0</v>
      </c>
      <c r="T27" s="55" t="n">
        <f aca="false">IFERROR(R27/F27,0)</f>
        <v>0</v>
      </c>
      <c r="U27" s="55" t="n">
        <f aca="false">IFERROR(S27/F27,0)</f>
        <v>0</v>
      </c>
    </row>
    <row r="28" customFormat="false" ht="15" hidden="false" customHeight="false" outlineLevel="0" collapsed="false">
      <c r="A28" s="21" t="str">
        <f aca="false">IF(G28&gt;0,G28," ")</f>
        <v> </v>
      </c>
      <c r="F28" s="53" t="n">
        <f aca="false">D28*E28</f>
        <v>0</v>
      </c>
      <c r="I28" s="53" t="n">
        <f aca="false">D28*H28</f>
        <v>0</v>
      </c>
      <c r="J28" s="53" t="n">
        <f aca="false">F28+I28</f>
        <v>0</v>
      </c>
      <c r="K28" s="53" t="n">
        <f aca="false">IF(J28*0.03%&gt;40,40,J28*0.03%)</f>
        <v>0</v>
      </c>
      <c r="L28" s="53" t="n">
        <f aca="false">ROUND(I28*0.025%,0)</f>
        <v>0</v>
      </c>
      <c r="M28" s="53" t="n">
        <f aca="false">ROUND(IF(C28="BSE",(J28*0.00375%),(J28*0.00322%)),0)</f>
        <v>0</v>
      </c>
      <c r="N28" s="53" t="n">
        <f aca="false">ROUND((K28+M28+O28)*18%,2)</f>
        <v>0</v>
      </c>
      <c r="O28" s="53" t="n">
        <f aca="false">ROUND(J28*0.0001%,2)</f>
        <v>0</v>
      </c>
      <c r="P28" s="53" t="n">
        <f aca="false">ROUND(0.003%*F28,0)</f>
        <v>0</v>
      </c>
      <c r="Q28" s="53" t="n">
        <f aca="false">K28+L28+M28+N28+O28+P28</f>
        <v>0</v>
      </c>
      <c r="R28" s="53" t="n">
        <f aca="false">I28-F28</f>
        <v>0</v>
      </c>
      <c r="S28" s="53" t="n">
        <f aca="false">R28-Q28</f>
        <v>0</v>
      </c>
      <c r="T28" s="55" t="n">
        <f aca="false">IFERROR(R28/F28,0)</f>
        <v>0</v>
      </c>
      <c r="U28" s="55" t="n">
        <f aca="false">IFERROR(S28/F28,0)</f>
        <v>0</v>
      </c>
    </row>
    <row r="29" customFormat="false" ht="15" hidden="false" customHeight="false" outlineLevel="0" collapsed="false">
      <c r="A29" s="21" t="str">
        <f aca="false">IF(G29&gt;0,G29," ")</f>
        <v> </v>
      </c>
      <c r="F29" s="53" t="n">
        <f aca="false">D29*E29</f>
        <v>0</v>
      </c>
      <c r="I29" s="53" t="n">
        <f aca="false">D29*H29</f>
        <v>0</v>
      </c>
      <c r="J29" s="53" t="n">
        <f aca="false">F29+I29</f>
        <v>0</v>
      </c>
      <c r="K29" s="53" t="n">
        <f aca="false">IF(J29*0.03%&gt;40,40,J29*0.03%)</f>
        <v>0</v>
      </c>
      <c r="L29" s="53" t="n">
        <f aca="false">ROUND(I29*0.025%,0)</f>
        <v>0</v>
      </c>
      <c r="M29" s="53" t="n">
        <f aca="false">ROUND(IF(C29="BSE",(J29*0.00375%),(J29*0.00322%)),0)</f>
        <v>0</v>
      </c>
      <c r="N29" s="53" t="n">
        <f aca="false">ROUND((K29+M29+O29)*18%,2)</f>
        <v>0</v>
      </c>
      <c r="O29" s="53" t="n">
        <f aca="false">ROUND(J29*0.0001%,2)</f>
        <v>0</v>
      </c>
      <c r="P29" s="53" t="n">
        <f aca="false">ROUND(0.003%*F29,0)</f>
        <v>0</v>
      </c>
      <c r="Q29" s="53" t="n">
        <f aca="false">K29+L29+M29+N29+O29+P29</f>
        <v>0</v>
      </c>
      <c r="R29" s="53" t="n">
        <f aca="false">I29-F29</f>
        <v>0</v>
      </c>
      <c r="S29" s="53" t="n">
        <f aca="false">R29-Q29</f>
        <v>0</v>
      </c>
      <c r="T29" s="55" t="n">
        <f aca="false">IFERROR(R29/F29,0)</f>
        <v>0</v>
      </c>
      <c r="U29" s="55" t="n">
        <f aca="false">IFERROR(S29/F29,0)</f>
        <v>0</v>
      </c>
    </row>
    <row r="30" customFormat="false" ht="15" hidden="false" customHeight="false" outlineLevel="0" collapsed="false">
      <c r="A30" s="21" t="str">
        <f aca="false">IF(G30&gt;0,G30," ")</f>
        <v> </v>
      </c>
      <c r="F30" s="53" t="n">
        <f aca="false">D30*E30</f>
        <v>0</v>
      </c>
      <c r="I30" s="53" t="n">
        <f aca="false">D30*H30</f>
        <v>0</v>
      </c>
      <c r="J30" s="53" t="n">
        <f aca="false">F30+I30</f>
        <v>0</v>
      </c>
      <c r="K30" s="53" t="n">
        <f aca="false">IF(J30*0.03%&gt;40,40,J30*0.03%)</f>
        <v>0</v>
      </c>
      <c r="L30" s="53" t="n">
        <f aca="false">ROUND(I30*0.025%,0)</f>
        <v>0</v>
      </c>
      <c r="M30" s="53" t="n">
        <f aca="false">ROUND(IF(C30="BSE",(J30*0.00375%),(J30*0.00322%)),0)</f>
        <v>0</v>
      </c>
      <c r="N30" s="53" t="n">
        <f aca="false">ROUND((K30+M30+O30)*18%,2)</f>
        <v>0</v>
      </c>
      <c r="O30" s="53" t="n">
        <f aca="false">ROUND(J30*0.0001%,2)</f>
        <v>0</v>
      </c>
      <c r="P30" s="53" t="n">
        <f aca="false">ROUND(0.003%*F30,0)</f>
        <v>0</v>
      </c>
      <c r="Q30" s="53" t="n">
        <f aca="false">K30+L30+M30+N30+O30+P30</f>
        <v>0</v>
      </c>
      <c r="R30" s="53" t="n">
        <f aca="false">I30-F30</f>
        <v>0</v>
      </c>
      <c r="S30" s="53" t="n">
        <f aca="false">R30-Q30</f>
        <v>0</v>
      </c>
      <c r="T30" s="55" t="n">
        <f aca="false">IFERROR(R30/F30,0)</f>
        <v>0</v>
      </c>
      <c r="U30" s="55" t="n">
        <f aca="false">IFERROR(S30/F30,0)</f>
        <v>0</v>
      </c>
    </row>
    <row r="31" customFormat="false" ht="15" hidden="false" customHeight="false" outlineLevel="0" collapsed="false">
      <c r="A31" s="21" t="str">
        <f aca="false">IF(G31&gt;0,G31," ")</f>
        <v> </v>
      </c>
      <c r="F31" s="53" t="n">
        <f aca="false">D31*E31</f>
        <v>0</v>
      </c>
      <c r="I31" s="53" t="n">
        <f aca="false">D31*H31</f>
        <v>0</v>
      </c>
      <c r="J31" s="53" t="n">
        <f aca="false">F31+I31</f>
        <v>0</v>
      </c>
      <c r="K31" s="53" t="n">
        <f aca="false">IF(J31*0.03%&gt;40,40,J31*0.03%)</f>
        <v>0</v>
      </c>
      <c r="L31" s="53" t="n">
        <f aca="false">ROUND(I31*0.025%,0)</f>
        <v>0</v>
      </c>
      <c r="M31" s="53" t="n">
        <f aca="false">ROUND(IF(C31="BSE",(J31*0.00375%),(J31*0.00322%)),0)</f>
        <v>0</v>
      </c>
      <c r="N31" s="53" t="n">
        <f aca="false">ROUND((K31+M31+O31)*18%,2)</f>
        <v>0</v>
      </c>
      <c r="O31" s="53" t="n">
        <f aca="false">ROUND(J31*0.0001%,2)</f>
        <v>0</v>
      </c>
      <c r="P31" s="53" t="n">
        <f aca="false">ROUND(0.003%*F31,0)</f>
        <v>0</v>
      </c>
      <c r="Q31" s="53" t="n">
        <f aca="false">K31+L31+M31+N31+O31+P31</f>
        <v>0</v>
      </c>
      <c r="R31" s="53" t="n">
        <f aca="false">I31-F31</f>
        <v>0</v>
      </c>
      <c r="S31" s="53" t="n">
        <f aca="false">R31-Q31</f>
        <v>0</v>
      </c>
      <c r="T31" s="55" t="n">
        <f aca="false">IFERROR(R31/F31,0)</f>
        <v>0</v>
      </c>
      <c r="U31" s="55" t="n">
        <f aca="false">IFERROR(S31/F31,0)</f>
        <v>0</v>
      </c>
    </row>
    <row r="32" customFormat="false" ht="15" hidden="false" customHeight="false" outlineLevel="0" collapsed="false">
      <c r="A32" s="21" t="str">
        <f aca="false">IF(G32&gt;0,G32," ")</f>
        <v> </v>
      </c>
      <c r="F32" s="53" t="n">
        <f aca="false">D32*E32</f>
        <v>0</v>
      </c>
      <c r="I32" s="53" t="n">
        <f aca="false">D32*H32</f>
        <v>0</v>
      </c>
      <c r="J32" s="53" t="n">
        <f aca="false">F32+I32</f>
        <v>0</v>
      </c>
      <c r="K32" s="53" t="n">
        <f aca="false">IF(J32*0.03%&gt;40,40,J32*0.03%)</f>
        <v>0</v>
      </c>
      <c r="L32" s="53" t="n">
        <f aca="false">ROUND(I32*0.025%,0)</f>
        <v>0</v>
      </c>
      <c r="M32" s="53" t="n">
        <f aca="false">ROUND(IF(C32="BSE",(J32*0.00375%),(J32*0.00322%)),0)</f>
        <v>0</v>
      </c>
      <c r="N32" s="53" t="n">
        <f aca="false">ROUND((K32+M32+O32)*18%,2)</f>
        <v>0</v>
      </c>
      <c r="O32" s="53" t="n">
        <f aca="false">ROUND(J32*0.0001%,2)</f>
        <v>0</v>
      </c>
      <c r="P32" s="53" t="n">
        <f aca="false">ROUND(0.003%*F32,0)</f>
        <v>0</v>
      </c>
      <c r="Q32" s="53" t="n">
        <f aca="false">K32+L32+M32+N32+O32+P32</f>
        <v>0</v>
      </c>
      <c r="R32" s="53" t="n">
        <f aca="false">I32-F32</f>
        <v>0</v>
      </c>
      <c r="S32" s="53" t="n">
        <f aca="false">R32-Q32</f>
        <v>0</v>
      </c>
      <c r="T32" s="55" t="n">
        <f aca="false">IFERROR(R32/F32,0)</f>
        <v>0</v>
      </c>
      <c r="U32" s="55" t="n">
        <f aca="false">IFERROR(S32/F32,0)</f>
        <v>0</v>
      </c>
    </row>
    <row r="33" customFormat="false" ht="15" hidden="false" customHeight="false" outlineLevel="0" collapsed="false">
      <c r="A33" s="21" t="str">
        <f aca="false">IF(G33&gt;0,G33," ")</f>
        <v> </v>
      </c>
      <c r="F33" s="53" t="n">
        <f aca="false">D33*E33</f>
        <v>0</v>
      </c>
      <c r="I33" s="53" t="n">
        <f aca="false">D33*H33</f>
        <v>0</v>
      </c>
      <c r="J33" s="53" t="n">
        <f aca="false">F33+I33</f>
        <v>0</v>
      </c>
      <c r="K33" s="53" t="n">
        <f aca="false">IF(J33*0.03%&gt;40,40,J33*0.03%)</f>
        <v>0</v>
      </c>
      <c r="L33" s="53" t="n">
        <f aca="false">ROUND(I33*0.025%,0)</f>
        <v>0</v>
      </c>
      <c r="M33" s="53" t="n">
        <f aca="false">ROUND(IF(C33="BSE",(J33*0.00375%),(J33*0.00322%)),0)</f>
        <v>0</v>
      </c>
      <c r="N33" s="53" t="n">
        <f aca="false">ROUND((K33+M33+O33)*18%,2)</f>
        <v>0</v>
      </c>
      <c r="O33" s="53" t="n">
        <f aca="false">ROUND(J33*0.0001%,2)</f>
        <v>0</v>
      </c>
      <c r="P33" s="53" t="n">
        <f aca="false">ROUND(0.003%*F33,0)</f>
        <v>0</v>
      </c>
      <c r="Q33" s="53" t="n">
        <f aca="false">K33+L33+M33+N33+O33+P33</f>
        <v>0</v>
      </c>
      <c r="R33" s="53" t="n">
        <f aca="false">I33-F33</f>
        <v>0</v>
      </c>
      <c r="S33" s="53" t="n">
        <f aca="false">R33-Q33</f>
        <v>0</v>
      </c>
      <c r="T33" s="55" t="n">
        <f aca="false">IFERROR(R33/F33,0)</f>
        <v>0</v>
      </c>
      <c r="U33" s="55" t="n">
        <f aca="false">IFERROR(S33/F33,0)</f>
        <v>0</v>
      </c>
    </row>
    <row r="34" customFormat="false" ht="15" hidden="false" customHeight="false" outlineLevel="0" collapsed="false">
      <c r="A34" s="21" t="str">
        <f aca="false">IF(G34&gt;0,G34," ")</f>
        <v> </v>
      </c>
      <c r="F34" s="53" t="n">
        <f aca="false">D34*E34</f>
        <v>0</v>
      </c>
      <c r="I34" s="53" t="n">
        <f aca="false">D34*H34</f>
        <v>0</v>
      </c>
      <c r="J34" s="53" t="n">
        <f aca="false">F34+I34</f>
        <v>0</v>
      </c>
      <c r="K34" s="53" t="n">
        <f aca="false">IF(J34*0.03%&gt;40,40,J34*0.03%)</f>
        <v>0</v>
      </c>
      <c r="L34" s="53" t="n">
        <f aca="false">ROUND(I34*0.025%,0)</f>
        <v>0</v>
      </c>
      <c r="M34" s="53" t="n">
        <f aca="false">ROUND(IF(C34="BSE",(J34*0.00375%),(J34*0.00322%)),0)</f>
        <v>0</v>
      </c>
      <c r="N34" s="53" t="n">
        <f aca="false">ROUND((K34+M34+O34)*18%,2)</f>
        <v>0</v>
      </c>
      <c r="O34" s="53" t="n">
        <f aca="false">ROUND(J34*0.0001%,2)</f>
        <v>0</v>
      </c>
      <c r="P34" s="53" t="n">
        <f aca="false">ROUND(0.003%*F34,0)</f>
        <v>0</v>
      </c>
      <c r="Q34" s="53" t="n">
        <f aca="false">K34+L34+M34+N34+O34+P34</f>
        <v>0</v>
      </c>
      <c r="R34" s="53" t="n">
        <f aca="false">I34-F34</f>
        <v>0</v>
      </c>
      <c r="S34" s="53" t="n">
        <f aca="false">R34-Q34</f>
        <v>0</v>
      </c>
      <c r="T34" s="55" t="n">
        <f aca="false">IFERROR(R34/F34,0)</f>
        <v>0</v>
      </c>
      <c r="U34" s="55" t="n">
        <f aca="false">IFERROR(S34/F34,0)</f>
        <v>0</v>
      </c>
    </row>
    <row r="35" customFormat="false" ht="15" hidden="false" customHeight="false" outlineLevel="0" collapsed="false">
      <c r="A35" s="21" t="str">
        <f aca="false">IF(G35&gt;0,G35," ")</f>
        <v> </v>
      </c>
      <c r="F35" s="53" t="n">
        <f aca="false">D35*E35</f>
        <v>0</v>
      </c>
      <c r="I35" s="53" t="n">
        <f aca="false">D35*H35</f>
        <v>0</v>
      </c>
      <c r="J35" s="53" t="n">
        <f aca="false">F35+I35</f>
        <v>0</v>
      </c>
      <c r="K35" s="53" t="n">
        <f aca="false">IF(J35*0.03%&gt;40,40,J35*0.03%)</f>
        <v>0</v>
      </c>
      <c r="L35" s="53" t="n">
        <f aca="false">ROUND(I35*0.025%,0)</f>
        <v>0</v>
      </c>
      <c r="M35" s="53" t="n">
        <f aca="false">ROUND(IF(C35="BSE",(J35*0.00375%),(J35*0.00322%)),0)</f>
        <v>0</v>
      </c>
      <c r="N35" s="53" t="n">
        <f aca="false">ROUND((K35+M35+O35)*18%,2)</f>
        <v>0</v>
      </c>
      <c r="O35" s="53" t="n">
        <f aca="false">ROUND(J35*0.0001%,2)</f>
        <v>0</v>
      </c>
      <c r="P35" s="53" t="n">
        <f aca="false">ROUND(0.003%*F35,0)</f>
        <v>0</v>
      </c>
      <c r="Q35" s="53" t="n">
        <f aca="false">K35+L35+M35+N35+O35+P35</f>
        <v>0</v>
      </c>
      <c r="R35" s="53" t="n">
        <f aca="false">I35-F35</f>
        <v>0</v>
      </c>
      <c r="S35" s="53" t="n">
        <f aca="false">R35-Q35</f>
        <v>0</v>
      </c>
      <c r="T35" s="55" t="n">
        <f aca="false">IFERROR(R35/F35,0)</f>
        <v>0</v>
      </c>
      <c r="U35" s="55" t="n">
        <f aca="false">IFERROR(S35/F35,0)</f>
        <v>0</v>
      </c>
    </row>
    <row r="36" customFormat="false" ht="15" hidden="false" customHeight="false" outlineLevel="0" collapsed="false">
      <c r="A36" s="21" t="str">
        <f aca="false">IF(G36&gt;0,G36," ")</f>
        <v> </v>
      </c>
      <c r="F36" s="53" t="n">
        <f aca="false">D36*E36</f>
        <v>0</v>
      </c>
      <c r="I36" s="53" t="n">
        <f aca="false">D36*H36</f>
        <v>0</v>
      </c>
      <c r="J36" s="53" t="n">
        <f aca="false">F36+I36</f>
        <v>0</v>
      </c>
      <c r="K36" s="53" t="n">
        <f aca="false">IF(J36*0.03%&gt;40,40,J36*0.03%)</f>
        <v>0</v>
      </c>
      <c r="L36" s="53" t="n">
        <f aca="false">ROUND(I36*0.025%,0)</f>
        <v>0</v>
      </c>
      <c r="M36" s="53" t="n">
        <f aca="false">ROUND(IF(C36="BSE",(J36*0.00375%),(J36*0.00322%)),0)</f>
        <v>0</v>
      </c>
      <c r="N36" s="53" t="n">
        <f aca="false">ROUND((K36+M36+O36)*18%,2)</f>
        <v>0</v>
      </c>
      <c r="O36" s="53" t="n">
        <f aca="false">ROUND(J36*0.0001%,2)</f>
        <v>0</v>
      </c>
      <c r="P36" s="53" t="n">
        <f aca="false">ROUND(0.003%*F36,0)</f>
        <v>0</v>
      </c>
      <c r="Q36" s="53" t="n">
        <f aca="false">K36+L36+M36+N36+O36+P36</f>
        <v>0</v>
      </c>
      <c r="R36" s="53" t="n">
        <f aca="false">I36-F36</f>
        <v>0</v>
      </c>
      <c r="S36" s="53" t="n">
        <f aca="false">R36-Q36</f>
        <v>0</v>
      </c>
      <c r="T36" s="55" t="n">
        <f aca="false">IFERROR(R36/F36,0)</f>
        <v>0</v>
      </c>
      <c r="U36" s="55" t="n">
        <f aca="false">IFERROR(S36/F36,0)</f>
        <v>0</v>
      </c>
    </row>
    <row r="37" customFormat="false" ht="15" hidden="false" customHeight="false" outlineLevel="0" collapsed="false">
      <c r="A37" s="21" t="str">
        <f aca="false">IF(G37&gt;0,G37," ")</f>
        <v> </v>
      </c>
      <c r="F37" s="53" t="n">
        <f aca="false">D37*E37</f>
        <v>0</v>
      </c>
      <c r="I37" s="53" t="n">
        <f aca="false">D37*H37</f>
        <v>0</v>
      </c>
      <c r="J37" s="53" t="n">
        <f aca="false">F37+I37</f>
        <v>0</v>
      </c>
      <c r="K37" s="53" t="n">
        <f aca="false">IF(J37*0.03%&gt;40,40,J37*0.03%)</f>
        <v>0</v>
      </c>
      <c r="L37" s="53" t="n">
        <f aca="false">ROUND(I37*0.025%,0)</f>
        <v>0</v>
      </c>
      <c r="M37" s="53" t="n">
        <f aca="false">ROUND(IF(C37="BSE",(J37*0.00375%),(J37*0.00322%)),0)</f>
        <v>0</v>
      </c>
      <c r="N37" s="53" t="n">
        <f aca="false">ROUND((K37+M37+O37)*18%,2)</f>
        <v>0</v>
      </c>
      <c r="O37" s="53" t="n">
        <f aca="false">ROUND(J37*0.0001%,2)</f>
        <v>0</v>
      </c>
      <c r="P37" s="53" t="n">
        <f aca="false">ROUND(0.003%*F37,0)</f>
        <v>0</v>
      </c>
      <c r="Q37" s="53" t="n">
        <f aca="false">K37+L37+M37+N37+O37+P37</f>
        <v>0</v>
      </c>
      <c r="R37" s="53" t="n">
        <f aca="false">I37-F37</f>
        <v>0</v>
      </c>
      <c r="S37" s="53" t="n">
        <f aca="false">R37-Q37</f>
        <v>0</v>
      </c>
      <c r="T37" s="55" t="n">
        <f aca="false">IFERROR(R37/F37,0)</f>
        <v>0</v>
      </c>
      <c r="U37" s="55" t="n">
        <f aca="false">IFERROR(S37/F37,0)</f>
        <v>0</v>
      </c>
    </row>
    <row r="38" customFormat="false" ht="15" hidden="false" customHeight="false" outlineLevel="0" collapsed="false">
      <c r="A38" s="21" t="str">
        <f aca="false">IF(G38&gt;0,G38," ")</f>
        <v> </v>
      </c>
      <c r="F38" s="53" t="n">
        <f aca="false">D38*E38</f>
        <v>0</v>
      </c>
      <c r="I38" s="53" t="n">
        <f aca="false">D38*H38</f>
        <v>0</v>
      </c>
      <c r="J38" s="53" t="n">
        <f aca="false">F38+I38</f>
        <v>0</v>
      </c>
      <c r="K38" s="53" t="n">
        <f aca="false">IF(J38*0.03%&gt;40,40,J38*0.03%)</f>
        <v>0</v>
      </c>
      <c r="L38" s="53" t="n">
        <f aca="false">ROUND(I38*0.025%,0)</f>
        <v>0</v>
      </c>
      <c r="M38" s="53" t="n">
        <f aca="false">ROUND(IF(C38="BSE",(J38*0.00375%),(J38*0.00322%)),0)</f>
        <v>0</v>
      </c>
      <c r="N38" s="53" t="n">
        <f aca="false">ROUND((K38+M38+O38)*18%,2)</f>
        <v>0</v>
      </c>
      <c r="O38" s="53" t="n">
        <f aca="false">ROUND(J38*0.0001%,2)</f>
        <v>0</v>
      </c>
      <c r="P38" s="53" t="n">
        <f aca="false">ROUND(0.003%*F38,0)</f>
        <v>0</v>
      </c>
      <c r="Q38" s="53" t="n">
        <f aca="false">K38+L38+M38+N38+O38+P38</f>
        <v>0</v>
      </c>
      <c r="R38" s="53" t="n">
        <f aca="false">I38-F38</f>
        <v>0</v>
      </c>
      <c r="S38" s="53" t="n">
        <f aca="false">R38-Q38</f>
        <v>0</v>
      </c>
      <c r="T38" s="55" t="n">
        <f aca="false">IFERROR(R38/F38,0)</f>
        <v>0</v>
      </c>
      <c r="U38" s="55" t="n">
        <f aca="false">IFERROR(S38/F38,0)</f>
        <v>0</v>
      </c>
    </row>
    <row r="39" customFormat="false" ht="15" hidden="false" customHeight="false" outlineLevel="0" collapsed="false">
      <c r="A39" s="21" t="str">
        <f aca="false">IF(G39&gt;0,G39," ")</f>
        <v> </v>
      </c>
      <c r="F39" s="53" t="n">
        <f aca="false">D39*E39</f>
        <v>0</v>
      </c>
      <c r="I39" s="53" t="n">
        <f aca="false">D39*H39</f>
        <v>0</v>
      </c>
      <c r="J39" s="53" t="n">
        <f aca="false">F39+I39</f>
        <v>0</v>
      </c>
      <c r="K39" s="53" t="n">
        <f aca="false">IF(J39*0.03%&gt;40,40,J39*0.03%)</f>
        <v>0</v>
      </c>
      <c r="L39" s="53" t="n">
        <f aca="false">ROUND(I39*0.025%,0)</f>
        <v>0</v>
      </c>
      <c r="M39" s="53" t="n">
        <f aca="false">ROUND(IF(C39="BSE",(J39*0.00375%),(J39*0.00322%)),0)</f>
        <v>0</v>
      </c>
      <c r="N39" s="53" t="n">
        <f aca="false">ROUND((K39+M39+O39)*18%,2)</f>
        <v>0</v>
      </c>
      <c r="O39" s="53" t="n">
        <f aca="false">ROUND(J39*0.0001%,2)</f>
        <v>0</v>
      </c>
      <c r="P39" s="53" t="n">
        <f aca="false">ROUND(0.003%*F39,0)</f>
        <v>0</v>
      </c>
      <c r="Q39" s="53" t="n">
        <f aca="false">K39+L39+M39+N39+O39+P39</f>
        <v>0</v>
      </c>
      <c r="R39" s="53" t="n">
        <f aca="false">I39-F39</f>
        <v>0</v>
      </c>
      <c r="S39" s="53" t="n">
        <f aca="false">R39-Q39</f>
        <v>0</v>
      </c>
      <c r="T39" s="55" t="n">
        <f aca="false">IFERROR(R39/F39,0)</f>
        <v>0</v>
      </c>
      <c r="U39" s="55" t="n">
        <f aca="false">IFERROR(S39/F39,0)</f>
        <v>0</v>
      </c>
    </row>
    <row r="40" customFormat="false" ht="15" hidden="false" customHeight="false" outlineLevel="0" collapsed="false">
      <c r="A40" s="21" t="str">
        <f aca="false">IF(G40&gt;0,G40," ")</f>
        <v> </v>
      </c>
      <c r="F40" s="53" t="n">
        <f aca="false">D40*E40</f>
        <v>0</v>
      </c>
      <c r="I40" s="53" t="n">
        <f aca="false">D40*H40</f>
        <v>0</v>
      </c>
      <c r="J40" s="53" t="n">
        <f aca="false">F40+I40</f>
        <v>0</v>
      </c>
      <c r="K40" s="53" t="n">
        <f aca="false">IF(J40*0.03%&gt;40,40,J40*0.03%)</f>
        <v>0</v>
      </c>
      <c r="L40" s="53" t="n">
        <f aca="false">ROUND(I40*0.025%,0)</f>
        <v>0</v>
      </c>
      <c r="M40" s="53" t="n">
        <f aca="false">ROUND(IF(C40="BSE",(J40*0.00375%),(J40*0.00322%)),0)</f>
        <v>0</v>
      </c>
      <c r="N40" s="53" t="n">
        <f aca="false">ROUND((K40+M40+O40)*18%,2)</f>
        <v>0</v>
      </c>
      <c r="O40" s="53" t="n">
        <f aca="false">ROUND(J40*0.0001%,2)</f>
        <v>0</v>
      </c>
      <c r="P40" s="53" t="n">
        <f aca="false">ROUND(0.003%*F40,0)</f>
        <v>0</v>
      </c>
      <c r="Q40" s="53" t="n">
        <f aca="false">K40+L40+M40+N40+O40+P40</f>
        <v>0</v>
      </c>
      <c r="R40" s="53" t="n">
        <f aca="false">I40-F40</f>
        <v>0</v>
      </c>
      <c r="S40" s="53" t="n">
        <f aca="false">R40-Q40</f>
        <v>0</v>
      </c>
      <c r="T40" s="55" t="n">
        <f aca="false">IFERROR(R40/F40,0)</f>
        <v>0</v>
      </c>
      <c r="U40" s="55" t="n">
        <f aca="false">IFERROR(S40/F40,0)</f>
        <v>0</v>
      </c>
    </row>
    <row r="41" customFormat="false" ht="15" hidden="false" customHeight="false" outlineLevel="0" collapsed="false">
      <c r="A41" s="21" t="str">
        <f aca="false">IF(G41&gt;0,G41," ")</f>
        <v> </v>
      </c>
      <c r="F41" s="53" t="n">
        <f aca="false">D41*E41</f>
        <v>0</v>
      </c>
      <c r="I41" s="53" t="n">
        <f aca="false">D41*H41</f>
        <v>0</v>
      </c>
      <c r="J41" s="53" t="n">
        <f aca="false">F41+I41</f>
        <v>0</v>
      </c>
      <c r="K41" s="53" t="n">
        <f aca="false">IF(J41*0.03%&gt;40,40,J41*0.03%)</f>
        <v>0</v>
      </c>
      <c r="L41" s="53" t="n">
        <f aca="false">ROUND(I41*0.025%,0)</f>
        <v>0</v>
      </c>
      <c r="M41" s="53" t="n">
        <f aca="false">ROUND(IF(C41="BSE",(J41*0.00375%),(J41*0.00322%)),0)</f>
        <v>0</v>
      </c>
      <c r="N41" s="53" t="n">
        <f aca="false">ROUND((K41+M41+O41)*18%,2)</f>
        <v>0</v>
      </c>
      <c r="O41" s="53" t="n">
        <f aca="false">ROUND(J41*0.0001%,2)</f>
        <v>0</v>
      </c>
      <c r="P41" s="53" t="n">
        <f aca="false">ROUND(0.003%*F41,0)</f>
        <v>0</v>
      </c>
      <c r="Q41" s="53" t="n">
        <f aca="false">K41+L41+M41+N41+O41+P41</f>
        <v>0</v>
      </c>
      <c r="R41" s="53" t="n">
        <f aca="false">I41-F41</f>
        <v>0</v>
      </c>
      <c r="S41" s="53" t="n">
        <f aca="false">R41-Q41</f>
        <v>0</v>
      </c>
      <c r="T41" s="55" t="n">
        <f aca="false">IFERROR(R41/F41,0)</f>
        <v>0</v>
      </c>
      <c r="U41" s="55" t="n">
        <f aca="false">IFERROR(S41/F41,0)</f>
        <v>0</v>
      </c>
    </row>
    <row r="42" customFormat="false" ht="15" hidden="false" customHeight="false" outlineLevel="0" collapsed="false">
      <c r="A42" s="21" t="str">
        <f aca="false">IF(G42&gt;0,G42," ")</f>
        <v> </v>
      </c>
      <c r="F42" s="53" t="n">
        <f aca="false">D42*E42</f>
        <v>0</v>
      </c>
      <c r="I42" s="53" t="n">
        <f aca="false">D42*H42</f>
        <v>0</v>
      </c>
      <c r="J42" s="53" t="n">
        <f aca="false">F42+I42</f>
        <v>0</v>
      </c>
      <c r="K42" s="53" t="n">
        <f aca="false">IF(J42*0.03%&gt;40,40,J42*0.03%)</f>
        <v>0</v>
      </c>
      <c r="L42" s="53" t="n">
        <f aca="false">ROUND(I42*0.025%,0)</f>
        <v>0</v>
      </c>
      <c r="M42" s="53" t="n">
        <f aca="false">ROUND(IF(C42="BSE",(J42*0.00375%),(J42*0.00322%)),0)</f>
        <v>0</v>
      </c>
      <c r="N42" s="53" t="n">
        <f aca="false">ROUND((K42+M42+O42)*18%,2)</f>
        <v>0</v>
      </c>
      <c r="O42" s="53" t="n">
        <f aca="false">ROUND(J42*0.0001%,2)</f>
        <v>0</v>
      </c>
      <c r="P42" s="53" t="n">
        <f aca="false">ROUND(0.003%*F42,0)</f>
        <v>0</v>
      </c>
      <c r="Q42" s="53" t="n">
        <f aca="false">K42+L42+M42+N42+O42+P42</f>
        <v>0</v>
      </c>
      <c r="R42" s="53" t="n">
        <f aca="false">I42-F42</f>
        <v>0</v>
      </c>
      <c r="S42" s="53" t="n">
        <f aca="false">R42-Q42</f>
        <v>0</v>
      </c>
      <c r="T42" s="55" t="n">
        <f aca="false">IFERROR(R42/F42,0)</f>
        <v>0</v>
      </c>
      <c r="U42" s="55" t="n">
        <f aca="false">IFERROR(S42/F42,0)</f>
        <v>0</v>
      </c>
    </row>
    <row r="43" customFormat="false" ht="15" hidden="false" customHeight="false" outlineLevel="0" collapsed="false">
      <c r="A43" s="21" t="str">
        <f aca="false">IF(G43&gt;0,G43," ")</f>
        <v> </v>
      </c>
      <c r="F43" s="53" t="n">
        <f aca="false">D43*E43</f>
        <v>0</v>
      </c>
      <c r="I43" s="53" t="n">
        <f aca="false">D43*H43</f>
        <v>0</v>
      </c>
      <c r="J43" s="53" t="n">
        <f aca="false">F43+I43</f>
        <v>0</v>
      </c>
      <c r="K43" s="53" t="n">
        <f aca="false">IF(J43*0.03%&gt;40,40,J43*0.03%)</f>
        <v>0</v>
      </c>
      <c r="L43" s="53" t="n">
        <f aca="false">ROUND(I43*0.025%,0)</f>
        <v>0</v>
      </c>
      <c r="M43" s="53" t="n">
        <f aca="false">ROUND(IF(C43="BSE",(J43*0.00375%),(J43*0.00322%)),0)</f>
        <v>0</v>
      </c>
      <c r="N43" s="53" t="n">
        <f aca="false">ROUND((K43+M43+O43)*18%,2)</f>
        <v>0</v>
      </c>
      <c r="O43" s="53" t="n">
        <f aca="false">ROUND(J43*0.0001%,2)</f>
        <v>0</v>
      </c>
      <c r="P43" s="53" t="n">
        <f aca="false">ROUND(0.003%*F43,0)</f>
        <v>0</v>
      </c>
      <c r="Q43" s="53" t="n">
        <f aca="false">K43+L43+M43+N43+O43+P43</f>
        <v>0</v>
      </c>
      <c r="R43" s="53" t="n">
        <f aca="false">I43-F43</f>
        <v>0</v>
      </c>
      <c r="S43" s="53" t="n">
        <f aca="false">R43-Q43</f>
        <v>0</v>
      </c>
      <c r="T43" s="55" t="n">
        <f aca="false">IFERROR(R43/F43,0)</f>
        <v>0</v>
      </c>
      <c r="U43" s="55" t="n">
        <f aca="false">IFERROR(S43/F43,0)</f>
        <v>0</v>
      </c>
    </row>
    <row r="44" customFormat="false" ht="15" hidden="false" customHeight="false" outlineLevel="0" collapsed="false">
      <c r="A44" s="21" t="str">
        <f aca="false">IF(G44&gt;0,G44," ")</f>
        <v> </v>
      </c>
      <c r="F44" s="53" t="n">
        <f aca="false">D44*E44</f>
        <v>0</v>
      </c>
      <c r="I44" s="53" t="n">
        <f aca="false">D44*H44</f>
        <v>0</v>
      </c>
      <c r="J44" s="53" t="n">
        <f aca="false">F44+I44</f>
        <v>0</v>
      </c>
      <c r="K44" s="53" t="n">
        <f aca="false">IF(J44*0.03%&gt;40,40,J44*0.03%)</f>
        <v>0</v>
      </c>
      <c r="L44" s="53" t="n">
        <f aca="false">ROUND(I44*0.025%,0)</f>
        <v>0</v>
      </c>
      <c r="M44" s="53" t="n">
        <f aca="false">ROUND(IF(C44="BSE",(J44*0.00375%),(J44*0.00322%)),0)</f>
        <v>0</v>
      </c>
      <c r="N44" s="53" t="n">
        <f aca="false">ROUND((K44+M44+O44)*18%,2)</f>
        <v>0</v>
      </c>
      <c r="O44" s="53" t="n">
        <f aca="false">ROUND(J44*0.0001%,2)</f>
        <v>0</v>
      </c>
      <c r="P44" s="53" t="n">
        <f aca="false">ROUND(0.003%*F44,0)</f>
        <v>0</v>
      </c>
      <c r="Q44" s="53" t="n">
        <f aca="false">K44+L44+M44+N44+O44+P44</f>
        <v>0</v>
      </c>
      <c r="R44" s="53" t="n">
        <f aca="false">I44-F44</f>
        <v>0</v>
      </c>
      <c r="S44" s="53" t="n">
        <f aca="false">R44-Q44</f>
        <v>0</v>
      </c>
      <c r="T44" s="55" t="n">
        <f aca="false">IFERROR(R44/F44,0)</f>
        <v>0</v>
      </c>
      <c r="U44" s="55" t="n">
        <f aca="false">IFERROR(S44/F44,0)</f>
        <v>0</v>
      </c>
    </row>
    <row r="45" customFormat="false" ht="15" hidden="false" customHeight="false" outlineLevel="0" collapsed="false">
      <c r="A45" s="21" t="str">
        <f aca="false">IF(G45&gt;0,G45," ")</f>
        <v> </v>
      </c>
      <c r="F45" s="53" t="n">
        <f aca="false">D45*E45</f>
        <v>0</v>
      </c>
      <c r="I45" s="53" t="n">
        <f aca="false">D45*H45</f>
        <v>0</v>
      </c>
      <c r="J45" s="53" t="n">
        <f aca="false">F45+I45</f>
        <v>0</v>
      </c>
      <c r="K45" s="53" t="n">
        <f aca="false">IF(J45*0.03%&gt;40,40,J45*0.03%)</f>
        <v>0</v>
      </c>
      <c r="L45" s="53" t="n">
        <f aca="false">ROUND(I45*0.025%,0)</f>
        <v>0</v>
      </c>
      <c r="M45" s="53" t="n">
        <f aca="false">ROUND(IF(C45="BSE",(J45*0.00375%),(J45*0.00322%)),0)</f>
        <v>0</v>
      </c>
      <c r="N45" s="53" t="n">
        <f aca="false">ROUND((K45+M45+O45)*18%,2)</f>
        <v>0</v>
      </c>
      <c r="O45" s="53" t="n">
        <f aca="false">ROUND(J45*0.0001%,2)</f>
        <v>0</v>
      </c>
      <c r="P45" s="53" t="n">
        <f aca="false">ROUND(0.003%*F45,0)</f>
        <v>0</v>
      </c>
      <c r="Q45" s="53" t="n">
        <f aca="false">K45+L45+M45+N45+O45+P45</f>
        <v>0</v>
      </c>
      <c r="R45" s="53" t="n">
        <f aca="false">I45-F45</f>
        <v>0</v>
      </c>
      <c r="S45" s="53" t="n">
        <f aca="false">R45-Q45</f>
        <v>0</v>
      </c>
      <c r="T45" s="55" t="n">
        <f aca="false">IFERROR(R45/F45,0)</f>
        <v>0</v>
      </c>
      <c r="U45" s="55" t="n">
        <f aca="false">IFERROR(S45/F45,0)</f>
        <v>0</v>
      </c>
    </row>
    <row r="46" customFormat="false" ht="15" hidden="false" customHeight="false" outlineLevel="0" collapsed="false">
      <c r="A46" s="21" t="str">
        <f aca="false">IF(G46&gt;0,G46," ")</f>
        <v> </v>
      </c>
      <c r="F46" s="53" t="n">
        <f aca="false">D46*E46</f>
        <v>0</v>
      </c>
      <c r="I46" s="53" t="n">
        <f aca="false">D46*H46</f>
        <v>0</v>
      </c>
      <c r="J46" s="53" t="n">
        <f aca="false">F46+I46</f>
        <v>0</v>
      </c>
      <c r="K46" s="53" t="n">
        <f aca="false">IF(J46*0.03%&gt;40,40,J46*0.03%)</f>
        <v>0</v>
      </c>
      <c r="L46" s="53" t="n">
        <f aca="false">ROUND(I46*0.025%,0)</f>
        <v>0</v>
      </c>
      <c r="M46" s="53" t="n">
        <f aca="false">ROUND(IF(C46="BSE",(J46*0.00375%),(J46*0.00322%)),0)</f>
        <v>0</v>
      </c>
      <c r="N46" s="53" t="n">
        <f aca="false">ROUND((K46+M46+O46)*18%,2)</f>
        <v>0</v>
      </c>
      <c r="O46" s="53" t="n">
        <f aca="false">ROUND(J46*0.0001%,2)</f>
        <v>0</v>
      </c>
      <c r="P46" s="53" t="n">
        <f aca="false">ROUND(0.003%*F46,0)</f>
        <v>0</v>
      </c>
      <c r="Q46" s="53" t="n">
        <f aca="false">K46+L46+M46+N46+O46+P46</f>
        <v>0</v>
      </c>
      <c r="R46" s="53" t="n">
        <f aca="false">I46-F46</f>
        <v>0</v>
      </c>
      <c r="S46" s="53" t="n">
        <f aca="false">R46-Q46</f>
        <v>0</v>
      </c>
      <c r="T46" s="55" t="n">
        <f aca="false">IFERROR(R46/F46,0)</f>
        <v>0</v>
      </c>
      <c r="U46" s="55" t="n">
        <f aca="false">IFERROR(S46/F46,0)</f>
        <v>0</v>
      </c>
    </row>
    <row r="47" customFormat="false" ht="15" hidden="false" customHeight="false" outlineLevel="0" collapsed="false">
      <c r="A47" s="21" t="str">
        <f aca="false">IF(G47&gt;0,G47," ")</f>
        <v> </v>
      </c>
      <c r="F47" s="53" t="n">
        <f aca="false">D47*E47</f>
        <v>0</v>
      </c>
      <c r="I47" s="53" t="n">
        <f aca="false">D47*H47</f>
        <v>0</v>
      </c>
      <c r="J47" s="53" t="n">
        <f aca="false">F47+I47</f>
        <v>0</v>
      </c>
      <c r="K47" s="53" t="n">
        <f aca="false">IF(J47*0.03%&gt;40,40,J47*0.03%)</f>
        <v>0</v>
      </c>
      <c r="L47" s="53" t="n">
        <f aca="false">ROUND(I47*0.025%,0)</f>
        <v>0</v>
      </c>
      <c r="M47" s="53" t="n">
        <f aca="false">ROUND(IF(C47="BSE",(J47*0.00375%),(J47*0.00322%)),0)</f>
        <v>0</v>
      </c>
      <c r="N47" s="53" t="n">
        <f aca="false">ROUND((K47+M47+O47)*18%,2)</f>
        <v>0</v>
      </c>
      <c r="O47" s="53" t="n">
        <f aca="false">ROUND(J47*0.0001%,2)</f>
        <v>0</v>
      </c>
      <c r="P47" s="53" t="n">
        <f aca="false">ROUND(0.003%*F47,0)</f>
        <v>0</v>
      </c>
      <c r="Q47" s="53" t="n">
        <f aca="false">K47+L47+M47+N47+O47+P47</f>
        <v>0</v>
      </c>
      <c r="R47" s="53" t="n">
        <f aca="false">I47-F47</f>
        <v>0</v>
      </c>
      <c r="S47" s="53" t="n">
        <f aca="false">R47-Q47</f>
        <v>0</v>
      </c>
      <c r="T47" s="55" t="n">
        <f aca="false">IFERROR(R47/F47,0)</f>
        <v>0</v>
      </c>
      <c r="U47" s="55" t="n">
        <f aca="false">IFERROR(S47/F47,0)</f>
        <v>0</v>
      </c>
    </row>
    <row r="48" customFormat="false" ht="15" hidden="false" customHeight="false" outlineLevel="0" collapsed="false">
      <c r="A48" s="21" t="str">
        <f aca="false">IF(G48&gt;0,G48," ")</f>
        <v> </v>
      </c>
      <c r="F48" s="53" t="n">
        <f aca="false">D48*E48</f>
        <v>0</v>
      </c>
      <c r="I48" s="53" t="n">
        <f aca="false">D48*H48</f>
        <v>0</v>
      </c>
      <c r="J48" s="53" t="n">
        <f aca="false">F48+I48</f>
        <v>0</v>
      </c>
      <c r="K48" s="53" t="n">
        <f aca="false">IF(J48*0.03%&gt;40,40,J48*0.03%)</f>
        <v>0</v>
      </c>
      <c r="L48" s="53" t="n">
        <f aca="false">ROUND(I48*0.025%,0)</f>
        <v>0</v>
      </c>
      <c r="M48" s="53" t="n">
        <f aca="false">ROUND(IF(C48="BSE",(J48*0.00375%),(J48*0.00322%)),0)</f>
        <v>0</v>
      </c>
      <c r="N48" s="53" t="n">
        <f aca="false">ROUND((K48+M48+O48)*18%,2)</f>
        <v>0</v>
      </c>
      <c r="O48" s="53" t="n">
        <f aca="false">ROUND(J48*0.0001%,2)</f>
        <v>0</v>
      </c>
      <c r="P48" s="53" t="n">
        <f aca="false">ROUND(0.003%*F48,0)</f>
        <v>0</v>
      </c>
      <c r="Q48" s="53" t="n">
        <f aca="false">K48+L48+M48+N48+O48+P48</f>
        <v>0</v>
      </c>
      <c r="R48" s="53" t="n">
        <f aca="false">I48-F48</f>
        <v>0</v>
      </c>
      <c r="S48" s="53" t="n">
        <f aca="false">R48-Q48</f>
        <v>0</v>
      </c>
      <c r="T48" s="55" t="n">
        <f aca="false">IFERROR(R48/F48,0)</f>
        <v>0</v>
      </c>
      <c r="U48" s="55" t="n">
        <f aca="false">IFERROR(S48/F48,0)</f>
        <v>0</v>
      </c>
    </row>
    <row r="49" customFormat="false" ht="15" hidden="false" customHeight="false" outlineLevel="0" collapsed="false">
      <c r="A49" s="21" t="str">
        <f aca="false">IF(G49&gt;0,G49," ")</f>
        <v> </v>
      </c>
      <c r="F49" s="53" t="n">
        <f aca="false">D49*E49</f>
        <v>0</v>
      </c>
      <c r="I49" s="53" t="n">
        <f aca="false">D49*H49</f>
        <v>0</v>
      </c>
      <c r="J49" s="53" t="n">
        <f aca="false">F49+I49</f>
        <v>0</v>
      </c>
      <c r="K49" s="53" t="n">
        <f aca="false">IF(J49*0.03%&gt;40,40,J49*0.03%)</f>
        <v>0</v>
      </c>
      <c r="L49" s="53" t="n">
        <f aca="false">ROUND(I49*0.025%,0)</f>
        <v>0</v>
      </c>
      <c r="M49" s="53" t="n">
        <f aca="false">ROUND(IF(C49="BSE",(J49*0.00375%),(J49*0.00322%)),0)</f>
        <v>0</v>
      </c>
      <c r="N49" s="53" t="n">
        <f aca="false">ROUND((K49+M49+O49)*18%,2)</f>
        <v>0</v>
      </c>
      <c r="O49" s="53" t="n">
        <f aca="false">ROUND(J49*0.0001%,2)</f>
        <v>0</v>
      </c>
      <c r="P49" s="53" t="n">
        <f aca="false">ROUND(0.003%*F49,0)</f>
        <v>0</v>
      </c>
      <c r="Q49" s="53" t="n">
        <f aca="false">K49+L49+M49+N49+O49+P49</f>
        <v>0</v>
      </c>
      <c r="R49" s="53" t="n">
        <f aca="false">I49-F49</f>
        <v>0</v>
      </c>
      <c r="S49" s="53" t="n">
        <f aca="false">R49-Q49</f>
        <v>0</v>
      </c>
      <c r="T49" s="55" t="n">
        <f aca="false">IFERROR(R49/F49,0)</f>
        <v>0</v>
      </c>
      <c r="U49" s="55" t="n">
        <f aca="false">IFERROR(S49/F49,0)</f>
        <v>0</v>
      </c>
    </row>
    <row r="50" customFormat="false" ht="15" hidden="false" customHeight="false" outlineLevel="0" collapsed="false">
      <c r="A50" s="21" t="str">
        <f aca="false">IF(G50&gt;0,G50," ")</f>
        <v> </v>
      </c>
      <c r="F50" s="53" t="n">
        <f aca="false">D50*E50</f>
        <v>0</v>
      </c>
      <c r="I50" s="53" t="n">
        <f aca="false">D50*H50</f>
        <v>0</v>
      </c>
      <c r="J50" s="53" t="n">
        <f aca="false">F50+I50</f>
        <v>0</v>
      </c>
      <c r="K50" s="53" t="n">
        <f aca="false">IF(J50*0.03%&gt;40,40,J50*0.03%)</f>
        <v>0</v>
      </c>
      <c r="L50" s="53" t="n">
        <f aca="false">ROUND(I50*0.025%,0)</f>
        <v>0</v>
      </c>
      <c r="M50" s="53" t="n">
        <f aca="false">ROUND(IF(C50="BSE",(J50*0.00375%),(J50*0.00322%)),0)</f>
        <v>0</v>
      </c>
      <c r="N50" s="53" t="n">
        <f aca="false">ROUND((K50+M50+O50)*18%,2)</f>
        <v>0</v>
      </c>
      <c r="O50" s="53" t="n">
        <f aca="false">ROUND(J50*0.0001%,2)</f>
        <v>0</v>
      </c>
      <c r="P50" s="53" t="n">
        <f aca="false">ROUND(0.003%*F50,0)</f>
        <v>0</v>
      </c>
      <c r="Q50" s="53" t="n">
        <f aca="false">K50+L50+M50+N50+O50+P50</f>
        <v>0</v>
      </c>
      <c r="R50" s="53" t="n">
        <f aca="false">I50-F50</f>
        <v>0</v>
      </c>
      <c r="S50" s="53" t="n">
        <f aca="false">R50-Q50</f>
        <v>0</v>
      </c>
      <c r="T50" s="55" t="n">
        <f aca="false">IFERROR(R50/F50,0)</f>
        <v>0</v>
      </c>
      <c r="U50" s="55" t="n">
        <f aca="false">IFERROR(S50/F50,0)</f>
        <v>0</v>
      </c>
    </row>
    <row r="51" customFormat="false" ht="15" hidden="false" customHeight="false" outlineLevel="0" collapsed="false">
      <c r="A51" s="21" t="str">
        <f aca="false">IF(G51&gt;0,G51," ")</f>
        <v> </v>
      </c>
      <c r="F51" s="53" t="n">
        <f aca="false">D51*E51</f>
        <v>0</v>
      </c>
      <c r="I51" s="53" t="n">
        <f aca="false">D51*H51</f>
        <v>0</v>
      </c>
      <c r="J51" s="53" t="n">
        <f aca="false">F51+I51</f>
        <v>0</v>
      </c>
      <c r="K51" s="53" t="n">
        <f aca="false">IF(J51*0.03%&gt;40,40,J51*0.03%)</f>
        <v>0</v>
      </c>
      <c r="L51" s="53" t="n">
        <f aca="false">ROUND(I51*0.025%,0)</f>
        <v>0</v>
      </c>
      <c r="M51" s="53" t="n">
        <f aca="false">ROUND(IF(C51="BSE",(J51*0.00375%),(J51*0.00322%)),0)</f>
        <v>0</v>
      </c>
      <c r="N51" s="53" t="n">
        <f aca="false">ROUND((K51+M51+O51)*18%,2)</f>
        <v>0</v>
      </c>
      <c r="O51" s="53" t="n">
        <f aca="false">ROUND(J51*0.0001%,2)</f>
        <v>0</v>
      </c>
      <c r="P51" s="53" t="n">
        <f aca="false">ROUND(0.003%*F51,0)</f>
        <v>0</v>
      </c>
      <c r="Q51" s="53" t="n">
        <f aca="false">K51+L51+M51+N51+O51+P51</f>
        <v>0</v>
      </c>
      <c r="R51" s="53" t="n">
        <f aca="false">I51-F51</f>
        <v>0</v>
      </c>
      <c r="S51" s="53" t="n">
        <f aca="false">R51-Q51</f>
        <v>0</v>
      </c>
      <c r="T51" s="55" t="n">
        <f aca="false">IFERROR(R51/F51,0)</f>
        <v>0</v>
      </c>
      <c r="U51" s="55" t="n">
        <f aca="false">IFERROR(S51/F51,0)</f>
        <v>0</v>
      </c>
    </row>
    <row r="52" customFormat="false" ht="15" hidden="false" customHeight="false" outlineLevel="0" collapsed="false">
      <c r="A52" s="21" t="str">
        <f aca="false">IF(G52&gt;0,G52," ")</f>
        <v> </v>
      </c>
      <c r="F52" s="53" t="n">
        <f aca="false">D52*E52</f>
        <v>0</v>
      </c>
      <c r="I52" s="53" t="n">
        <f aca="false">D52*H52</f>
        <v>0</v>
      </c>
      <c r="J52" s="53" t="n">
        <f aca="false">F52+I52</f>
        <v>0</v>
      </c>
      <c r="K52" s="53" t="n">
        <f aca="false">IF(J52*0.03%&gt;40,40,J52*0.03%)</f>
        <v>0</v>
      </c>
      <c r="L52" s="53" t="n">
        <f aca="false">ROUND(I52*0.025%,0)</f>
        <v>0</v>
      </c>
      <c r="M52" s="53" t="n">
        <f aca="false">ROUND(IF(C52="BSE",(J52*0.00375%),(J52*0.00322%)),0)</f>
        <v>0</v>
      </c>
      <c r="N52" s="53" t="n">
        <f aca="false">ROUND((K52+M52+O52)*18%,2)</f>
        <v>0</v>
      </c>
      <c r="O52" s="53" t="n">
        <f aca="false">ROUND(J52*0.0001%,2)</f>
        <v>0</v>
      </c>
      <c r="P52" s="53" t="n">
        <f aca="false">ROUND(0.003%*F52,0)</f>
        <v>0</v>
      </c>
      <c r="Q52" s="53" t="n">
        <f aca="false">K52+L52+M52+N52+O52+P52</f>
        <v>0</v>
      </c>
      <c r="R52" s="53" t="n">
        <f aca="false">I52-F52</f>
        <v>0</v>
      </c>
      <c r="S52" s="53" t="n">
        <f aca="false">R52-Q52</f>
        <v>0</v>
      </c>
      <c r="T52" s="55" t="n">
        <f aca="false">IFERROR(R52/F52,0)</f>
        <v>0</v>
      </c>
      <c r="U52" s="55" t="n">
        <f aca="false">IFERROR(S52/F52,0)</f>
        <v>0</v>
      </c>
    </row>
    <row r="53" customFormat="false" ht="15" hidden="false" customHeight="false" outlineLevel="0" collapsed="false">
      <c r="A53" s="21" t="str">
        <f aca="false">IF(G53&gt;0,G53," ")</f>
        <v> </v>
      </c>
      <c r="F53" s="53" t="n">
        <f aca="false">D53*E53</f>
        <v>0</v>
      </c>
      <c r="I53" s="53" t="n">
        <f aca="false">D53*H53</f>
        <v>0</v>
      </c>
      <c r="J53" s="53" t="n">
        <f aca="false">F53+I53</f>
        <v>0</v>
      </c>
      <c r="K53" s="53" t="n">
        <f aca="false">IF(J53*0.03%&gt;40,40,J53*0.03%)</f>
        <v>0</v>
      </c>
      <c r="L53" s="53" t="n">
        <f aca="false">ROUND(I53*0.025%,0)</f>
        <v>0</v>
      </c>
      <c r="M53" s="53" t="n">
        <f aca="false">ROUND(IF(C53="BSE",(J53*0.00375%),(J53*0.00322%)),0)</f>
        <v>0</v>
      </c>
      <c r="N53" s="53" t="n">
        <f aca="false">ROUND((K53+M53+O53)*18%,2)</f>
        <v>0</v>
      </c>
      <c r="O53" s="53" t="n">
        <f aca="false">ROUND(J53*0.0001%,2)</f>
        <v>0</v>
      </c>
      <c r="P53" s="53" t="n">
        <f aca="false">ROUND(0.003%*F53,0)</f>
        <v>0</v>
      </c>
      <c r="Q53" s="53" t="n">
        <f aca="false">K53+L53+M53+N53+O53+P53</f>
        <v>0</v>
      </c>
      <c r="R53" s="53" t="n">
        <f aca="false">I53-F53</f>
        <v>0</v>
      </c>
      <c r="S53" s="53" t="n">
        <f aca="false">R53-Q53</f>
        <v>0</v>
      </c>
      <c r="T53" s="55" t="n">
        <f aca="false">IFERROR(R53/F53,0)</f>
        <v>0</v>
      </c>
      <c r="U53" s="55" t="n">
        <f aca="false">IFERROR(S53/F53,0)</f>
        <v>0</v>
      </c>
    </row>
    <row r="54" customFormat="false" ht="15" hidden="false" customHeight="false" outlineLevel="0" collapsed="false">
      <c r="A54" s="21" t="str">
        <f aca="false">IF(G54&gt;0,G54," ")</f>
        <v> </v>
      </c>
      <c r="F54" s="53" t="n">
        <f aca="false">D54*E54</f>
        <v>0</v>
      </c>
      <c r="I54" s="53" t="n">
        <f aca="false">D54*H54</f>
        <v>0</v>
      </c>
      <c r="J54" s="53" t="n">
        <f aca="false">F54+I54</f>
        <v>0</v>
      </c>
      <c r="K54" s="53" t="n">
        <f aca="false">IF(J54*0.03%&gt;40,40,J54*0.03%)</f>
        <v>0</v>
      </c>
      <c r="L54" s="53" t="n">
        <f aca="false">ROUND(I54*0.025%,0)</f>
        <v>0</v>
      </c>
      <c r="M54" s="53" t="n">
        <f aca="false">ROUND(IF(C54="BSE",(J54*0.00375%),(J54*0.00322%)),0)</f>
        <v>0</v>
      </c>
      <c r="N54" s="53" t="n">
        <f aca="false">ROUND((K54+M54+O54)*18%,2)</f>
        <v>0</v>
      </c>
      <c r="O54" s="53" t="n">
        <f aca="false">ROUND(J54*0.0001%,2)</f>
        <v>0</v>
      </c>
      <c r="P54" s="53" t="n">
        <f aca="false">ROUND(0.003%*F54,0)</f>
        <v>0</v>
      </c>
      <c r="Q54" s="53" t="n">
        <f aca="false">K54+L54+M54+N54+O54+P54</f>
        <v>0</v>
      </c>
      <c r="R54" s="53" t="n">
        <f aca="false">I54-F54</f>
        <v>0</v>
      </c>
      <c r="S54" s="53" t="n">
        <f aca="false">R54-Q54</f>
        <v>0</v>
      </c>
      <c r="T54" s="55" t="n">
        <f aca="false">IFERROR(R54/F54,0)</f>
        <v>0</v>
      </c>
      <c r="U54" s="55" t="n">
        <f aca="false">IFERROR(S54/F54,0)</f>
        <v>0</v>
      </c>
    </row>
    <row r="55" customFormat="false" ht="15" hidden="false" customHeight="false" outlineLevel="0" collapsed="false">
      <c r="A55" s="21" t="str">
        <f aca="false">IF(G55&gt;0,G55," ")</f>
        <v> </v>
      </c>
      <c r="F55" s="53" t="n">
        <f aca="false">D55*E55</f>
        <v>0</v>
      </c>
      <c r="I55" s="53" t="n">
        <f aca="false">D55*H55</f>
        <v>0</v>
      </c>
      <c r="J55" s="53" t="n">
        <f aca="false">F55+I55</f>
        <v>0</v>
      </c>
      <c r="K55" s="53" t="n">
        <f aca="false">IF(J55*0.03%&gt;40,40,J55*0.03%)</f>
        <v>0</v>
      </c>
      <c r="L55" s="53" t="n">
        <f aca="false">ROUND(I55*0.025%,0)</f>
        <v>0</v>
      </c>
      <c r="M55" s="53" t="n">
        <f aca="false">ROUND(IF(C55="BSE",(J55*0.00375%),(J55*0.00322%)),0)</f>
        <v>0</v>
      </c>
      <c r="N55" s="53" t="n">
        <f aca="false">ROUND((K55+M55+O55)*18%,2)</f>
        <v>0</v>
      </c>
      <c r="O55" s="53" t="n">
        <f aca="false">ROUND(J55*0.0001%,2)</f>
        <v>0</v>
      </c>
      <c r="P55" s="53" t="n">
        <f aca="false">ROUND(0.003%*F55,0)</f>
        <v>0</v>
      </c>
      <c r="Q55" s="53" t="n">
        <f aca="false">K55+L55+M55+N55+O55+P55</f>
        <v>0</v>
      </c>
      <c r="R55" s="53" t="n">
        <f aca="false">I55-F55</f>
        <v>0</v>
      </c>
      <c r="S55" s="53" t="n">
        <f aca="false">R55-Q55</f>
        <v>0</v>
      </c>
      <c r="T55" s="55" t="n">
        <f aca="false">IFERROR(R55/F55,0)</f>
        <v>0</v>
      </c>
      <c r="U55" s="55" t="n">
        <f aca="false">IFERROR(S55/F55,0)</f>
        <v>0</v>
      </c>
    </row>
    <row r="56" customFormat="false" ht="15" hidden="false" customHeight="false" outlineLevel="0" collapsed="false">
      <c r="A56" s="21" t="str">
        <f aca="false">IF(G56&gt;0,G56," ")</f>
        <v> </v>
      </c>
      <c r="F56" s="53" t="n">
        <f aca="false">D56*E56</f>
        <v>0</v>
      </c>
      <c r="I56" s="53" t="n">
        <f aca="false">D56*H56</f>
        <v>0</v>
      </c>
      <c r="J56" s="53" t="n">
        <f aca="false">F56+I56</f>
        <v>0</v>
      </c>
      <c r="K56" s="53" t="n">
        <f aca="false">IF(J56*0.03%&gt;40,40,J56*0.03%)</f>
        <v>0</v>
      </c>
      <c r="L56" s="53" t="n">
        <f aca="false">ROUND(I56*0.025%,0)</f>
        <v>0</v>
      </c>
      <c r="M56" s="53" t="n">
        <f aca="false">ROUND(IF(C56="BSE",(J56*0.00375%),(J56*0.00322%)),0)</f>
        <v>0</v>
      </c>
      <c r="N56" s="53" t="n">
        <f aca="false">ROUND((K56+M56+O56)*18%,2)</f>
        <v>0</v>
      </c>
      <c r="O56" s="53" t="n">
        <f aca="false">ROUND(J56*0.0001%,2)</f>
        <v>0</v>
      </c>
      <c r="P56" s="53" t="n">
        <f aca="false">ROUND(0.003%*F56,0)</f>
        <v>0</v>
      </c>
      <c r="Q56" s="53" t="n">
        <f aca="false">K56+L56+M56+N56+O56+P56</f>
        <v>0</v>
      </c>
      <c r="R56" s="53" t="n">
        <f aca="false">I56-F56</f>
        <v>0</v>
      </c>
      <c r="S56" s="53" t="n">
        <f aca="false">R56-Q56</f>
        <v>0</v>
      </c>
      <c r="T56" s="55" t="n">
        <f aca="false">IFERROR(R56/F56,0)</f>
        <v>0</v>
      </c>
      <c r="U56" s="55" t="n">
        <f aca="false">IFERROR(S56/F56,0)</f>
        <v>0</v>
      </c>
    </row>
    <row r="57" customFormat="false" ht="15" hidden="false" customHeight="false" outlineLevel="0" collapsed="false">
      <c r="A57" s="21" t="str">
        <f aca="false">IF(G57&gt;0,G57," ")</f>
        <v> </v>
      </c>
      <c r="F57" s="53" t="n">
        <f aca="false">D57*E57</f>
        <v>0</v>
      </c>
      <c r="I57" s="53" t="n">
        <f aca="false">D57*H57</f>
        <v>0</v>
      </c>
      <c r="J57" s="53" t="n">
        <f aca="false">F57+I57</f>
        <v>0</v>
      </c>
      <c r="K57" s="53" t="n">
        <f aca="false">IF(J57*0.03%&gt;40,40,J57*0.03%)</f>
        <v>0</v>
      </c>
      <c r="L57" s="53" t="n">
        <f aca="false">ROUND(I57*0.025%,0)</f>
        <v>0</v>
      </c>
      <c r="M57" s="53" t="n">
        <f aca="false">ROUND(IF(C57="BSE",(J57*0.00375%),(J57*0.00322%)),0)</f>
        <v>0</v>
      </c>
      <c r="N57" s="53" t="n">
        <f aca="false">ROUND((K57+M57+O57)*18%,2)</f>
        <v>0</v>
      </c>
      <c r="O57" s="53" t="n">
        <f aca="false">ROUND(J57*0.0001%,2)</f>
        <v>0</v>
      </c>
      <c r="P57" s="53" t="n">
        <f aca="false">ROUND(0.003%*F57,0)</f>
        <v>0</v>
      </c>
      <c r="Q57" s="53" t="n">
        <f aca="false">K57+L57+M57+N57+O57+P57</f>
        <v>0</v>
      </c>
      <c r="R57" s="53" t="n">
        <f aca="false">I57-F57</f>
        <v>0</v>
      </c>
      <c r="S57" s="53" t="n">
        <f aca="false">R57-Q57</f>
        <v>0</v>
      </c>
      <c r="T57" s="55" t="n">
        <f aca="false">IFERROR(R57/F57,0)</f>
        <v>0</v>
      </c>
      <c r="U57" s="55" t="n">
        <f aca="false">IFERROR(S57/F57,0)</f>
        <v>0</v>
      </c>
    </row>
    <row r="58" customFormat="false" ht="15" hidden="false" customHeight="false" outlineLevel="0" collapsed="false">
      <c r="A58" s="21" t="str">
        <f aca="false">IF(G58&gt;0,G58," ")</f>
        <v> </v>
      </c>
      <c r="F58" s="53" t="n">
        <f aca="false">D58*E58</f>
        <v>0</v>
      </c>
      <c r="I58" s="53" t="n">
        <f aca="false">D58*H58</f>
        <v>0</v>
      </c>
      <c r="J58" s="53" t="n">
        <f aca="false">F58+I58</f>
        <v>0</v>
      </c>
      <c r="K58" s="53" t="n">
        <f aca="false">IF(J58*0.03%&gt;40,40,J58*0.03%)</f>
        <v>0</v>
      </c>
      <c r="L58" s="53" t="n">
        <f aca="false">ROUND(I58*0.025%,0)</f>
        <v>0</v>
      </c>
      <c r="M58" s="53" t="n">
        <f aca="false">ROUND(IF(C58="BSE",(J58*0.00375%),(J58*0.00322%)),0)</f>
        <v>0</v>
      </c>
      <c r="N58" s="53" t="n">
        <f aca="false">ROUND((K58+M58+O58)*18%,2)</f>
        <v>0</v>
      </c>
      <c r="O58" s="53" t="n">
        <f aca="false">ROUND(J58*0.0001%,2)</f>
        <v>0</v>
      </c>
      <c r="P58" s="53" t="n">
        <f aca="false">ROUND(0.003%*F58,0)</f>
        <v>0</v>
      </c>
      <c r="Q58" s="53" t="n">
        <f aca="false">K58+L58+M58+N58+O58+P58</f>
        <v>0</v>
      </c>
      <c r="R58" s="53" t="n">
        <f aca="false">I58-F58</f>
        <v>0</v>
      </c>
      <c r="S58" s="53" t="n">
        <f aca="false">R58-Q58</f>
        <v>0</v>
      </c>
      <c r="T58" s="55" t="n">
        <f aca="false">IFERROR(R58/F58,0)</f>
        <v>0</v>
      </c>
      <c r="U58" s="55" t="n">
        <f aca="false">IFERROR(S58/F58,0)</f>
        <v>0</v>
      </c>
    </row>
    <row r="59" customFormat="false" ht="15" hidden="false" customHeight="false" outlineLevel="0" collapsed="false">
      <c r="A59" s="21" t="str">
        <f aca="false">IF(G59&gt;0,G59," ")</f>
        <v> </v>
      </c>
      <c r="F59" s="53" t="n">
        <f aca="false">D59*E59</f>
        <v>0</v>
      </c>
      <c r="I59" s="53" t="n">
        <f aca="false">D59*H59</f>
        <v>0</v>
      </c>
      <c r="J59" s="53" t="n">
        <f aca="false">F59+I59</f>
        <v>0</v>
      </c>
      <c r="K59" s="53" t="n">
        <f aca="false">IF(J59*0.03%&gt;40,40,J59*0.03%)</f>
        <v>0</v>
      </c>
      <c r="L59" s="53" t="n">
        <f aca="false">ROUND(I59*0.025%,0)</f>
        <v>0</v>
      </c>
      <c r="M59" s="53" t="n">
        <f aca="false">ROUND(IF(C59="BSE",(J59*0.00375%),(J59*0.00322%)),0)</f>
        <v>0</v>
      </c>
      <c r="N59" s="53" t="n">
        <f aca="false">ROUND((K59+M59+O59)*18%,2)</f>
        <v>0</v>
      </c>
      <c r="O59" s="53" t="n">
        <f aca="false">ROUND(J59*0.0001%,2)</f>
        <v>0</v>
      </c>
      <c r="P59" s="53" t="n">
        <f aca="false">ROUND(0.003%*F59,0)</f>
        <v>0</v>
      </c>
      <c r="Q59" s="53" t="n">
        <f aca="false">K59+L59+M59+N59+O59+P59</f>
        <v>0</v>
      </c>
      <c r="R59" s="53" t="n">
        <f aca="false">I59-F59</f>
        <v>0</v>
      </c>
      <c r="S59" s="53" t="n">
        <f aca="false">R59-Q59</f>
        <v>0</v>
      </c>
      <c r="T59" s="55" t="n">
        <f aca="false">IFERROR(R59/F59,0)</f>
        <v>0</v>
      </c>
      <c r="U59" s="55" t="n">
        <f aca="false">IFERROR(S59/F59,0)</f>
        <v>0</v>
      </c>
    </row>
    <row r="60" customFormat="false" ht="15" hidden="false" customHeight="false" outlineLevel="0" collapsed="false">
      <c r="A60" s="21" t="str">
        <f aca="false">IF(G60&gt;0,G60," ")</f>
        <v> </v>
      </c>
      <c r="F60" s="53" t="n">
        <f aca="false">D60*E60</f>
        <v>0</v>
      </c>
      <c r="I60" s="53" t="n">
        <f aca="false">D60*H60</f>
        <v>0</v>
      </c>
      <c r="J60" s="53" t="n">
        <f aca="false">F60+I60</f>
        <v>0</v>
      </c>
      <c r="K60" s="53" t="n">
        <f aca="false">IF(J60*0.03%&gt;40,40,J60*0.03%)</f>
        <v>0</v>
      </c>
      <c r="L60" s="53" t="n">
        <f aca="false">ROUND(I60*0.025%,0)</f>
        <v>0</v>
      </c>
      <c r="M60" s="53" t="n">
        <f aca="false">ROUND(IF(C60="BSE",(J60*0.00375%),(J60*0.00322%)),0)</f>
        <v>0</v>
      </c>
      <c r="N60" s="53" t="n">
        <f aca="false">ROUND((K60+M60+O60)*18%,2)</f>
        <v>0</v>
      </c>
      <c r="O60" s="53" t="n">
        <f aca="false">ROUND(J60*0.0001%,2)</f>
        <v>0</v>
      </c>
      <c r="P60" s="53" t="n">
        <f aca="false">ROUND(0.003%*F60,0)</f>
        <v>0</v>
      </c>
      <c r="Q60" s="53" t="n">
        <f aca="false">K60+L60+M60+N60+O60+P60</f>
        <v>0</v>
      </c>
      <c r="R60" s="53" t="n">
        <f aca="false">I60-F60</f>
        <v>0</v>
      </c>
      <c r="S60" s="53" t="n">
        <f aca="false">R60-Q60</f>
        <v>0</v>
      </c>
      <c r="T60" s="55" t="n">
        <f aca="false">IFERROR(R60/F60,0)</f>
        <v>0</v>
      </c>
      <c r="U60" s="55" t="n">
        <f aca="false">IFERROR(S60/F60,0)</f>
        <v>0</v>
      </c>
    </row>
    <row r="61" customFormat="false" ht="15" hidden="false" customHeight="false" outlineLevel="0" collapsed="false">
      <c r="A61" s="21" t="str">
        <f aca="false">IF(G61&gt;0,G61," ")</f>
        <v> </v>
      </c>
      <c r="F61" s="53" t="n">
        <f aca="false">D61*E61</f>
        <v>0</v>
      </c>
      <c r="I61" s="53" t="n">
        <f aca="false">D61*H61</f>
        <v>0</v>
      </c>
      <c r="J61" s="53" t="n">
        <f aca="false">F61+I61</f>
        <v>0</v>
      </c>
      <c r="K61" s="53" t="n">
        <f aca="false">IF(J61*0.03%&gt;40,40,J61*0.03%)</f>
        <v>0</v>
      </c>
      <c r="L61" s="53" t="n">
        <f aca="false">ROUND(I61*0.025%,0)</f>
        <v>0</v>
      </c>
      <c r="M61" s="53" t="n">
        <f aca="false">ROUND(IF(C61="BSE",(J61*0.00375%),(J61*0.00322%)),0)</f>
        <v>0</v>
      </c>
      <c r="N61" s="53" t="n">
        <f aca="false">ROUND((K61+M61+O61)*18%,2)</f>
        <v>0</v>
      </c>
      <c r="O61" s="53" t="n">
        <f aca="false">ROUND(J61*0.0001%,2)</f>
        <v>0</v>
      </c>
      <c r="P61" s="53" t="n">
        <f aca="false">ROUND(0.003%*F61,0)</f>
        <v>0</v>
      </c>
      <c r="Q61" s="53" t="n">
        <f aca="false">K61+L61+M61+N61+O61+P61</f>
        <v>0</v>
      </c>
      <c r="R61" s="53" t="n">
        <f aca="false">I61-F61</f>
        <v>0</v>
      </c>
      <c r="S61" s="53" t="n">
        <f aca="false">R61-Q61</f>
        <v>0</v>
      </c>
      <c r="T61" s="55" t="n">
        <f aca="false">IFERROR(R61/F61,0)</f>
        <v>0</v>
      </c>
      <c r="U61" s="55" t="n">
        <f aca="false">IFERROR(S61/F61,0)</f>
        <v>0</v>
      </c>
    </row>
    <row r="62" customFormat="false" ht="15" hidden="false" customHeight="false" outlineLevel="0" collapsed="false">
      <c r="A62" s="21" t="str">
        <f aca="false">IF(G62&gt;0,G62," ")</f>
        <v> </v>
      </c>
      <c r="F62" s="53" t="n">
        <f aca="false">D62*E62</f>
        <v>0</v>
      </c>
      <c r="I62" s="53" t="n">
        <f aca="false">D62*H62</f>
        <v>0</v>
      </c>
      <c r="J62" s="53" t="n">
        <f aca="false">F62+I62</f>
        <v>0</v>
      </c>
      <c r="K62" s="53" t="n">
        <f aca="false">IF(J62*0.03%&gt;40,40,J62*0.03%)</f>
        <v>0</v>
      </c>
      <c r="L62" s="53" t="n">
        <f aca="false">ROUND(I62*0.025%,0)</f>
        <v>0</v>
      </c>
      <c r="M62" s="53" t="n">
        <f aca="false">ROUND(IF(C62="BSE",(J62*0.00375%),(J62*0.00322%)),0)</f>
        <v>0</v>
      </c>
      <c r="N62" s="53" t="n">
        <f aca="false">ROUND((K62+M62+O62)*18%,2)</f>
        <v>0</v>
      </c>
      <c r="O62" s="53" t="n">
        <f aca="false">ROUND(J62*0.0001%,2)</f>
        <v>0</v>
      </c>
      <c r="P62" s="53" t="n">
        <f aca="false">ROUND(0.003%*F62,0)</f>
        <v>0</v>
      </c>
      <c r="Q62" s="53" t="n">
        <f aca="false">K62+L62+M62+N62+O62+P62</f>
        <v>0</v>
      </c>
      <c r="R62" s="53" t="n">
        <f aca="false">I62-F62</f>
        <v>0</v>
      </c>
      <c r="S62" s="53" t="n">
        <f aca="false">R62-Q62</f>
        <v>0</v>
      </c>
      <c r="T62" s="55" t="n">
        <f aca="false">IFERROR(R62/F62,0)</f>
        <v>0</v>
      </c>
      <c r="U62" s="55" t="n">
        <f aca="false">IFERROR(S62/F62,0)</f>
        <v>0</v>
      </c>
    </row>
    <row r="63" customFormat="false" ht="15" hidden="false" customHeight="false" outlineLevel="0" collapsed="false">
      <c r="A63" s="21" t="str">
        <f aca="false">IF(G63&gt;0,G63," ")</f>
        <v> </v>
      </c>
      <c r="F63" s="53" t="n">
        <f aca="false">D63*E63</f>
        <v>0</v>
      </c>
      <c r="I63" s="53" t="n">
        <f aca="false">D63*H63</f>
        <v>0</v>
      </c>
      <c r="J63" s="53" t="n">
        <f aca="false">F63+I63</f>
        <v>0</v>
      </c>
      <c r="K63" s="53" t="n">
        <f aca="false">IF(J63*0.03%&gt;40,40,J63*0.03%)</f>
        <v>0</v>
      </c>
      <c r="L63" s="53" t="n">
        <f aca="false">ROUND(I63*0.025%,0)</f>
        <v>0</v>
      </c>
      <c r="M63" s="53" t="n">
        <f aca="false">ROUND(IF(C63="BSE",(J63*0.00375%),(J63*0.00322%)),0)</f>
        <v>0</v>
      </c>
      <c r="N63" s="53" t="n">
        <f aca="false">ROUND((K63+M63+O63)*18%,2)</f>
        <v>0</v>
      </c>
      <c r="O63" s="53" t="n">
        <f aca="false">ROUND(J63*0.0001%,2)</f>
        <v>0</v>
      </c>
      <c r="P63" s="53" t="n">
        <f aca="false">ROUND(0.003%*F63,0)</f>
        <v>0</v>
      </c>
      <c r="Q63" s="53" t="n">
        <f aca="false">K63+L63+M63+N63+O63+P63</f>
        <v>0</v>
      </c>
      <c r="R63" s="53" t="n">
        <f aca="false">I63-F63</f>
        <v>0</v>
      </c>
      <c r="S63" s="53" t="n">
        <f aca="false">R63-Q63</f>
        <v>0</v>
      </c>
      <c r="T63" s="55" t="n">
        <f aca="false">IFERROR(R63/F63,0)</f>
        <v>0</v>
      </c>
      <c r="U63" s="55" t="n">
        <f aca="false">IFERROR(S63/F63,0)</f>
        <v>0</v>
      </c>
    </row>
    <row r="64" customFormat="false" ht="15" hidden="false" customHeight="false" outlineLevel="0" collapsed="false">
      <c r="A64" s="21" t="str">
        <f aca="false">IF(G64&gt;0,G64," ")</f>
        <v> </v>
      </c>
      <c r="F64" s="53" t="n">
        <f aca="false">D64*E64</f>
        <v>0</v>
      </c>
      <c r="I64" s="53" t="n">
        <f aca="false">D64*H64</f>
        <v>0</v>
      </c>
      <c r="J64" s="53" t="n">
        <f aca="false">F64+I64</f>
        <v>0</v>
      </c>
      <c r="K64" s="53" t="n">
        <f aca="false">IF(J64*0.03%&gt;40,40,J64*0.03%)</f>
        <v>0</v>
      </c>
      <c r="L64" s="53" t="n">
        <f aca="false">ROUND(I64*0.025%,0)</f>
        <v>0</v>
      </c>
      <c r="M64" s="53" t="n">
        <f aca="false">ROUND(IF(C64="BSE",(J64*0.00375%),(J64*0.00322%)),0)</f>
        <v>0</v>
      </c>
      <c r="N64" s="53" t="n">
        <f aca="false">ROUND((K64+M64+O64)*18%,2)</f>
        <v>0</v>
      </c>
      <c r="O64" s="53" t="n">
        <f aca="false">ROUND(J64*0.0001%,2)</f>
        <v>0</v>
      </c>
      <c r="P64" s="53" t="n">
        <f aca="false">ROUND(0.003%*F64,0)</f>
        <v>0</v>
      </c>
      <c r="Q64" s="53" t="n">
        <f aca="false">K64+L64+M64+N64+O64+P64</f>
        <v>0</v>
      </c>
      <c r="R64" s="53" t="n">
        <f aca="false">I64-F64</f>
        <v>0</v>
      </c>
      <c r="S64" s="53" t="n">
        <f aca="false">R64-Q64</f>
        <v>0</v>
      </c>
      <c r="T64" s="55" t="n">
        <f aca="false">IFERROR(R64/F64,0)</f>
        <v>0</v>
      </c>
      <c r="U64" s="55" t="n">
        <f aca="false">IFERROR(S64/F64,0)</f>
        <v>0</v>
      </c>
    </row>
    <row r="65" customFormat="false" ht="15" hidden="false" customHeight="false" outlineLevel="0" collapsed="false">
      <c r="A65" s="21" t="str">
        <f aca="false">IF(G65&gt;0,G65," ")</f>
        <v> </v>
      </c>
      <c r="F65" s="53" t="n">
        <f aca="false">D65*E65</f>
        <v>0</v>
      </c>
      <c r="I65" s="53" t="n">
        <f aca="false">D65*H65</f>
        <v>0</v>
      </c>
      <c r="J65" s="53" t="n">
        <f aca="false">F65+I65</f>
        <v>0</v>
      </c>
      <c r="K65" s="53" t="n">
        <f aca="false">IF(J65*0.03%&gt;40,40,J65*0.03%)</f>
        <v>0</v>
      </c>
      <c r="L65" s="53" t="n">
        <f aca="false">ROUND(I65*0.025%,0)</f>
        <v>0</v>
      </c>
      <c r="M65" s="53" t="n">
        <f aca="false">ROUND(IF(C65="BSE",(J65*0.00375%),(J65*0.00322%)),0)</f>
        <v>0</v>
      </c>
      <c r="N65" s="53" t="n">
        <f aca="false">ROUND((K65+M65+O65)*18%,2)</f>
        <v>0</v>
      </c>
      <c r="O65" s="53" t="n">
        <f aca="false">ROUND(J65*0.0001%,2)</f>
        <v>0</v>
      </c>
      <c r="P65" s="53" t="n">
        <f aca="false">ROUND(0.003%*F65,0)</f>
        <v>0</v>
      </c>
      <c r="Q65" s="53" t="n">
        <f aca="false">K65+L65+M65+N65+O65+P65</f>
        <v>0</v>
      </c>
      <c r="R65" s="53" t="n">
        <f aca="false">I65-F65</f>
        <v>0</v>
      </c>
      <c r="S65" s="53" t="n">
        <f aca="false">R65-Q65</f>
        <v>0</v>
      </c>
      <c r="T65" s="55" t="n">
        <f aca="false">IFERROR(R65/F65,0)</f>
        <v>0</v>
      </c>
      <c r="U65" s="55" t="n">
        <f aca="false">IFERROR(S65/F65,0)</f>
        <v>0</v>
      </c>
    </row>
    <row r="66" customFormat="false" ht="15" hidden="false" customHeight="false" outlineLevel="0" collapsed="false">
      <c r="A66" s="21" t="str">
        <f aca="false">IF(G66&gt;0,G66," ")</f>
        <v> </v>
      </c>
      <c r="F66" s="53" t="n">
        <f aca="false">D66*E66</f>
        <v>0</v>
      </c>
      <c r="I66" s="53" t="n">
        <f aca="false">D66*H66</f>
        <v>0</v>
      </c>
      <c r="J66" s="53" t="n">
        <f aca="false">F66+I66</f>
        <v>0</v>
      </c>
      <c r="K66" s="53" t="n">
        <f aca="false">IF(J66*0.03%&gt;40,40,J66*0.03%)</f>
        <v>0</v>
      </c>
      <c r="L66" s="53" t="n">
        <f aca="false">ROUND(I66*0.025%,0)</f>
        <v>0</v>
      </c>
      <c r="M66" s="53" t="n">
        <f aca="false">ROUND(IF(C66="BSE",(J66*0.00375%),(J66*0.00322%)),0)</f>
        <v>0</v>
      </c>
      <c r="N66" s="53" t="n">
        <f aca="false">ROUND((K66+M66+O66)*18%,2)</f>
        <v>0</v>
      </c>
      <c r="O66" s="53" t="n">
        <f aca="false">ROUND(J66*0.0001%,2)</f>
        <v>0</v>
      </c>
      <c r="P66" s="53" t="n">
        <f aca="false">ROUND(0.003%*F66,0)</f>
        <v>0</v>
      </c>
      <c r="Q66" s="53" t="n">
        <f aca="false">K66+L66+M66+N66+O66+P66</f>
        <v>0</v>
      </c>
      <c r="R66" s="53" t="n">
        <f aca="false">I66-F66</f>
        <v>0</v>
      </c>
      <c r="S66" s="53" t="n">
        <f aca="false">R66-Q66</f>
        <v>0</v>
      </c>
      <c r="T66" s="55" t="n">
        <f aca="false">IFERROR(R66/F66,0)</f>
        <v>0</v>
      </c>
      <c r="U66" s="55" t="n">
        <f aca="false">IFERROR(S66/F66,0)</f>
        <v>0</v>
      </c>
    </row>
    <row r="67" customFormat="false" ht="15" hidden="false" customHeight="false" outlineLevel="0" collapsed="false">
      <c r="A67" s="21" t="str">
        <f aca="false">IF(G67&gt;0,G67," ")</f>
        <v> </v>
      </c>
      <c r="F67" s="53" t="n">
        <f aca="false">D67*E67</f>
        <v>0</v>
      </c>
      <c r="I67" s="53" t="n">
        <f aca="false">D67*H67</f>
        <v>0</v>
      </c>
      <c r="J67" s="53" t="n">
        <f aca="false">F67+I67</f>
        <v>0</v>
      </c>
      <c r="K67" s="53" t="n">
        <f aca="false">IF(J67*0.03%&gt;40,40,J67*0.03%)</f>
        <v>0</v>
      </c>
      <c r="L67" s="53" t="n">
        <f aca="false">ROUND(I67*0.025%,0)</f>
        <v>0</v>
      </c>
      <c r="M67" s="53" t="n">
        <f aca="false">ROUND(IF(C67="BSE",(J67*0.00375%),(J67*0.00322%)),0)</f>
        <v>0</v>
      </c>
      <c r="N67" s="53" t="n">
        <f aca="false">ROUND((K67+M67+O67)*18%,2)</f>
        <v>0</v>
      </c>
      <c r="O67" s="53" t="n">
        <f aca="false">ROUND(J67*0.0001%,2)</f>
        <v>0</v>
      </c>
      <c r="P67" s="53" t="n">
        <f aca="false">ROUND(0.003%*F67,0)</f>
        <v>0</v>
      </c>
      <c r="Q67" s="53" t="n">
        <f aca="false">K67+L67+M67+N67+O67+P67</f>
        <v>0</v>
      </c>
      <c r="R67" s="53" t="n">
        <f aca="false">I67-F67</f>
        <v>0</v>
      </c>
      <c r="S67" s="53" t="n">
        <f aca="false">R67-Q67</f>
        <v>0</v>
      </c>
      <c r="T67" s="55" t="n">
        <f aca="false">IFERROR(R67/F67,0)</f>
        <v>0</v>
      </c>
      <c r="U67" s="55" t="n">
        <f aca="false">IFERROR(S67/F67,0)</f>
        <v>0</v>
      </c>
    </row>
    <row r="68" customFormat="false" ht="15" hidden="false" customHeight="false" outlineLevel="0" collapsed="false">
      <c r="A68" s="21" t="str">
        <f aca="false">IF(G68&gt;0,G68," ")</f>
        <v> </v>
      </c>
      <c r="F68" s="53" t="n">
        <f aca="false">D68*E68</f>
        <v>0</v>
      </c>
      <c r="I68" s="53" t="n">
        <f aca="false">D68*H68</f>
        <v>0</v>
      </c>
      <c r="J68" s="53" t="n">
        <f aca="false">F68+I68</f>
        <v>0</v>
      </c>
      <c r="K68" s="53" t="n">
        <f aca="false">IF(J68*0.03%&gt;40,40,J68*0.03%)</f>
        <v>0</v>
      </c>
      <c r="L68" s="53" t="n">
        <f aca="false">ROUND(I68*0.025%,0)</f>
        <v>0</v>
      </c>
      <c r="M68" s="53" t="n">
        <f aca="false">ROUND(IF(C68="BSE",(J68*0.00375%),(J68*0.00322%)),0)</f>
        <v>0</v>
      </c>
      <c r="N68" s="53" t="n">
        <f aca="false">ROUND((K68+M68+O68)*18%,2)</f>
        <v>0</v>
      </c>
      <c r="O68" s="53" t="n">
        <f aca="false">ROUND(J68*0.0001%,2)</f>
        <v>0</v>
      </c>
      <c r="P68" s="53" t="n">
        <f aca="false">ROUND(0.003%*F68,0)</f>
        <v>0</v>
      </c>
      <c r="Q68" s="53" t="n">
        <f aca="false">K68+L68+M68+N68+O68+P68</f>
        <v>0</v>
      </c>
      <c r="R68" s="53" t="n">
        <f aca="false">I68-F68</f>
        <v>0</v>
      </c>
      <c r="S68" s="53" t="n">
        <f aca="false">R68-Q68</f>
        <v>0</v>
      </c>
      <c r="T68" s="55" t="n">
        <f aca="false">IFERROR(R68/F68,0)</f>
        <v>0</v>
      </c>
      <c r="U68" s="55" t="n">
        <f aca="false">IFERROR(S68/F68,0)</f>
        <v>0</v>
      </c>
    </row>
    <row r="69" customFormat="false" ht="15" hidden="false" customHeight="false" outlineLevel="0" collapsed="false">
      <c r="A69" s="21" t="str">
        <f aca="false">IF(G69&gt;0,G69," ")</f>
        <v> </v>
      </c>
      <c r="F69" s="53" t="n">
        <f aca="false">D69*E69</f>
        <v>0</v>
      </c>
      <c r="I69" s="53" t="n">
        <f aca="false">D69*H69</f>
        <v>0</v>
      </c>
      <c r="J69" s="53" t="n">
        <f aca="false">F69+I69</f>
        <v>0</v>
      </c>
      <c r="K69" s="53" t="n">
        <f aca="false">IF(J69*0.03%&gt;40,40,J69*0.03%)</f>
        <v>0</v>
      </c>
      <c r="L69" s="53" t="n">
        <f aca="false">ROUND(I69*0.025%,0)</f>
        <v>0</v>
      </c>
      <c r="M69" s="53" t="n">
        <f aca="false">ROUND(IF(C69="BSE",(J69*0.00375%),(J69*0.00322%)),0)</f>
        <v>0</v>
      </c>
      <c r="N69" s="53" t="n">
        <f aca="false">ROUND((K69+M69+O69)*18%,2)</f>
        <v>0</v>
      </c>
      <c r="O69" s="53" t="n">
        <f aca="false">ROUND(J69*0.0001%,2)</f>
        <v>0</v>
      </c>
      <c r="P69" s="53" t="n">
        <f aca="false">ROUND(0.003%*F69,0)</f>
        <v>0</v>
      </c>
      <c r="Q69" s="53" t="n">
        <f aca="false">K69+L69+M69+N69+O69+P69</f>
        <v>0</v>
      </c>
      <c r="R69" s="53" t="n">
        <f aca="false">I69-F69</f>
        <v>0</v>
      </c>
      <c r="S69" s="53" t="n">
        <f aca="false">R69-Q69</f>
        <v>0</v>
      </c>
      <c r="T69" s="55" t="n">
        <f aca="false">IFERROR(R69/F69,0)</f>
        <v>0</v>
      </c>
      <c r="U69" s="55" t="n">
        <f aca="false">IFERROR(S69/F69,0)</f>
        <v>0</v>
      </c>
    </row>
    <row r="70" customFormat="false" ht="15" hidden="false" customHeight="false" outlineLevel="0" collapsed="false">
      <c r="A70" s="21" t="str">
        <f aca="false">IF(G70&gt;0,G70," ")</f>
        <v> </v>
      </c>
      <c r="F70" s="53" t="n">
        <f aca="false">D70*E70</f>
        <v>0</v>
      </c>
      <c r="I70" s="53" t="n">
        <f aca="false">D70*H70</f>
        <v>0</v>
      </c>
      <c r="J70" s="53" t="n">
        <f aca="false">F70+I70</f>
        <v>0</v>
      </c>
      <c r="K70" s="53" t="n">
        <f aca="false">IF(J70*0.03%&gt;40,40,J70*0.03%)</f>
        <v>0</v>
      </c>
      <c r="L70" s="53" t="n">
        <f aca="false">ROUND(I70*0.025%,0)</f>
        <v>0</v>
      </c>
      <c r="M70" s="53" t="n">
        <f aca="false">ROUND(IF(C70="BSE",(J70*0.00375%),(J70*0.00322%)),0)</f>
        <v>0</v>
      </c>
      <c r="N70" s="53" t="n">
        <f aca="false">ROUND((K70+M70+O70)*18%,2)</f>
        <v>0</v>
      </c>
      <c r="O70" s="53" t="n">
        <f aca="false">ROUND(J70*0.0001%,2)</f>
        <v>0</v>
      </c>
      <c r="P70" s="53" t="n">
        <f aca="false">ROUND(0.003%*F70,0)</f>
        <v>0</v>
      </c>
      <c r="Q70" s="53" t="n">
        <f aca="false">K70+L70+M70+N70+O70+P70</f>
        <v>0</v>
      </c>
      <c r="R70" s="53" t="n">
        <f aca="false">I70-F70</f>
        <v>0</v>
      </c>
      <c r="S70" s="53" t="n">
        <f aca="false">R70-Q70</f>
        <v>0</v>
      </c>
      <c r="T70" s="55" t="n">
        <f aca="false">IFERROR(R70/F70,0)</f>
        <v>0</v>
      </c>
      <c r="U70" s="55" t="n">
        <f aca="false">IFERROR(S70/F70,0)</f>
        <v>0</v>
      </c>
    </row>
    <row r="71" customFormat="false" ht="15" hidden="false" customHeight="false" outlineLevel="0" collapsed="false">
      <c r="A71" s="21" t="str">
        <f aca="false">IF(G71&gt;0,G71," ")</f>
        <v> </v>
      </c>
      <c r="F71" s="53" t="n">
        <f aca="false">D71*E71</f>
        <v>0</v>
      </c>
      <c r="I71" s="53" t="n">
        <f aca="false">D71*H71</f>
        <v>0</v>
      </c>
      <c r="J71" s="53" t="n">
        <f aca="false">F71+I71</f>
        <v>0</v>
      </c>
      <c r="K71" s="53" t="n">
        <f aca="false">IF(J71*0.03%&gt;40,40,J71*0.03%)</f>
        <v>0</v>
      </c>
      <c r="L71" s="53" t="n">
        <f aca="false">ROUND(I71*0.025%,0)</f>
        <v>0</v>
      </c>
      <c r="M71" s="53" t="n">
        <f aca="false">ROUND(IF(C71="BSE",(J71*0.00375%),(J71*0.00322%)),0)</f>
        <v>0</v>
      </c>
      <c r="N71" s="53" t="n">
        <f aca="false">ROUND((K71+M71+O71)*18%,2)</f>
        <v>0</v>
      </c>
      <c r="O71" s="53" t="n">
        <f aca="false">ROUND(J71*0.0001%,2)</f>
        <v>0</v>
      </c>
      <c r="P71" s="53" t="n">
        <f aca="false">ROUND(0.003%*F71,0)</f>
        <v>0</v>
      </c>
      <c r="Q71" s="53" t="n">
        <f aca="false">K71+L71+M71+N71+O71+P71</f>
        <v>0</v>
      </c>
      <c r="R71" s="53" t="n">
        <f aca="false">I71-F71</f>
        <v>0</v>
      </c>
      <c r="S71" s="53" t="n">
        <f aca="false">R71-Q71</f>
        <v>0</v>
      </c>
      <c r="T71" s="55" t="n">
        <f aca="false">IFERROR(R71/F71,0)</f>
        <v>0</v>
      </c>
      <c r="U71" s="55" t="n">
        <f aca="false">IFERROR(S71/F71,0)</f>
        <v>0</v>
      </c>
    </row>
    <row r="72" customFormat="false" ht="15" hidden="false" customHeight="false" outlineLevel="0" collapsed="false">
      <c r="A72" s="21" t="str">
        <f aca="false">IF(G72&gt;0,G72," ")</f>
        <v> </v>
      </c>
      <c r="F72" s="53" t="n">
        <f aca="false">D72*E72</f>
        <v>0</v>
      </c>
      <c r="I72" s="53" t="n">
        <f aca="false">D72*H72</f>
        <v>0</v>
      </c>
      <c r="J72" s="53" t="n">
        <f aca="false">F72+I72</f>
        <v>0</v>
      </c>
      <c r="K72" s="53" t="n">
        <f aca="false">IF(J72*0.03%&gt;40,40,J72*0.03%)</f>
        <v>0</v>
      </c>
      <c r="L72" s="53" t="n">
        <f aca="false">ROUND(I72*0.025%,0)</f>
        <v>0</v>
      </c>
      <c r="M72" s="53" t="n">
        <f aca="false">ROUND(IF(C72="BSE",(J72*0.00375%),(J72*0.00322%)),0)</f>
        <v>0</v>
      </c>
      <c r="N72" s="53" t="n">
        <f aca="false">ROUND((K72+M72+O72)*18%,2)</f>
        <v>0</v>
      </c>
      <c r="O72" s="53" t="n">
        <f aca="false">ROUND(J72*0.0001%,2)</f>
        <v>0</v>
      </c>
      <c r="P72" s="53" t="n">
        <f aca="false">ROUND(0.003%*F72,0)</f>
        <v>0</v>
      </c>
      <c r="Q72" s="53" t="n">
        <f aca="false">K72+L72+M72+N72+O72+P72</f>
        <v>0</v>
      </c>
      <c r="R72" s="53" t="n">
        <f aca="false">I72-F72</f>
        <v>0</v>
      </c>
      <c r="S72" s="53" t="n">
        <f aca="false">R72-Q72</f>
        <v>0</v>
      </c>
      <c r="T72" s="55" t="n">
        <f aca="false">IFERROR(R72/F72,0)</f>
        <v>0</v>
      </c>
      <c r="U72" s="55" t="n">
        <f aca="false">IFERROR(S72/F72,0)</f>
        <v>0</v>
      </c>
    </row>
    <row r="73" customFormat="false" ht="15" hidden="false" customHeight="false" outlineLevel="0" collapsed="false">
      <c r="A73" s="21" t="str">
        <f aca="false">IF(G73&gt;0,G73," ")</f>
        <v> </v>
      </c>
      <c r="F73" s="53" t="n">
        <f aca="false">D73*E73</f>
        <v>0</v>
      </c>
      <c r="I73" s="53" t="n">
        <f aca="false">D73*H73</f>
        <v>0</v>
      </c>
      <c r="J73" s="53" t="n">
        <f aca="false">F73+I73</f>
        <v>0</v>
      </c>
      <c r="K73" s="53" t="n">
        <f aca="false">IF(J73*0.03%&gt;40,40,J73*0.03%)</f>
        <v>0</v>
      </c>
      <c r="L73" s="53" t="n">
        <f aca="false">ROUND(I73*0.025%,0)</f>
        <v>0</v>
      </c>
      <c r="M73" s="53" t="n">
        <f aca="false">ROUND(IF(C73="BSE",(J73*0.00375%),(J73*0.00322%)),0)</f>
        <v>0</v>
      </c>
      <c r="N73" s="53" t="n">
        <f aca="false">ROUND((K73+M73+O73)*18%,2)</f>
        <v>0</v>
      </c>
      <c r="O73" s="53" t="n">
        <f aca="false">ROUND(J73*0.0001%,2)</f>
        <v>0</v>
      </c>
      <c r="P73" s="53" t="n">
        <f aca="false">ROUND(0.003%*F73,0)</f>
        <v>0</v>
      </c>
      <c r="Q73" s="53" t="n">
        <f aca="false">K73+L73+M73+N73+O73+P73</f>
        <v>0</v>
      </c>
      <c r="R73" s="53" t="n">
        <f aca="false">I73-F73</f>
        <v>0</v>
      </c>
      <c r="S73" s="53" t="n">
        <f aca="false">R73-Q73</f>
        <v>0</v>
      </c>
      <c r="T73" s="55" t="n">
        <f aca="false">IFERROR(R73/F73,0)</f>
        <v>0</v>
      </c>
      <c r="U73" s="55" t="n">
        <f aca="false">IFERROR(S73/F73,0)</f>
        <v>0</v>
      </c>
    </row>
    <row r="74" customFormat="false" ht="15" hidden="false" customHeight="false" outlineLevel="0" collapsed="false">
      <c r="A74" s="21" t="str">
        <f aca="false">IF(G74&gt;0,G74," ")</f>
        <v> </v>
      </c>
      <c r="F74" s="53" t="n">
        <f aca="false">D74*E74</f>
        <v>0</v>
      </c>
      <c r="I74" s="53" t="n">
        <f aca="false">D74*H74</f>
        <v>0</v>
      </c>
      <c r="J74" s="53" t="n">
        <f aca="false">F74+I74</f>
        <v>0</v>
      </c>
      <c r="K74" s="53" t="n">
        <f aca="false">IF(J74*0.03%&gt;40,40,J74*0.03%)</f>
        <v>0</v>
      </c>
      <c r="L74" s="53" t="n">
        <f aca="false">ROUND(I74*0.025%,0)</f>
        <v>0</v>
      </c>
      <c r="M74" s="53" t="n">
        <f aca="false">ROUND(IF(C74="BSE",(J74*0.00375%),(J74*0.00322%)),0)</f>
        <v>0</v>
      </c>
      <c r="N74" s="53" t="n">
        <f aca="false">ROUND((K74+M74+O74)*18%,2)</f>
        <v>0</v>
      </c>
      <c r="O74" s="53" t="n">
        <f aca="false">ROUND(J74*0.0001%,2)</f>
        <v>0</v>
      </c>
      <c r="P74" s="53" t="n">
        <f aca="false">ROUND(0.003%*F74,0)</f>
        <v>0</v>
      </c>
      <c r="Q74" s="53" t="n">
        <f aca="false">K74+L74+M74+N74+O74+P74</f>
        <v>0</v>
      </c>
      <c r="R74" s="53" t="n">
        <f aca="false">I74-F74</f>
        <v>0</v>
      </c>
      <c r="S74" s="53" t="n">
        <f aca="false">R74-Q74</f>
        <v>0</v>
      </c>
      <c r="T74" s="55" t="n">
        <f aca="false">IFERROR(R74/F74,0)</f>
        <v>0</v>
      </c>
      <c r="U74" s="55" t="n">
        <f aca="false">IFERROR(S74/F74,0)</f>
        <v>0</v>
      </c>
    </row>
    <row r="75" customFormat="false" ht="15" hidden="false" customHeight="false" outlineLevel="0" collapsed="false">
      <c r="A75" s="21" t="str">
        <f aca="false">IF(G75&gt;0,G75," ")</f>
        <v> </v>
      </c>
      <c r="F75" s="53" t="n">
        <f aca="false">D75*E75</f>
        <v>0</v>
      </c>
      <c r="I75" s="53" t="n">
        <f aca="false">D75*H75</f>
        <v>0</v>
      </c>
      <c r="J75" s="53" t="n">
        <f aca="false">F75+I75</f>
        <v>0</v>
      </c>
      <c r="K75" s="53" t="n">
        <f aca="false">IF(J75*0.03%&gt;40,40,J75*0.03%)</f>
        <v>0</v>
      </c>
      <c r="L75" s="53" t="n">
        <f aca="false">ROUND(I75*0.025%,0)</f>
        <v>0</v>
      </c>
      <c r="M75" s="53" t="n">
        <f aca="false">ROUND(IF(C75="BSE",(J75*0.00375%),(J75*0.00322%)),0)</f>
        <v>0</v>
      </c>
      <c r="N75" s="53" t="n">
        <f aca="false">ROUND((K75+M75+O75)*18%,2)</f>
        <v>0</v>
      </c>
      <c r="O75" s="53" t="n">
        <f aca="false">ROUND(J75*0.0001%,2)</f>
        <v>0</v>
      </c>
      <c r="P75" s="53" t="n">
        <f aca="false">ROUND(0.003%*F75,0)</f>
        <v>0</v>
      </c>
      <c r="Q75" s="53" t="n">
        <f aca="false">K75+L75+M75+N75+O75+P75</f>
        <v>0</v>
      </c>
      <c r="R75" s="53" t="n">
        <f aca="false">I75-F75</f>
        <v>0</v>
      </c>
      <c r="S75" s="53" t="n">
        <f aca="false">R75-Q75</f>
        <v>0</v>
      </c>
      <c r="T75" s="55" t="n">
        <f aca="false">IFERROR(R75/F75,0)</f>
        <v>0</v>
      </c>
      <c r="U75" s="55" t="n">
        <f aca="false">IFERROR(S75/F75,0)</f>
        <v>0</v>
      </c>
    </row>
    <row r="76" customFormat="false" ht="15" hidden="false" customHeight="false" outlineLevel="0" collapsed="false">
      <c r="A76" s="21" t="str">
        <f aca="false">IF(G76&gt;0,G76," ")</f>
        <v> </v>
      </c>
      <c r="F76" s="53" t="n">
        <f aca="false">D76*E76</f>
        <v>0</v>
      </c>
      <c r="I76" s="53" t="n">
        <f aca="false">D76*H76</f>
        <v>0</v>
      </c>
      <c r="J76" s="53" t="n">
        <f aca="false">F76+I76</f>
        <v>0</v>
      </c>
      <c r="K76" s="53" t="n">
        <f aca="false">IF(J76*0.03%&gt;40,40,J76*0.03%)</f>
        <v>0</v>
      </c>
      <c r="L76" s="53" t="n">
        <f aca="false">ROUND(I76*0.025%,0)</f>
        <v>0</v>
      </c>
      <c r="M76" s="53" t="n">
        <f aca="false">ROUND(IF(C76="BSE",(J76*0.00375%),(J76*0.00322%)),0)</f>
        <v>0</v>
      </c>
      <c r="N76" s="53" t="n">
        <f aca="false">ROUND((K76+M76+O76)*18%,2)</f>
        <v>0</v>
      </c>
      <c r="O76" s="53" t="n">
        <f aca="false">ROUND(J76*0.0001%,2)</f>
        <v>0</v>
      </c>
      <c r="P76" s="53" t="n">
        <f aca="false">ROUND(0.003%*F76,0)</f>
        <v>0</v>
      </c>
      <c r="Q76" s="53" t="n">
        <f aca="false">K76+L76+M76+N76+O76+P76</f>
        <v>0</v>
      </c>
      <c r="R76" s="53" t="n">
        <f aca="false">I76-F76</f>
        <v>0</v>
      </c>
      <c r="S76" s="53" t="n">
        <f aca="false">R76-Q76</f>
        <v>0</v>
      </c>
      <c r="T76" s="55" t="n">
        <f aca="false">IFERROR(R76/F76,0)</f>
        <v>0</v>
      </c>
      <c r="U76" s="55" t="n">
        <f aca="false">IFERROR(S76/F76,0)</f>
        <v>0</v>
      </c>
    </row>
    <row r="77" customFormat="false" ht="15" hidden="false" customHeight="false" outlineLevel="0" collapsed="false">
      <c r="A77" s="21" t="str">
        <f aca="false">IF(G77&gt;0,G77," ")</f>
        <v> </v>
      </c>
      <c r="F77" s="53" t="n">
        <f aca="false">D77*E77</f>
        <v>0</v>
      </c>
      <c r="I77" s="53" t="n">
        <f aca="false">D77*H77</f>
        <v>0</v>
      </c>
      <c r="J77" s="53" t="n">
        <f aca="false">F77+I77</f>
        <v>0</v>
      </c>
      <c r="K77" s="53" t="n">
        <f aca="false">IF(J77*0.03%&gt;40,40,J77*0.03%)</f>
        <v>0</v>
      </c>
      <c r="L77" s="53" t="n">
        <f aca="false">ROUND(I77*0.025%,0)</f>
        <v>0</v>
      </c>
      <c r="M77" s="53" t="n">
        <f aca="false">ROUND(IF(C77="BSE",(J77*0.00375%),(J77*0.00322%)),0)</f>
        <v>0</v>
      </c>
      <c r="N77" s="53" t="n">
        <f aca="false">ROUND((K77+M77+O77)*18%,2)</f>
        <v>0</v>
      </c>
      <c r="O77" s="53" t="n">
        <f aca="false">ROUND(J77*0.0001%,2)</f>
        <v>0</v>
      </c>
      <c r="P77" s="53" t="n">
        <f aca="false">ROUND(0.003%*F77,0)</f>
        <v>0</v>
      </c>
      <c r="Q77" s="53" t="n">
        <f aca="false">K77+L77+M77+N77+O77+P77</f>
        <v>0</v>
      </c>
      <c r="R77" s="53" t="n">
        <f aca="false">I77-F77</f>
        <v>0</v>
      </c>
      <c r="S77" s="53" t="n">
        <f aca="false">R77-Q77</f>
        <v>0</v>
      </c>
      <c r="T77" s="55" t="n">
        <f aca="false">IFERROR(R77/F77,0)</f>
        <v>0</v>
      </c>
      <c r="U77" s="55" t="n">
        <f aca="false">IFERROR(S77/F77,0)</f>
        <v>0</v>
      </c>
    </row>
    <row r="78" customFormat="false" ht="15" hidden="false" customHeight="false" outlineLevel="0" collapsed="false">
      <c r="A78" s="21" t="str">
        <f aca="false">IF(G78&gt;0,G78," ")</f>
        <v> </v>
      </c>
      <c r="F78" s="53" t="n">
        <f aca="false">D78*E78</f>
        <v>0</v>
      </c>
      <c r="I78" s="53" t="n">
        <f aca="false">D78*H78</f>
        <v>0</v>
      </c>
      <c r="J78" s="53" t="n">
        <f aca="false">F78+I78</f>
        <v>0</v>
      </c>
      <c r="K78" s="53" t="n">
        <f aca="false">IF(J78*0.03%&gt;40,40,J78*0.03%)</f>
        <v>0</v>
      </c>
      <c r="L78" s="53" t="n">
        <f aca="false">ROUND(I78*0.025%,0)</f>
        <v>0</v>
      </c>
      <c r="M78" s="53" t="n">
        <f aca="false">ROUND(IF(C78="BSE",(J78*0.00375%),(J78*0.00322%)),0)</f>
        <v>0</v>
      </c>
      <c r="N78" s="53" t="n">
        <f aca="false">ROUND((K78+M78+O78)*18%,2)</f>
        <v>0</v>
      </c>
      <c r="O78" s="53" t="n">
        <f aca="false">ROUND(J78*0.0001%,2)</f>
        <v>0</v>
      </c>
      <c r="P78" s="53" t="n">
        <f aca="false">ROUND(0.003%*F78,0)</f>
        <v>0</v>
      </c>
      <c r="Q78" s="53" t="n">
        <f aca="false">K78+L78+M78+N78+O78+P78</f>
        <v>0</v>
      </c>
      <c r="R78" s="53" t="n">
        <f aca="false">I78-F78</f>
        <v>0</v>
      </c>
      <c r="S78" s="53" t="n">
        <f aca="false">R78-Q78</f>
        <v>0</v>
      </c>
      <c r="T78" s="55" t="n">
        <f aca="false">IFERROR(R78/F78,0)</f>
        <v>0</v>
      </c>
      <c r="U78" s="55" t="n">
        <f aca="false">IFERROR(S78/F78,0)</f>
        <v>0</v>
      </c>
    </row>
    <row r="79" customFormat="false" ht="15" hidden="false" customHeight="false" outlineLevel="0" collapsed="false">
      <c r="A79" s="21" t="str">
        <f aca="false">IF(G79&gt;0,G79," ")</f>
        <v> </v>
      </c>
      <c r="F79" s="53" t="n">
        <f aca="false">D79*E79</f>
        <v>0</v>
      </c>
      <c r="I79" s="53" t="n">
        <f aca="false">D79*H79</f>
        <v>0</v>
      </c>
      <c r="J79" s="53" t="n">
        <f aca="false">F79+I79</f>
        <v>0</v>
      </c>
      <c r="K79" s="53" t="n">
        <f aca="false">IF(J79*0.03%&gt;40,40,J79*0.03%)</f>
        <v>0</v>
      </c>
      <c r="L79" s="53" t="n">
        <f aca="false">ROUND(I79*0.025%,0)</f>
        <v>0</v>
      </c>
      <c r="M79" s="53" t="n">
        <f aca="false">ROUND(IF(C79="BSE",(J79*0.00375%),(J79*0.00322%)),0)</f>
        <v>0</v>
      </c>
      <c r="N79" s="53" t="n">
        <f aca="false">ROUND((K79+M79+O79)*18%,2)</f>
        <v>0</v>
      </c>
      <c r="O79" s="53" t="n">
        <f aca="false">ROUND(J79*0.0001%,2)</f>
        <v>0</v>
      </c>
      <c r="P79" s="53" t="n">
        <f aca="false">ROUND(0.003%*F79,0)</f>
        <v>0</v>
      </c>
      <c r="Q79" s="53" t="n">
        <f aca="false">K79+L79+M79+N79+O79+P79</f>
        <v>0</v>
      </c>
      <c r="R79" s="53" t="n">
        <f aca="false">I79-F79</f>
        <v>0</v>
      </c>
      <c r="S79" s="53" t="n">
        <f aca="false">R79-Q79</f>
        <v>0</v>
      </c>
      <c r="T79" s="55" t="n">
        <f aca="false">IFERROR(R79/F79,0)</f>
        <v>0</v>
      </c>
      <c r="U79" s="55" t="n">
        <f aca="false">IFERROR(S79/F79,0)</f>
        <v>0</v>
      </c>
    </row>
    <row r="80" customFormat="false" ht="15" hidden="false" customHeight="false" outlineLevel="0" collapsed="false">
      <c r="A80" s="21" t="str">
        <f aca="false">IF(G80&gt;0,G80," ")</f>
        <v> </v>
      </c>
      <c r="F80" s="53" t="n">
        <f aca="false">D80*E80</f>
        <v>0</v>
      </c>
      <c r="I80" s="53" t="n">
        <f aca="false">D80*H80</f>
        <v>0</v>
      </c>
      <c r="J80" s="53" t="n">
        <f aca="false">F80+I80</f>
        <v>0</v>
      </c>
      <c r="K80" s="53" t="n">
        <f aca="false">IF(J80*0.03%&gt;40,40,J80*0.03%)</f>
        <v>0</v>
      </c>
      <c r="L80" s="53" t="n">
        <f aca="false">ROUND(I80*0.025%,0)</f>
        <v>0</v>
      </c>
      <c r="M80" s="53" t="n">
        <f aca="false">ROUND(IF(C80="BSE",(J80*0.00375%),(J80*0.00322%)),0)</f>
        <v>0</v>
      </c>
      <c r="N80" s="53" t="n">
        <f aca="false">ROUND((K80+M80+O80)*18%,2)</f>
        <v>0</v>
      </c>
      <c r="O80" s="53" t="n">
        <f aca="false">ROUND(J80*0.0001%,2)</f>
        <v>0</v>
      </c>
      <c r="P80" s="53" t="n">
        <f aca="false">ROUND(0.003%*F80,0)</f>
        <v>0</v>
      </c>
      <c r="Q80" s="53" t="n">
        <f aca="false">K80+L80+M80+N80+O80+P80</f>
        <v>0</v>
      </c>
      <c r="R80" s="53" t="n">
        <f aca="false">I80-F80</f>
        <v>0</v>
      </c>
      <c r="S80" s="53" t="n">
        <f aca="false">R80-Q80</f>
        <v>0</v>
      </c>
      <c r="T80" s="55" t="n">
        <f aca="false">IFERROR(R80/F80,0)</f>
        <v>0</v>
      </c>
      <c r="U80" s="55" t="n">
        <f aca="false">IFERROR(S80/F80,0)</f>
        <v>0</v>
      </c>
    </row>
    <row r="81" customFormat="false" ht="15" hidden="false" customHeight="false" outlineLevel="0" collapsed="false">
      <c r="A81" s="21" t="str">
        <f aca="false">IF(G81&gt;0,G81," ")</f>
        <v> </v>
      </c>
      <c r="F81" s="53" t="n">
        <f aca="false">D81*E81</f>
        <v>0</v>
      </c>
      <c r="I81" s="53" t="n">
        <f aca="false">D81*H81</f>
        <v>0</v>
      </c>
      <c r="J81" s="53" t="n">
        <f aca="false">F81+I81</f>
        <v>0</v>
      </c>
      <c r="K81" s="53" t="n">
        <f aca="false">IF(J81*0.03%&gt;40,40,J81*0.03%)</f>
        <v>0</v>
      </c>
      <c r="L81" s="53" t="n">
        <f aca="false">ROUND(I81*0.025%,0)</f>
        <v>0</v>
      </c>
      <c r="M81" s="53" t="n">
        <f aca="false">ROUND(IF(C81="BSE",(J81*0.00375%),(J81*0.00322%)),0)</f>
        <v>0</v>
      </c>
      <c r="N81" s="53" t="n">
        <f aca="false">ROUND((K81+M81+O81)*18%,2)</f>
        <v>0</v>
      </c>
      <c r="O81" s="53" t="n">
        <f aca="false">ROUND(J81*0.0001%,2)</f>
        <v>0</v>
      </c>
      <c r="P81" s="53" t="n">
        <f aca="false">ROUND(0.003%*F81,0)</f>
        <v>0</v>
      </c>
      <c r="Q81" s="53" t="n">
        <f aca="false">K81+L81+M81+N81+O81+P81</f>
        <v>0</v>
      </c>
      <c r="R81" s="53" t="n">
        <f aca="false">I81-F81</f>
        <v>0</v>
      </c>
      <c r="S81" s="53" t="n">
        <f aca="false">R81-Q81</f>
        <v>0</v>
      </c>
      <c r="T81" s="55" t="n">
        <f aca="false">IFERROR(R81/F81,0)</f>
        <v>0</v>
      </c>
      <c r="U81" s="55" t="n">
        <f aca="false">IFERROR(S81/F81,0)</f>
        <v>0</v>
      </c>
    </row>
    <row r="82" customFormat="false" ht="15" hidden="false" customHeight="false" outlineLevel="0" collapsed="false">
      <c r="A82" s="21" t="str">
        <f aca="false">IF(G82&gt;0,G82," ")</f>
        <v> </v>
      </c>
      <c r="F82" s="53" t="n">
        <f aca="false">D82*E82</f>
        <v>0</v>
      </c>
      <c r="I82" s="53" t="n">
        <f aca="false">D82*H82</f>
        <v>0</v>
      </c>
      <c r="J82" s="53" t="n">
        <f aca="false">F82+I82</f>
        <v>0</v>
      </c>
      <c r="K82" s="53" t="n">
        <f aca="false">IF(J82*0.03%&gt;40,40,J82*0.03%)</f>
        <v>0</v>
      </c>
      <c r="L82" s="53" t="n">
        <f aca="false">ROUND(I82*0.025%,0)</f>
        <v>0</v>
      </c>
      <c r="M82" s="53" t="n">
        <f aca="false">ROUND(IF(C82="BSE",(J82*0.00375%),(J82*0.00322%)),0)</f>
        <v>0</v>
      </c>
      <c r="N82" s="53" t="n">
        <f aca="false">ROUND((K82+M82+O82)*18%,2)</f>
        <v>0</v>
      </c>
      <c r="O82" s="53" t="n">
        <f aca="false">ROUND(J82*0.0001%,2)</f>
        <v>0</v>
      </c>
      <c r="P82" s="53" t="n">
        <f aca="false">ROUND(0.003%*F82,0)</f>
        <v>0</v>
      </c>
      <c r="Q82" s="53" t="n">
        <f aca="false">K82+L82+M82+N82+O82+P82</f>
        <v>0</v>
      </c>
      <c r="R82" s="53" t="n">
        <f aca="false">I82-F82</f>
        <v>0</v>
      </c>
      <c r="S82" s="53" t="n">
        <f aca="false">R82-Q82</f>
        <v>0</v>
      </c>
      <c r="T82" s="55" t="n">
        <f aca="false">IFERROR(R82/F82,0)</f>
        <v>0</v>
      </c>
      <c r="U82" s="55" t="n">
        <f aca="false">IFERROR(S82/F82,0)</f>
        <v>0</v>
      </c>
    </row>
    <row r="83" customFormat="false" ht="15" hidden="false" customHeight="false" outlineLevel="0" collapsed="false">
      <c r="A83" s="21" t="str">
        <f aca="false">IF(G83&gt;0,G83," ")</f>
        <v> </v>
      </c>
      <c r="F83" s="53" t="n">
        <f aca="false">D83*E83</f>
        <v>0</v>
      </c>
      <c r="I83" s="53" t="n">
        <f aca="false">D83*H83</f>
        <v>0</v>
      </c>
      <c r="J83" s="53" t="n">
        <f aca="false">F83+I83</f>
        <v>0</v>
      </c>
      <c r="K83" s="53" t="n">
        <f aca="false">IF(J83*0.03%&gt;40,40,J83*0.03%)</f>
        <v>0</v>
      </c>
      <c r="L83" s="53" t="n">
        <f aca="false">ROUND(I83*0.025%,0)</f>
        <v>0</v>
      </c>
      <c r="M83" s="53" t="n">
        <f aca="false">ROUND(IF(C83="BSE",(J83*0.00375%),(J83*0.00322%)),0)</f>
        <v>0</v>
      </c>
      <c r="N83" s="53" t="n">
        <f aca="false">ROUND((K83+M83+O83)*18%,2)</f>
        <v>0</v>
      </c>
      <c r="O83" s="53" t="n">
        <f aca="false">ROUND(J83*0.0001%,2)</f>
        <v>0</v>
      </c>
      <c r="P83" s="53" t="n">
        <f aca="false">ROUND(0.003%*F83,0)</f>
        <v>0</v>
      </c>
      <c r="Q83" s="53" t="n">
        <f aca="false">K83+L83+M83+N83+O83+P83</f>
        <v>0</v>
      </c>
      <c r="R83" s="53" t="n">
        <f aca="false">I83-F83</f>
        <v>0</v>
      </c>
      <c r="S83" s="53" t="n">
        <f aca="false">R83-Q83</f>
        <v>0</v>
      </c>
      <c r="T83" s="55" t="n">
        <f aca="false">IFERROR(R83/F83,0)</f>
        <v>0</v>
      </c>
      <c r="U83" s="55" t="n">
        <f aca="false">IFERROR(S83/F83,0)</f>
        <v>0</v>
      </c>
    </row>
    <row r="84" customFormat="false" ht="15" hidden="false" customHeight="false" outlineLevel="0" collapsed="false">
      <c r="A84" s="21" t="str">
        <f aca="false">IF(G84&gt;0,G84," ")</f>
        <v> </v>
      </c>
      <c r="F84" s="53" t="n">
        <f aca="false">D84*E84</f>
        <v>0</v>
      </c>
      <c r="I84" s="53" t="n">
        <f aca="false">D84*H84</f>
        <v>0</v>
      </c>
      <c r="J84" s="53" t="n">
        <f aca="false">F84+I84</f>
        <v>0</v>
      </c>
      <c r="K84" s="53" t="n">
        <f aca="false">IF(J84*0.03%&gt;40,40,J84*0.03%)</f>
        <v>0</v>
      </c>
      <c r="L84" s="53" t="n">
        <f aca="false">ROUND(I84*0.025%,0)</f>
        <v>0</v>
      </c>
      <c r="M84" s="53" t="n">
        <f aca="false">ROUND(IF(C84="BSE",(J84*0.00375%),(J84*0.00322%)),0)</f>
        <v>0</v>
      </c>
      <c r="N84" s="53" t="n">
        <f aca="false">ROUND((K84+M84+O84)*18%,2)</f>
        <v>0</v>
      </c>
      <c r="O84" s="53" t="n">
        <f aca="false">ROUND(J84*0.0001%,2)</f>
        <v>0</v>
      </c>
      <c r="P84" s="53" t="n">
        <f aca="false">ROUND(0.003%*F84,0)</f>
        <v>0</v>
      </c>
      <c r="Q84" s="53" t="n">
        <f aca="false">K84+L84+M84+N84+O84+P84</f>
        <v>0</v>
      </c>
      <c r="R84" s="53" t="n">
        <f aca="false">I84-F84</f>
        <v>0</v>
      </c>
      <c r="S84" s="53" t="n">
        <f aca="false">R84-Q84</f>
        <v>0</v>
      </c>
      <c r="T84" s="55" t="n">
        <f aca="false">IFERROR(R84/F84,0)</f>
        <v>0</v>
      </c>
      <c r="U84" s="55" t="n">
        <f aca="false">IFERROR(S84/F84,0)</f>
        <v>0</v>
      </c>
    </row>
    <row r="85" customFormat="false" ht="15" hidden="false" customHeight="false" outlineLevel="0" collapsed="false">
      <c r="A85" s="21" t="str">
        <f aca="false">IF(G85&gt;0,G85," ")</f>
        <v> </v>
      </c>
      <c r="F85" s="53" t="n">
        <f aca="false">D85*E85</f>
        <v>0</v>
      </c>
      <c r="I85" s="53" t="n">
        <f aca="false">D85*H85</f>
        <v>0</v>
      </c>
      <c r="J85" s="53" t="n">
        <f aca="false">F85+I85</f>
        <v>0</v>
      </c>
      <c r="K85" s="53" t="n">
        <f aca="false">IF(J85*0.03%&gt;40,40,J85*0.03%)</f>
        <v>0</v>
      </c>
      <c r="L85" s="53" t="n">
        <f aca="false">ROUND(I85*0.025%,0)</f>
        <v>0</v>
      </c>
      <c r="M85" s="53" t="n">
        <f aca="false">ROUND(IF(C85="BSE",(J85*0.00375%),(J85*0.00322%)),0)</f>
        <v>0</v>
      </c>
      <c r="N85" s="53" t="n">
        <f aca="false">ROUND((K85+M85+O85)*18%,2)</f>
        <v>0</v>
      </c>
      <c r="O85" s="53" t="n">
        <f aca="false">ROUND(J85*0.0001%,2)</f>
        <v>0</v>
      </c>
      <c r="P85" s="53" t="n">
        <f aca="false">ROUND(0.003%*F85,0)</f>
        <v>0</v>
      </c>
      <c r="Q85" s="53" t="n">
        <f aca="false">K85+L85+M85+N85+O85+P85</f>
        <v>0</v>
      </c>
      <c r="R85" s="53" t="n">
        <f aca="false">I85-F85</f>
        <v>0</v>
      </c>
      <c r="S85" s="53" t="n">
        <f aca="false">R85-Q85</f>
        <v>0</v>
      </c>
      <c r="T85" s="55" t="n">
        <f aca="false">IFERROR(R85/F85,0)</f>
        <v>0</v>
      </c>
      <c r="U85" s="55" t="n">
        <f aca="false">IFERROR(S85/F85,0)</f>
        <v>0</v>
      </c>
    </row>
    <row r="86" customFormat="false" ht="15" hidden="false" customHeight="false" outlineLevel="0" collapsed="false">
      <c r="A86" s="21" t="str">
        <f aca="false">IF(G86&gt;0,G86," ")</f>
        <v> </v>
      </c>
      <c r="F86" s="53" t="n">
        <f aca="false">D86*E86</f>
        <v>0</v>
      </c>
      <c r="I86" s="53" t="n">
        <f aca="false">D86*H86</f>
        <v>0</v>
      </c>
      <c r="J86" s="53" t="n">
        <f aca="false">F86+I86</f>
        <v>0</v>
      </c>
      <c r="K86" s="53" t="n">
        <f aca="false">IF(J86*0.03%&gt;40,40,J86*0.03%)</f>
        <v>0</v>
      </c>
      <c r="L86" s="53" t="n">
        <f aca="false">ROUND(I86*0.025%,0)</f>
        <v>0</v>
      </c>
      <c r="M86" s="53" t="n">
        <f aca="false">ROUND(IF(C86="BSE",(J86*0.00375%),(J86*0.00322%)),0)</f>
        <v>0</v>
      </c>
      <c r="N86" s="53" t="n">
        <f aca="false">ROUND((K86+M86+O86)*18%,2)</f>
        <v>0</v>
      </c>
      <c r="O86" s="53" t="n">
        <f aca="false">ROUND(J86*0.0001%,2)</f>
        <v>0</v>
      </c>
      <c r="P86" s="53" t="n">
        <f aca="false">ROUND(0.003%*F86,0)</f>
        <v>0</v>
      </c>
      <c r="Q86" s="53" t="n">
        <f aca="false">K86+L86+M86+N86+O86+P86</f>
        <v>0</v>
      </c>
      <c r="R86" s="53" t="n">
        <f aca="false">I86-F86</f>
        <v>0</v>
      </c>
      <c r="S86" s="53" t="n">
        <f aca="false">R86-Q86</f>
        <v>0</v>
      </c>
      <c r="T86" s="55" t="n">
        <f aca="false">IFERROR(R86/F86,0)</f>
        <v>0</v>
      </c>
      <c r="U86" s="55" t="n">
        <f aca="false">IFERROR(S86/F86,0)</f>
        <v>0</v>
      </c>
    </row>
    <row r="87" customFormat="false" ht="15" hidden="false" customHeight="false" outlineLevel="0" collapsed="false">
      <c r="A87" s="21" t="str">
        <f aca="false">IF(G87&gt;0,G87," ")</f>
        <v> </v>
      </c>
      <c r="F87" s="53" t="n">
        <f aca="false">D87*E87</f>
        <v>0</v>
      </c>
      <c r="I87" s="53" t="n">
        <f aca="false">D87*H87</f>
        <v>0</v>
      </c>
      <c r="J87" s="53" t="n">
        <f aca="false">F87+I87</f>
        <v>0</v>
      </c>
      <c r="K87" s="53" t="n">
        <f aca="false">IF(J87*0.03%&gt;40,40,J87*0.03%)</f>
        <v>0</v>
      </c>
      <c r="L87" s="53" t="n">
        <f aca="false">ROUND(I87*0.025%,0)</f>
        <v>0</v>
      </c>
      <c r="M87" s="53" t="n">
        <f aca="false">ROUND(IF(C87="BSE",(J87*0.00375%),(J87*0.00322%)),0)</f>
        <v>0</v>
      </c>
      <c r="N87" s="53" t="n">
        <f aca="false">ROUND((K87+M87+O87)*18%,2)</f>
        <v>0</v>
      </c>
      <c r="O87" s="53" t="n">
        <f aca="false">ROUND(J87*0.0001%,2)</f>
        <v>0</v>
      </c>
      <c r="P87" s="53" t="n">
        <f aca="false">ROUND(0.003%*F87,0)</f>
        <v>0</v>
      </c>
      <c r="Q87" s="53" t="n">
        <f aca="false">K87+L87+M87+N87+O87+P87</f>
        <v>0</v>
      </c>
      <c r="R87" s="53" t="n">
        <f aca="false">I87-F87</f>
        <v>0</v>
      </c>
      <c r="S87" s="53" t="n">
        <f aca="false">R87-Q87</f>
        <v>0</v>
      </c>
      <c r="T87" s="55" t="n">
        <f aca="false">IFERROR(R87/F87,0)</f>
        <v>0</v>
      </c>
      <c r="U87" s="55" t="n">
        <f aca="false">IFERROR(S87/F87,0)</f>
        <v>0</v>
      </c>
    </row>
    <row r="88" customFormat="false" ht="15" hidden="false" customHeight="false" outlineLevel="0" collapsed="false">
      <c r="A88" s="21" t="str">
        <f aca="false">IF(G88&gt;0,G88," ")</f>
        <v> </v>
      </c>
      <c r="F88" s="53" t="n">
        <f aca="false">D88*E88</f>
        <v>0</v>
      </c>
      <c r="I88" s="53" t="n">
        <f aca="false">D88*H88</f>
        <v>0</v>
      </c>
      <c r="J88" s="53" t="n">
        <f aca="false">F88+I88</f>
        <v>0</v>
      </c>
      <c r="K88" s="53" t="n">
        <f aca="false">IF(J88*0.03%&gt;40,40,J88*0.03%)</f>
        <v>0</v>
      </c>
      <c r="L88" s="53" t="n">
        <f aca="false">ROUND(I88*0.025%,0)</f>
        <v>0</v>
      </c>
      <c r="M88" s="53" t="n">
        <f aca="false">ROUND(IF(C88="BSE",(J88*0.00375%),(J88*0.00322%)),0)</f>
        <v>0</v>
      </c>
      <c r="N88" s="53" t="n">
        <f aca="false">ROUND((K88+M88+O88)*18%,2)</f>
        <v>0</v>
      </c>
      <c r="O88" s="53" t="n">
        <f aca="false">ROUND(J88*0.0001%,2)</f>
        <v>0</v>
      </c>
      <c r="P88" s="53" t="n">
        <f aca="false">ROUND(0.003%*F88,0)</f>
        <v>0</v>
      </c>
      <c r="Q88" s="53" t="n">
        <f aca="false">K88+L88+M88+N88+O88+P88</f>
        <v>0</v>
      </c>
      <c r="R88" s="53" t="n">
        <f aca="false">I88-F88</f>
        <v>0</v>
      </c>
      <c r="S88" s="53" t="n">
        <f aca="false">R88-Q88</f>
        <v>0</v>
      </c>
      <c r="T88" s="55" t="n">
        <f aca="false">IFERROR(R88/F88,0)</f>
        <v>0</v>
      </c>
      <c r="U88" s="55" t="n">
        <f aca="false">IFERROR(S88/F88,0)</f>
        <v>0</v>
      </c>
    </row>
    <row r="89" customFormat="false" ht="15" hidden="false" customHeight="false" outlineLevel="0" collapsed="false">
      <c r="A89" s="21" t="str">
        <f aca="false">IF(G89&gt;0,G89," ")</f>
        <v> </v>
      </c>
      <c r="F89" s="53" t="n">
        <f aca="false">D89*E89</f>
        <v>0</v>
      </c>
      <c r="I89" s="53" t="n">
        <f aca="false">D89*H89</f>
        <v>0</v>
      </c>
      <c r="J89" s="53" t="n">
        <f aca="false">F89+I89</f>
        <v>0</v>
      </c>
      <c r="K89" s="53" t="n">
        <f aca="false">IF(J89*0.03%&gt;40,40,J89*0.03%)</f>
        <v>0</v>
      </c>
      <c r="L89" s="53" t="n">
        <f aca="false">ROUND(I89*0.025%,0)</f>
        <v>0</v>
      </c>
      <c r="M89" s="53" t="n">
        <f aca="false">ROUND(IF(C89="BSE",(J89*0.00375%),(J89*0.00322%)),0)</f>
        <v>0</v>
      </c>
      <c r="N89" s="53" t="n">
        <f aca="false">ROUND((K89+M89+O89)*18%,2)</f>
        <v>0</v>
      </c>
      <c r="O89" s="53" t="n">
        <f aca="false">ROUND(J89*0.0001%,2)</f>
        <v>0</v>
      </c>
      <c r="P89" s="53" t="n">
        <f aca="false">ROUND(0.003%*F89,0)</f>
        <v>0</v>
      </c>
      <c r="Q89" s="53" t="n">
        <f aca="false">K89+L89+M89+N89+O89+P89</f>
        <v>0</v>
      </c>
      <c r="R89" s="53" t="n">
        <f aca="false">I89-F89</f>
        <v>0</v>
      </c>
      <c r="S89" s="53" t="n">
        <f aca="false">R89-Q89</f>
        <v>0</v>
      </c>
      <c r="T89" s="55" t="n">
        <f aca="false">IFERROR(R89/F89,0)</f>
        <v>0</v>
      </c>
      <c r="U89" s="55" t="n">
        <f aca="false">IFERROR(S89/F89,0)</f>
        <v>0</v>
      </c>
    </row>
    <row r="90" customFormat="false" ht="15" hidden="false" customHeight="false" outlineLevel="0" collapsed="false">
      <c r="A90" s="21" t="str">
        <f aca="false">IF(G90&gt;0,G90," ")</f>
        <v> </v>
      </c>
      <c r="F90" s="53" t="n">
        <f aca="false">D90*E90</f>
        <v>0</v>
      </c>
      <c r="I90" s="53" t="n">
        <f aca="false">D90*H90</f>
        <v>0</v>
      </c>
      <c r="J90" s="53" t="n">
        <f aca="false">F90+I90</f>
        <v>0</v>
      </c>
      <c r="K90" s="53" t="n">
        <f aca="false">IF(J90*0.03%&gt;40,40,J90*0.03%)</f>
        <v>0</v>
      </c>
      <c r="L90" s="53" t="n">
        <f aca="false">ROUND(I90*0.025%,0)</f>
        <v>0</v>
      </c>
      <c r="M90" s="53" t="n">
        <f aca="false">ROUND(IF(C90="BSE",(J90*0.00375%),(J90*0.00322%)),0)</f>
        <v>0</v>
      </c>
      <c r="N90" s="53" t="n">
        <f aca="false">ROUND((K90+M90+O90)*18%,2)</f>
        <v>0</v>
      </c>
      <c r="O90" s="53" t="n">
        <f aca="false">ROUND(J90*0.0001%,2)</f>
        <v>0</v>
      </c>
      <c r="P90" s="53" t="n">
        <f aca="false">ROUND(0.003%*F90,0)</f>
        <v>0</v>
      </c>
      <c r="Q90" s="53" t="n">
        <f aca="false">K90+L90+M90+N90+O90+P90</f>
        <v>0</v>
      </c>
      <c r="R90" s="53" t="n">
        <f aca="false">I90-F90</f>
        <v>0</v>
      </c>
      <c r="S90" s="53" t="n">
        <f aca="false">R90-Q90</f>
        <v>0</v>
      </c>
      <c r="T90" s="55" t="n">
        <f aca="false">IFERROR(R90/F90,0)</f>
        <v>0</v>
      </c>
      <c r="U90" s="55" t="n">
        <f aca="false">IFERROR(S90/F90,0)</f>
        <v>0</v>
      </c>
    </row>
    <row r="91" customFormat="false" ht="15" hidden="false" customHeight="false" outlineLevel="0" collapsed="false">
      <c r="A91" s="21" t="str">
        <f aca="false">IF(G91&gt;0,G91," ")</f>
        <v> </v>
      </c>
      <c r="F91" s="53" t="n">
        <f aca="false">D91*E91</f>
        <v>0</v>
      </c>
      <c r="I91" s="53" t="n">
        <f aca="false">D91*H91</f>
        <v>0</v>
      </c>
      <c r="J91" s="53" t="n">
        <f aca="false">F91+I91</f>
        <v>0</v>
      </c>
      <c r="K91" s="53" t="n">
        <f aca="false">IF(J91*0.03%&gt;40,40,J91*0.03%)</f>
        <v>0</v>
      </c>
      <c r="L91" s="53" t="n">
        <f aca="false">ROUND(I91*0.025%,0)</f>
        <v>0</v>
      </c>
      <c r="M91" s="53" t="n">
        <f aca="false">ROUND(IF(C91="BSE",(J91*0.00375%),(J91*0.00322%)),0)</f>
        <v>0</v>
      </c>
      <c r="N91" s="53" t="n">
        <f aca="false">ROUND((K91+M91+O91)*18%,2)</f>
        <v>0</v>
      </c>
      <c r="O91" s="53" t="n">
        <f aca="false">ROUND(J91*0.0001%,2)</f>
        <v>0</v>
      </c>
      <c r="P91" s="53" t="n">
        <f aca="false">ROUND(0.003%*F91,0)</f>
        <v>0</v>
      </c>
      <c r="Q91" s="53" t="n">
        <f aca="false">K91+L91+M91+N91+O91+P91</f>
        <v>0</v>
      </c>
      <c r="R91" s="53" t="n">
        <f aca="false">I91-F91</f>
        <v>0</v>
      </c>
      <c r="S91" s="53" t="n">
        <f aca="false">R91-Q91</f>
        <v>0</v>
      </c>
      <c r="T91" s="55" t="n">
        <f aca="false">IFERROR(R91/F91,0)</f>
        <v>0</v>
      </c>
      <c r="U91" s="55" t="n">
        <f aca="false">IFERROR(S91/F91,0)</f>
        <v>0</v>
      </c>
    </row>
    <row r="92" customFormat="false" ht="15" hidden="false" customHeight="false" outlineLevel="0" collapsed="false">
      <c r="A92" s="21" t="str">
        <f aca="false">IF(G92&gt;0,G92," ")</f>
        <v> </v>
      </c>
      <c r="F92" s="53" t="n">
        <f aca="false">D92*E92</f>
        <v>0</v>
      </c>
      <c r="I92" s="53" t="n">
        <f aca="false">D92*H92</f>
        <v>0</v>
      </c>
      <c r="J92" s="53" t="n">
        <f aca="false">F92+I92</f>
        <v>0</v>
      </c>
      <c r="K92" s="53" t="n">
        <f aca="false">IF(J92*0.03%&gt;40,40,J92*0.03%)</f>
        <v>0</v>
      </c>
      <c r="L92" s="53" t="n">
        <f aca="false">ROUND(I92*0.025%,0)</f>
        <v>0</v>
      </c>
      <c r="M92" s="53" t="n">
        <f aca="false">ROUND(IF(C92="BSE",(J92*0.00375%),(J92*0.00322%)),0)</f>
        <v>0</v>
      </c>
      <c r="N92" s="53" t="n">
        <f aca="false">ROUND((K92+M92+O92)*18%,2)</f>
        <v>0</v>
      </c>
      <c r="O92" s="53" t="n">
        <f aca="false">ROUND(J92*0.0001%,2)</f>
        <v>0</v>
      </c>
      <c r="P92" s="53" t="n">
        <f aca="false">ROUND(0.003%*F92,0)</f>
        <v>0</v>
      </c>
      <c r="Q92" s="53" t="n">
        <f aca="false">K92+L92+M92+N92+O92+P92</f>
        <v>0</v>
      </c>
      <c r="R92" s="53" t="n">
        <f aca="false">I92-F92</f>
        <v>0</v>
      </c>
      <c r="S92" s="53" t="n">
        <f aca="false">R92-Q92</f>
        <v>0</v>
      </c>
      <c r="T92" s="55" t="n">
        <f aca="false">IFERROR(R92/F92,0)</f>
        <v>0</v>
      </c>
      <c r="U92" s="55" t="n">
        <f aca="false">IFERROR(S92/F92,0)</f>
        <v>0</v>
      </c>
    </row>
    <row r="93" customFormat="false" ht="15" hidden="false" customHeight="false" outlineLevel="0" collapsed="false">
      <c r="A93" s="21" t="str">
        <f aca="false">IF(G93&gt;0,G93," ")</f>
        <v> </v>
      </c>
      <c r="F93" s="53" t="n">
        <f aca="false">D93*E93</f>
        <v>0</v>
      </c>
      <c r="I93" s="53" t="n">
        <f aca="false">D93*H93</f>
        <v>0</v>
      </c>
      <c r="J93" s="53" t="n">
        <f aca="false">F93+I93</f>
        <v>0</v>
      </c>
      <c r="K93" s="53" t="n">
        <f aca="false">IF(J93*0.03%&gt;40,40,J93*0.03%)</f>
        <v>0</v>
      </c>
      <c r="L93" s="53" t="n">
        <f aca="false">ROUND(I93*0.025%,0)</f>
        <v>0</v>
      </c>
      <c r="M93" s="53" t="n">
        <f aca="false">ROUND(IF(C93="BSE",(J93*0.00375%),(J93*0.00322%)),0)</f>
        <v>0</v>
      </c>
      <c r="N93" s="53" t="n">
        <f aca="false">ROUND((K93+M93+O93)*18%,2)</f>
        <v>0</v>
      </c>
      <c r="O93" s="53" t="n">
        <f aca="false">ROUND(J93*0.0001%,2)</f>
        <v>0</v>
      </c>
      <c r="P93" s="53" t="n">
        <f aca="false">ROUND(0.003%*F93,0)</f>
        <v>0</v>
      </c>
      <c r="Q93" s="53" t="n">
        <f aca="false">K93+L93+M93+N93+O93+P93</f>
        <v>0</v>
      </c>
      <c r="R93" s="53" t="n">
        <f aca="false">I93-F93</f>
        <v>0</v>
      </c>
      <c r="S93" s="53" t="n">
        <f aca="false">R93-Q93</f>
        <v>0</v>
      </c>
      <c r="T93" s="55" t="n">
        <f aca="false">IFERROR(R93/F93,0)</f>
        <v>0</v>
      </c>
      <c r="U93" s="55" t="n">
        <f aca="false">IFERROR(S93/F93,0)</f>
        <v>0</v>
      </c>
    </row>
    <row r="94" customFormat="false" ht="15" hidden="false" customHeight="false" outlineLevel="0" collapsed="false">
      <c r="A94" s="21" t="str">
        <f aca="false">IF(G94&gt;0,G94," ")</f>
        <v> </v>
      </c>
      <c r="F94" s="53" t="n">
        <f aca="false">D94*E94</f>
        <v>0</v>
      </c>
      <c r="I94" s="53" t="n">
        <f aca="false">D94*H94</f>
        <v>0</v>
      </c>
      <c r="J94" s="53" t="n">
        <f aca="false">F94+I94</f>
        <v>0</v>
      </c>
      <c r="K94" s="53" t="n">
        <f aca="false">IF(J94*0.03%&gt;40,40,J94*0.03%)</f>
        <v>0</v>
      </c>
      <c r="L94" s="53" t="n">
        <f aca="false">ROUND(I94*0.025%,0)</f>
        <v>0</v>
      </c>
      <c r="M94" s="53" t="n">
        <f aca="false">ROUND(IF(C94="BSE",(J94*0.00375%),(J94*0.00322%)),0)</f>
        <v>0</v>
      </c>
      <c r="N94" s="53" t="n">
        <f aca="false">ROUND((K94+M94+O94)*18%,2)</f>
        <v>0</v>
      </c>
      <c r="O94" s="53" t="n">
        <f aca="false">ROUND(J94*0.0001%,2)</f>
        <v>0</v>
      </c>
      <c r="P94" s="53" t="n">
        <f aca="false">ROUND(0.003%*F94,0)</f>
        <v>0</v>
      </c>
      <c r="Q94" s="53" t="n">
        <f aca="false">K94+L94+M94+N94+O94+P94</f>
        <v>0</v>
      </c>
      <c r="R94" s="53" t="n">
        <f aca="false">I94-F94</f>
        <v>0</v>
      </c>
      <c r="S94" s="53" t="n">
        <f aca="false">R94-Q94</f>
        <v>0</v>
      </c>
      <c r="T94" s="55" t="n">
        <f aca="false">IFERROR(R94/F94,0)</f>
        <v>0</v>
      </c>
      <c r="U94" s="55" t="n">
        <f aca="false">IFERROR(S94/F94,0)</f>
        <v>0</v>
      </c>
    </row>
    <row r="95" customFormat="false" ht="15" hidden="false" customHeight="false" outlineLevel="0" collapsed="false">
      <c r="A95" s="21" t="str">
        <f aca="false">IF(G95&gt;0,G95," ")</f>
        <v> </v>
      </c>
      <c r="F95" s="53" t="n">
        <f aca="false">D95*E95</f>
        <v>0</v>
      </c>
      <c r="I95" s="53" t="n">
        <f aca="false">D95*H95</f>
        <v>0</v>
      </c>
      <c r="J95" s="53" t="n">
        <f aca="false">F95+I95</f>
        <v>0</v>
      </c>
      <c r="K95" s="53" t="n">
        <f aca="false">IF(J95*0.03%&gt;40,40,J95*0.03%)</f>
        <v>0</v>
      </c>
      <c r="L95" s="53" t="n">
        <f aca="false">ROUND(I95*0.025%,0)</f>
        <v>0</v>
      </c>
      <c r="M95" s="53" t="n">
        <f aca="false">ROUND(IF(C95="BSE",(J95*0.00375%),(J95*0.00322%)),0)</f>
        <v>0</v>
      </c>
      <c r="N95" s="53" t="n">
        <f aca="false">ROUND((K95+M95+O95)*18%,2)</f>
        <v>0</v>
      </c>
      <c r="O95" s="53" t="n">
        <f aca="false">ROUND(J95*0.0001%,2)</f>
        <v>0</v>
      </c>
      <c r="P95" s="53" t="n">
        <f aca="false">ROUND(0.003%*F95,0)</f>
        <v>0</v>
      </c>
      <c r="Q95" s="53" t="n">
        <f aca="false">K95+L95+M95+N95+O95+P95</f>
        <v>0</v>
      </c>
      <c r="R95" s="53" t="n">
        <f aca="false">I95-F95</f>
        <v>0</v>
      </c>
      <c r="S95" s="53" t="n">
        <f aca="false">R95-Q95</f>
        <v>0</v>
      </c>
      <c r="T95" s="55" t="n">
        <f aca="false">IFERROR(R95/F95,0)</f>
        <v>0</v>
      </c>
      <c r="U95" s="55" t="n">
        <f aca="false">IFERROR(S95/F95,0)</f>
        <v>0</v>
      </c>
    </row>
    <row r="96" customFormat="false" ht="15" hidden="false" customHeight="false" outlineLevel="0" collapsed="false">
      <c r="A96" s="21" t="str">
        <f aca="false">IF(G96&gt;0,G96," ")</f>
        <v> </v>
      </c>
      <c r="F96" s="53" t="n">
        <f aca="false">D96*E96</f>
        <v>0</v>
      </c>
      <c r="I96" s="53" t="n">
        <f aca="false">D96*H96</f>
        <v>0</v>
      </c>
      <c r="J96" s="53" t="n">
        <f aca="false">F96+I96</f>
        <v>0</v>
      </c>
      <c r="K96" s="53" t="n">
        <f aca="false">IF(J96*0.03%&gt;40,40,J96*0.03%)</f>
        <v>0</v>
      </c>
      <c r="L96" s="53" t="n">
        <f aca="false">ROUND(I96*0.025%,0)</f>
        <v>0</v>
      </c>
      <c r="M96" s="53" t="n">
        <f aca="false">ROUND(IF(C96="BSE",(J96*0.00375%),(J96*0.00322%)),0)</f>
        <v>0</v>
      </c>
      <c r="N96" s="53" t="n">
        <f aca="false">ROUND((K96+M96+O96)*18%,2)</f>
        <v>0</v>
      </c>
      <c r="O96" s="53" t="n">
        <f aca="false">ROUND(J96*0.0001%,2)</f>
        <v>0</v>
      </c>
      <c r="P96" s="53" t="n">
        <f aca="false">ROUND(0.003%*F96,0)</f>
        <v>0</v>
      </c>
      <c r="Q96" s="53" t="n">
        <f aca="false">K96+L96+M96+N96+O96+P96</f>
        <v>0</v>
      </c>
      <c r="R96" s="53" t="n">
        <f aca="false">I96-F96</f>
        <v>0</v>
      </c>
      <c r="S96" s="53" t="n">
        <f aca="false">R96-Q96</f>
        <v>0</v>
      </c>
      <c r="T96" s="55" t="n">
        <f aca="false">IFERROR(R96/F96,0)</f>
        <v>0</v>
      </c>
      <c r="U96" s="55" t="n">
        <f aca="false">IFERROR(S96/F96,0)</f>
        <v>0</v>
      </c>
    </row>
    <row r="97" customFormat="false" ht="15" hidden="false" customHeight="false" outlineLevel="0" collapsed="false">
      <c r="A97" s="21" t="str">
        <f aca="false">IF(G97&gt;0,G97," ")</f>
        <v> </v>
      </c>
      <c r="F97" s="53" t="n">
        <f aca="false">D97*E97</f>
        <v>0</v>
      </c>
      <c r="I97" s="53" t="n">
        <f aca="false">D97*H97</f>
        <v>0</v>
      </c>
      <c r="J97" s="53" t="n">
        <f aca="false">F97+I97</f>
        <v>0</v>
      </c>
      <c r="K97" s="53" t="n">
        <f aca="false">IF(J97*0.03%&gt;40,40,J97*0.03%)</f>
        <v>0</v>
      </c>
      <c r="L97" s="53" t="n">
        <f aca="false">ROUND(I97*0.025%,0)</f>
        <v>0</v>
      </c>
      <c r="M97" s="53" t="n">
        <f aca="false">ROUND(IF(C97="BSE",(J97*0.00375%),(J97*0.00322%)),0)</f>
        <v>0</v>
      </c>
      <c r="N97" s="53" t="n">
        <f aca="false">ROUND((K97+M97+O97)*18%,2)</f>
        <v>0</v>
      </c>
      <c r="O97" s="53" t="n">
        <f aca="false">ROUND(J97*0.0001%,2)</f>
        <v>0</v>
      </c>
      <c r="P97" s="53" t="n">
        <f aca="false">ROUND(0.003%*F97,0)</f>
        <v>0</v>
      </c>
      <c r="Q97" s="53" t="n">
        <f aca="false">K97+L97+M97+N97+O97+P97</f>
        <v>0</v>
      </c>
      <c r="R97" s="53" t="n">
        <f aca="false">I97-F97</f>
        <v>0</v>
      </c>
      <c r="S97" s="53" t="n">
        <f aca="false">R97-Q97</f>
        <v>0</v>
      </c>
      <c r="T97" s="55" t="n">
        <f aca="false">IFERROR(R97/F97,0)</f>
        <v>0</v>
      </c>
      <c r="U97" s="55" t="n">
        <f aca="false">IFERROR(S97/F97,0)</f>
        <v>0</v>
      </c>
    </row>
    <row r="98" customFormat="false" ht="15" hidden="false" customHeight="false" outlineLevel="0" collapsed="false">
      <c r="A98" s="21" t="str">
        <f aca="false">IF(G98&gt;0,G98," ")</f>
        <v> </v>
      </c>
      <c r="F98" s="53" t="n">
        <f aca="false">D98*E98</f>
        <v>0</v>
      </c>
      <c r="I98" s="53" t="n">
        <f aca="false">D98*H98</f>
        <v>0</v>
      </c>
      <c r="J98" s="53" t="n">
        <f aca="false">F98+I98</f>
        <v>0</v>
      </c>
      <c r="K98" s="53" t="n">
        <f aca="false">IF(J98*0.03%&gt;40,40,J98*0.03%)</f>
        <v>0</v>
      </c>
      <c r="L98" s="53" t="n">
        <f aca="false">ROUND(I98*0.025%,0)</f>
        <v>0</v>
      </c>
      <c r="M98" s="53" t="n">
        <f aca="false">ROUND(IF(C98="BSE",(J98*0.00375%),(J98*0.00322%)),0)</f>
        <v>0</v>
      </c>
      <c r="N98" s="53" t="n">
        <f aca="false">ROUND((K98+M98+O98)*18%,2)</f>
        <v>0</v>
      </c>
      <c r="O98" s="53" t="n">
        <f aca="false">ROUND(J98*0.0001%,2)</f>
        <v>0</v>
      </c>
      <c r="P98" s="53" t="n">
        <f aca="false">ROUND(0.003%*F98,0)</f>
        <v>0</v>
      </c>
      <c r="Q98" s="53" t="n">
        <f aca="false">K98+L98+M98+N98+O98+P98</f>
        <v>0</v>
      </c>
      <c r="R98" s="53" t="n">
        <f aca="false">I98-F98</f>
        <v>0</v>
      </c>
      <c r="S98" s="53" t="n">
        <f aca="false">R98-Q98</f>
        <v>0</v>
      </c>
      <c r="T98" s="55" t="n">
        <f aca="false">IFERROR(R98/F98,0)</f>
        <v>0</v>
      </c>
      <c r="U98" s="55" t="n">
        <f aca="false">IFERROR(S98/F98,0)</f>
        <v>0</v>
      </c>
    </row>
    <row r="99" customFormat="false" ht="15" hidden="false" customHeight="false" outlineLevel="0" collapsed="false">
      <c r="A99" s="21" t="str">
        <f aca="false">IF(G99&gt;0,G99," ")</f>
        <v> </v>
      </c>
      <c r="F99" s="53" t="n">
        <f aca="false">D99*E99</f>
        <v>0</v>
      </c>
      <c r="I99" s="53" t="n">
        <f aca="false">D99*H99</f>
        <v>0</v>
      </c>
      <c r="J99" s="53" t="n">
        <f aca="false">F99+I99</f>
        <v>0</v>
      </c>
      <c r="K99" s="53" t="n">
        <f aca="false">IF(J99*0.03%&gt;40,40,J99*0.03%)</f>
        <v>0</v>
      </c>
      <c r="L99" s="53" t="n">
        <f aca="false">ROUND(I99*0.025%,0)</f>
        <v>0</v>
      </c>
      <c r="M99" s="53" t="n">
        <f aca="false">ROUND(IF(C99="BSE",(J99*0.00375%),(J99*0.00322%)),0)</f>
        <v>0</v>
      </c>
      <c r="N99" s="53" t="n">
        <f aca="false">ROUND((K99+M99+O99)*18%,2)</f>
        <v>0</v>
      </c>
      <c r="O99" s="53" t="n">
        <f aca="false">ROUND(J99*0.0001%,2)</f>
        <v>0</v>
      </c>
      <c r="P99" s="53" t="n">
        <f aca="false">ROUND(0.003%*F99,0)</f>
        <v>0</v>
      </c>
      <c r="Q99" s="53" t="n">
        <f aca="false">K99+L99+M99+N99+O99+P99</f>
        <v>0</v>
      </c>
      <c r="R99" s="53" t="n">
        <f aca="false">I99-F99</f>
        <v>0</v>
      </c>
      <c r="S99" s="53" t="n">
        <f aca="false">R99-Q99</f>
        <v>0</v>
      </c>
      <c r="T99" s="55" t="n">
        <f aca="false">IFERROR(R99/F99,0)</f>
        <v>0</v>
      </c>
      <c r="U99" s="55" t="n">
        <f aca="false">IFERROR(S99/F99,0)</f>
        <v>0</v>
      </c>
    </row>
    <row r="100" customFormat="false" ht="15" hidden="false" customHeight="false" outlineLevel="0" collapsed="false">
      <c r="A100" s="21" t="str">
        <f aca="false">IF(G100&gt;0,G100," ")</f>
        <v> </v>
      </c>
      <c r="F100" s="53" t="n">
        <f aca="false">D100*E100</f>
        <v>0</v>
      </c>
      <c r="I100" s="53" t="n">
        <f aca="false">D100*H100</f>
        <v>0</v>
      </c>
      <c r="J100" s="53" t="n">
        <f aca="false">F100+I100</f>
        <v>0</v>
      </c>
      <c r="K100" s="53" t="n">
        <f aca="false">IF(J100*0.03%&gt;40,40,J100*0.03%)</f>
        <v>0</v>
      </c>
      <c r="L100" s="53" t="n">
        <f aca="false">ROUND(I100*0.025%,0)</f>
        <v>0</v>
      </c>
      <c r="M100" s="53" t="n">
        <f aca="false">ROUND(IF(C100="BSE",(J100*0.00375%),(J100*0.00322%)),0)</f>
        <v>0</v>
      </c>
      <c r="N100" s="53" t="n">
        <f aca="false">ROUND((K100+M100+O100)*18%,2)</f>
        <v>0</v>
      </c>
      <c r="O100" s="53" t="n">
        <f aca="false">ROUND(J100*0.0001%,2)</f>
        <v>0</v>
      </c>
      <c r="P100" s="53" t="n">
        <f aca="false">ROUND(0.003%*F100,0)</f>
        <v>0</v>
      </c>
      <c r="Q100" s="53" t="n">
        <f aca="false">K100+L100+M100+N100+O100+P100</f>
        <v>0</v>
      </c>
      <c r="R100" s="53" t="n">
        <f aca="false">I100-F100</f>
        <v>0</v>
      </c>
      <c r="S100" s="53" t="n">
        <f aca="false">R100-Q100</f>
        <v>0</v>
      </c>
      <c r="T100" s="55" t="n">
        <f aca="false">IFERROR(R100/F100,0)</f>
        <v>0</v>
      </c>
      <c r="U100" s="55" t="n">
        <f aca="false">IFERROR(S100/F100,0)</f>
        <v>0</v>
      </c>
    </row>
    <row r="101" customFormat="false" ht="15" hidden="false" customHeight="false" outlineLevel="0" collapsed="false">
      <c r="A101" s="21" t="str">
        <f aca="false">IF(G101&gt;0,G101," ")</f>
        <v> </v>
      </c>
      <c r="F101" s="53" t="n">
        <f aca="false">D101*E101</f>
        <v>0</v>
      </c>
      <c r="I101" s="53" t="n">
        <f aca="false">D101*H101</f>
        <v>0</v>
      </c>
      <c r="J101" s="53" t="n">
        <f aca="false">F101+I101</f>
        <v>0</v>
      </c>
      <c r="K101" s="53" t="n">
        <f aca="false">IF(J101*0.03%&gt;40,40,J101*0.03%)</f>
        <v>0</v>
      </c>
      <c r="L101" s="53" t="n">
        <f aca="false">ROUND(I101*0.025%,0)</f>
        <v>0</v>
      </c>
      <c r="M101" s="53" t="n">
        <f aca="false">ROUND(IF(C101="BSE",(J101*0.00375%),(J101*0.00322%)),0)</f>
        <v>0</v>
      </c>
      <c r="N101" s="53" t="n">
        <f aca="false">ROUND((K101+M101+O101)*18%,2)</f>
        <v>0</v>
      </c>
      <c r="O101" s="53" t="n">
        <f aca="false">ROUND(J101*0.0001%,2)</f>
        <v>0</v>
      </c>
      <c r="P101" s="53" t="n">
        <f aca="false">ROUND(0.003%*F101,0)</f>
        <v>0</v>
      </c>
      <c r="Q101" s="53" t="n">
        <f aca="false">K101+L101+M101+N101+O101+P101</f>
        <v>0</v>
      </c>
      <c r="R101" s="53" t="n">
        <f aca="false">I101-F101</f>
        <v>0</v>
      </c>
      <c r="S101" s="53" t="n">
        <f aca="false">R101-Q101</f>
        <v>0</v>
      </c>
      <c r="T101" s="55" t="n">
        <f aca="false">IFERROR(R101/F101,0)</f>
        <v>0</v>
      </c>
      <c r="U101" s="55" t="n">
        <f aca="false">IFERROR(S101/F101,0)</f>
        <v>0</v>
      </c>
    </row>
    <row r="102" customFormat="false" ht="15" hidden="false" customHeight="false" outlineLevel="0" collapsed="false">
      <c r="A102" s="21" t="str">
        <f aca="false">IF(G102&gt;0,G102," ")</f>
        <v> </v>
      </c>
      <c r="F102" s="53" t="n">
        <f aca="false">D102*E102</f>
        <v>0</v>
      </c>
      <c r="I102" s="53" t="n">
        <f aca="false">D102*H102</f>
        <v>0</v>
      </c>
      <c r="J102" s="53" t="n">
        <f aca="false">F102+I102</f>
        <v>0</v>
      </c>
      <c r="K102" s="53" t="n">
        <f aca="false">IF(J102*0.03%&gt;40,40,J102*0.03%)</f>
        <v>0</v>
      </c>
      <c r="L102" s="53" t="n">
        <f aca="false">ROUND(I102*0.025%,0)</f>
        <v>0</v>
      </c>
      <c r="M102" s="53" t="n">
        <f aca="false">ROUND(IF(C102="BSE",(J102*0.00375%),(J102*0.00322%)),0)</f>
        <v>0</v>
      </c>
      <c r="N102" s="53" t="n">
        <f aca="false">ROUND((K102+M102+O102)*18%,2)</f>
        <v>0</v>
      </c>
      <c r="O102" s="53" t="n">
        <f aca="false">ROUND(J102*0.0001%,2)</f>
        <v>0</v>
      </c>
      <c r="P102" s="53" t="n">
        <f aca="false">ROUND(0.003%*F102,0)</f>
        <v>0</v>
      </c>
      <c r="Q102" s="53" t="n">
        <f aca="false">K102+L102+M102+N102+O102+P102</f>
        <v>0</v>
      </c>
      <c r="R102" s="53" t="n">
        <f aca="false">I102-F102</f>
        <v>0</v>
      </c>
      <c r="S102" s="53" t="n">
        <f aca="false">R102-Q102</f>
        <v>0</v>
      </c>
      <c r="T102" s="55" t="n">
        <f aca="false">IFERROR(R102/F102,0)</f>
        <v>0</v>
      </c>
      <c r="U102" s="55" t="n">
        <f aca="false">IFERROR(S102/F102,0)</f>
        <v>0</v>
      </c>
    </row>
    <row r="103" customFormat="false" ht="15" hidden="false" customHeight="false" outlineLevel="0" collapsed="false">
      <c r="A103" s="21" t="str">
        <f aca="false">IF(G103&gt;0,G103," ")</f>
        <v> </v>
      </c>
      <c r="F103" s="53" t="n">
        <f aca="false">D103*E103</f>
        <v>0</v>
      </c>
      <c r="I103" s="53" t="n">
        <f aca="false">D103*H103</f>
        <v>0</v>
      </c>
      <c r="J103" s="53" t="n">
        <f aca="false">F103+I103</f>
        <v>0</v>
      </c>
      <c r="K103" s="53" t="n">
        <f aca="false">IF(J103*0.03%&gt;40,40,J103*0.03%)</f>
        <v>0</v>
      </c>
      <c r="L103" s="53" t="n">
        <f aca="false">ROUND(I103*0.025%,0)</f>
        <v>0</v>
      </c>
      <c r="M103" s="53" t="n">
        <f aca="false">ROUND(IF(C103="BSE",(J103*0.00375%),(J103*0.00322%)),0)</f>
        <v>0</v>
      </c>
      <c r="N103" s="53" t="n">
        <f aca="false">ROUND((K103+M103+O103)*18%,2)</f>
        <v>0</v>
      </c>
      <c r="O103" s="53" t="n">
        <f aca="false">ROUND(J103*0.0001%,2)</f>
        <v>0</v>
      </c>
      <c r="P103" s="53" t="n">
        <f aca="false">ROUND(0.003%*F103,0)</f>
        <v>0</v>
      </c>
      <c r="Q103" s="53" t="n">
        <f aca="false">K103+L103+M103+N103+O103+P103</f>
        <v>0</v>
      </c>
      <c r="R103" s="53" t="n">
        <f aca="false">I103-F103</f>
        <v>0</v>
      </c>
      <c r="S103" s="53" t="n">
        <f aca="false">R103-Q103</f>
        <v>0</v>
      </c>
      <c r="T103" s="55" t="n">
        <f aca="false">IFERROR(R103/F103,0)</f>
        <v>0</v>
      </c>
      <c r="U103" s="55" t="n">
        <f aca="false">IFERROR(S103/F103,0)</f>
        <v>0</v>
      </c>
    </row>
    <row r="104" customFormat="false" ht="15" hidden="false" customHeight="false" outlineLevel="0" collapsed="false">
      <c r="A104" s="21" t="str">
        <f aca="false">IF(G104&gt;0,G104," ")</f>
        <v> </v>
      </c>
      <c r="F104" s="53" t="n">
        <f aca="false">D104*E104</f>
        <v>0</v>
      </c>
      <c r="I104" s="53" t="n">
        <f aca="false">D104*H104</f>
        <v>0</v>
      </c>
      <c r="J104" s="53" t="n">
        <f aca="false">F104+I104</f>
        <v>0</v>
      </c>
      <c r="K104" s="53" t="n">
        <f aca="false">IF(J104*0.03%&gt;40,40,J104*0.03%)</f>
        <v>0</v>
      </c>
      <c r="L104" s="53" t="n">
        <f aca="false">ROUND(I104*0.025%,0)</f>
        <v>0</v>
      </c>
      <c r="M104" s="53" t="n">
        <f aca="false">ROUND(IF(C104="BSE",(J104*0.00375%),(J104*0.00322%)),0)</f>
        <v>0</v>
      </c>
      <c r="N104" s="53" t="n">
        <f aca="false">ROUND((K104+M104+O104)*18%,2)</f>
        <v>0</v>
      </c>
      <c r="O104" s="53" t="n">
        <f aca="false">ROUND(J104*0.0001%,2)</f>
        <v>0</v>
      </c>
      <c r="P104" s="53" t="n">
        <f aca="false">ROUND(0.003%*F104,0)</f>
        <v>0</v>
      </c>
      <c r="Q104" s="53" t="n">
        <f aca="false">K104+L104+M104+N104+O104+P104</f>
        <v>0</v>
      </c>
      <c r="R104" s="53" t="n">
        <f aca="false">I104-F104</f>
        <v>0</v>
      </c>
      <c r="S104" s="53" t="n">
        <f aca="false">R104-Q104</f>
        <v>0</v>
      </c>
      <c r="T104" s="55" t="n">
        <f aca="false">IFERROR(R104/F104,0)</f>
        <v>0</v>
      </c>
      <c r="U104" s="55" t="n">
        <f aca="false">IFERROR(S104/F104,0)</f>
        <v>0</v>
      </c>
    </row>
    <row r="105" customFormat="false" ht="15" hidden="false" customHeight="false" outlineLevel="0" collapsed="false">
      <c r="A105" s="21" t="str">
        <f aca="false">IF(G105&gt;0,G105," ")</f>
        <v> </v>
      </c>
      <c r="F105" s="53" t="n">
        <f aca="false">D105*E105</f>
        <v>0</v>
      </c>
      <c r="I105" s="53" t="n">
        <f aca="false">D105*H105</f>
        <v>0</v>
      </c>
      <c r="J105" s="53" t="n">
        <f aca="false">F105+I105</f>
        <v>0</v>
      </c>
      <c r="K105" s="53" t="n">
        <f aca="false">IF(J105*0.03%&gt;40,40,J105*0.03%)</f>
        <v>0</v>
      </c>
      <c r="L105" s="53" t="n">
        <f aca="false">ROUND(I105*0.025%,0)</f>
        <v>0</v>
      </c>
      <c r="M105" s="53" t="n">
        <f aca="false">ROUND(IF(C105="BSE",(J105*0.00375%),(J105*0.00322%)),0)</f>
        <v>0</v>
      </c>
      <c r="N105" s="53" t="n">
        <f aca="false">ROUND((K105+M105+O105)*18%,2)</f>
        <v>0</v>
      </c>
      <c r="O105" s="53" t="n">
        <f aca="false">ROUND(J105*0.0001%,2)</f>
        <v>0</v>
      </c>
      <c r="P105" s="53" t="n">
        <f aca="false">ROUND(0.003%*F105,0)</f>
        <v>0</v>
      </c>
      <c r="Q105" s="53" t="n">
        <f aca="false">K105+L105+M105+N105+O105+P105</f>
        <v>0</v>
      </c>
      <c r="R105" s="53" t="n">
        <f aca="false">I105-F105</f>
        <v>0</v>
      </c>
      <c r="S105" s="53" t="n">
        <f aca="false">R105-Q105</f>
        <v>0</v>
      </c>
      <c r="T105" s="55" t="n">
        <f aca="false">IFERROR(R105/F105,0)</f>
        <v>0</v>
      </c>
      <c r="U105" s="55" t="n">
        <f aca="false">IFERROR(S105/F105,0)</f>
        <v>0</v>
      </c>
    </row>
    <row r="106" customFormat="false" ht="15" hidden="false" customHeight="false" outlineLevel="0" collapsed="false">
      <c r="A106" s="21" t="str">
        <f aca="false">IF(G106&gt;0,G106," ")</f>
        <v> </v>
      </c>
      <c r="F106" s="53" t="n">
        <f aca="false">D106*E106</f>
        <v>0</v>
      </c>
      <c r="I106" s="53" t="n">
        <f aca="false">D106*H106</f>
        <v>0</v>
      </c>
      <c r="J106" s="53" t="n">
        <f aca="false">F106+I106</f>
        <v>0</v>
      </c>
      <c r="K106" s="53" t="n">
        <f aca="false">IF(J106*0.03%&gt;40,40,J106*0.03%)</f>
        <v>0</v>
      </c>
      <c r="L106" s="53" t="n">
        <f aca="false">ROUND(I106*0.025%,0)</f>
        <v>0</v>
      </c>
      <c r="M106" s="53" t="n">
        <f aca="false">ROUND(IF(C106="BSE",(J106*0.00375%),(J106*0.00322%)),0)</f>
        <v>0</v>
      </c>
      <c r="N106" s="53" t="n">
        <f aca="false">ROUND((K106+M106+O106)*18%,2)</f>
        <v>0</v>
      </c>
      <c r="O106" s="53" t="n">
        <f aca="false">ROUND(J106*0.0001%,2)</f>
        <v>0</v>
      </c>
      <c r="P106" s="53" t="n">
        <f aca="false">ROUND(0.003%*F106,0)</f>
        <v>0</v>
      </c>
      <c r="Q106" s="53" t="n">
        <f aca="false">K106+L106+M106+N106+O106+P106</f>
        <v>0</v>
      </c>
      <c r="R106" s="53" t="n">
        <f aca="false">I106-F106</f>
        <v>0</v>
      </c>
      <c r="S106" s="53" t="n">
        <f aca="false">R106-Q106</f>
        <v>0</v>
      </c>
      <c r="T106" s="55" t="n">
        <f aca="false">IFERROR(R106/F106,0)</f>
        <v>0</v>
      </c>
      <c r="U106" s="55" t="n">
        <f aca="false">IFERROR(S106/F106,0)</f>
        <v>0</v>
      </c>
    </row>
    <row r="107" customFormat="false" ht="15" hidden="false" customHeight="false" outlineLevel="0" collapsed="false">
      <c r="A107" s="21" t="str">
        <f aca="false">IF(G107&gt;0,G107," ")</f>
        <v> </v>
      </c>
      <c r="F107" s="53" t="n">
        <f aca="false">D107*E107</f>
        <v>0</v>
      </c>
      <c r="I107" s="53" t="n">
        <f aca="false">D107*H107</f>
        <v>0</v>
      </c>
      <c r="J107" s="53" t="n">
        <f aca="false">F107+I107</f>
        <v>0</v>
      </c>
      <c r="K107" s="53" t="n">
        <f aca="false">IF(J107*0.03%&gt;40,40,J107*0.03%)</f>
        <v>0</v>
      </c>
      <c r="L107" s="53" t="n">
        <f aca="false">ROUND(I107*0.025%,0)</f>
        <v>0</v>
      </c>
      <c r="M107" s="53" t="n">
        <f aca="false">ROUND(IF(C107="BSE",(J107*0.00375%),(J107*0.00322%)),0)</f>
        <v>0</v>
      </c>
      <c r="N107" s="53" t="n">
        <f aca="false">ROUND((K107+M107+O107)*18%,2)</f>
        <v>0</v>
      </c>
      <c r="O107" s="53" t="n">
        <f aca="false">ROUND(J107*0.0001%,2)</f>
        <v>0</v>
      </c>
      <c r="P107" s="53" t="n">
        <f aca="false">ROUND(0.003%*F107,0)</f>
        <v>0</v>
      </c>
      <c r="Q107" s="53" t="n">
        <f aca="false">K107+L107+M107+N107+O107+P107</f>
        <v>0</v>
      </c>
      <c r="R107" s="53" t="n">
        <f aca="false">I107-F107</f>
        <v>0</v>
      </c>
      <c r="S107" s="53" t="n">
        <f aca="false">R107-Q107</f>
        <v>0</v>
      </c>
      <c r="T107" s="55" t="n">
        <f aca="false">IFERROR(R107/F107,0)</f>
        <v>0</v>
      </c>
      <c r="U107" s="55" t="n">
        <f aca="false">IFERROR(S107/F107,0)</f>
        <v>0</v>
      </c>
    </row>
    <row r="108" customFormat="false" ht="15" hidden="false" customHeight="false" outlineLevel="0" collapsed="false">
      <c r="A108" s="21" t="str">
        <f aca="false">IF(G108&gt;0,G108," ")</f>
        <v> </v>
      </c>
      <c r="F108" s="53" t="n">
        <f aca="false">D108*E108</f>
        <v>0</v>
      </c>
      <c r="I108" s="53" t="n">
        <f aca="false">D108*H108</f>
        <v>0</v>
      </c>
      <c r="J108" s="53" t="n">
        <f aca="false">F108+I108</f>
        <v>0</v>
      </c>
      <c r="K108" s="53" t="n">
        <f aca="false">IF(J108*0.03%&gt;40,40,J108*0.03%)</f>
        <v>0</v>
      </c>
      <c r="L108" s="53" t="n">
        <f aca="false">ROUND(I108*0.025%,0)</f>
        <v>0</v>
      </c>
      <c r="M108" s="53" t="n">
        <f aca="false">ROUND(IF(C108="BSE",(J108*0.00375%),(J108*0.00322%)),0)</f>
        <v>0</v>
      </c>
      <c r="N108" s="53" t="n">
        <f aca="false">ROUND((K108+M108+O108)*18%,2)</f>
        <v>0</v>
      </c>
      <c r="O108" s="53" t="n">
        <f aca="false">ROUND(J108*0.0001%,2)</f>
        <v>0</v>
      </c>
      <c r="P108" s="53" t="n">
        <f aca="false">ROUND(0.003%*F108,0)</f>
        <v>0</v>
      </c>
      <c r="Q108" s="53" t="n">
        <f aca="false">K108+L108+M108+N108+O108+P108</f>
        <v>0</v>
      </c>
      <c r="R108" s="53" t="n">
        <f aca="false">I108-F108</f>
        <v>0</v>
      </c>
      <c r="S108" s="53" t="n">
        <f aca="false">R108-Q108</f>
        <v>0</v>
      </c>
      <c r="T108" s="55" t="n">
        <f aca="false">IFERROR(R108/F108,0)</f>
        <v>0</v>
      </c>
      <c r="U108" s="55" t="n">
        <f aca="false">IFERROR(S108/F108,0)</f>
        <v>0</v>
      </c>
    </row>
    <row r="109" customFormat="false" ht="15" hidden="false" customHeight="false" outlineLevel="0" collapsed="false">
      <c r="A109" s="21" t="str">
        <f aca="false">IF(G109&gt;0,G109," ")</f>
        <v> </v>
      </c>
      <c r="F109" s="53" t="n">
        <f aca="false">D109*E109</f>
        <v>0</v>
      </c>
      <c r="I109" s="53" t="n">
        <f aca="false">D109*H109</f>
        <v>0</v>
      </c>
      <c r="J109" s="53" t="n">
        <f aca="false">F109+I109</f>
        <v>0</v>
      </c>
      <c r="K109" s="53" t="n">
        <f aca="false">IF(J109*0.03%&gt;40,40,J109*0.03%)</f>
        <v>0</v>
      </c>
      <c r="L109" s="53" t="n">
        <f aca="false">ROUND(I109*0.025%,0)</f>
        <v>0</v>
      </c>
      <c r="M109" s="53" t="n">
        <f aca="false">ROUND(IF(C109="BSE",(J109*0.00375%),(J109*0.00322%)),0)</f>
        <v>0</v>
      </c>
      <c r="N109" s="53" t="n">
        <f aca="false">ROUND((K109+M109+O109)*18%,2)</f>
        <v>0</v>
      </c>
      <c r="O109" s="53" t="n">
        <f aca="false">ROUND(J109*0.0001%,2)</f>
        <v>0</v>
      </c>
      <c r="P109" s="53" t="n">
        <f aca="false">ROUND(0.003%*F109,0)</f>
        <v>0</v>
      </c>
      <c r="Q109" s="53" t="n">
        <f aca="false">K109+L109+M109+N109+O109+P109</f>
        <v>0</v>
      </c>
      <c r="R109" s="53" t="n">
        <f aca="false">I109-F109</f>
        <v>0</v>
      </c>
      <c r="S109" s="53" t="n">
        <f aca="false">R109-Q109</f>
        <v>0</v>
      </c>
      <c r="T109" s="55" t="n">
        <f aca="false">IFERROR(R109/F109,0)</f>
        <v>0</v>
      </c>
      <c r="U109" s="55" t="n">
        <f aca="false">IFERROR(S109/F109,0)</f>
        <v>0</v>
      </c>
    </row>
    <row r="110" customFormat="false" ht="15" hidden="false" customHeight="false" outlineLevel="0" collapsed="false">
      <c r="A110" s="21" t="str">
        <f aca="false">IF(G110&gt;0,G110," ")</f>
        <v> </v>
      </c>
      <c r="F110" s="53" t="n">
        <f aca="false">D110*E110</f>
        <v>0</v>
      </c>
      <c r="I110" s="53" t="n">
        <f aca="false">D110*H110</f>
        <v>0</v>
      </c>
      <c r="J110" s="53" t="n">
        <f aca="false">F110+I110</f>
        <v>0</v>
      </c>
      <c r="K110" s="53" t="n">
        <f aca="false">IF(J110*0.03%&gt;40,40,J110*0.03%)</f>
        <v>0</v>
      </c>
      <c r="L110" s="53" t="n">
        <f aca="false">ROUND(I110*0.025%,0)</f>
        <v>0</v>
      </c>
      <c r="M110" s="53" t="n">
        <f aca="false">ROUND(IF(C110="BSE",(J110*0.00375%),(J110*0.00322%)),0)</f>
        <v>0</v>
      </c>
      <c r="N110" s="53" t="n">
        <f aca="false">ROUND((K110+M110+O110)*18%,2)</f>
        <v>0</v>
      </c>
      <c r="O110" s="53" t="n">
        <f aca="false">ROUND(J110*0.0001%,2)</f>
        <v>0</v>
      </c>
      <c r="P110" s="53" t="n">
        <f aca="false">ROUND(0.003%*F110,0)</f>
        <v>0</v>
      </c>
      <c r="Q110" s="53" t="n">
        <f aca="false">K110+L110+M110+N110+O110+P110</f>
        <v>0</v>
      </c>
      <c r="R110" s="53" t="n">
        <f aca="false">I110-F110</f>
        <v>0</v>
      </c>
      <c r="S110" s="53" t="n">
        <f aca="false">R110-Q110</f>
        <v>0</v>
      </c>
      <c r="T110" s="55" t="n">
        <f aca="false">IFERROR(R110/F110,0)</f>
        <v>0</v>
      </c>
      <c r="U110" s="55" t="n">
        <f aca="false">IFERROR(S110/F110,0)</f>
        <v>0</v>
      </c>
    </row>
    <row r="111" customFormat="false" ht="15" hidden="false" customHeight="false" outlineLevel="0" collapsed="false">
      <c r="A111" s="21" t="str">
        <f aca="false">IF(G111&gt;0,G111," ")</f>
        <v> </v>
      </c>
      <c r="F111" s="53" t="n">
        <f aca="false">D111*E111</f>
        <v>0</v>
      </c>
      <c r="I111" s="53" t="n">
        <f aca="false">D111*H111</f>
        <v>0</v>
      </c>
      <c r="J111" s="53" t="n">
        <f aca="false">F111+I111</f>
        <v>0</v>
      </c>
      <c r="K111" s="53" t="n">
        <f aca="false">IF(J111*0.03%&gt;40,40,J111*0.03%)</f>
        <v>0</v>
      </c>
      <c r="L111" s="53" t="n">
        <f aca="false">ROUND(I111*0.025%,0)</f>
        <v>0</v>
      </c>
      <c r="M111" s="53" t="n">
        <f aca="false">ROUND(IF(C111="BSE",(J111*0.00375%),(J111*0.00322%)),0)</f>
        <v>0</v>
      </c>
      <c r="N111" s="53" t="n">
        <f aca="false">ROUND((K111+M111+O111)*18%,2)</f>
        <v>0</v>
      </c>
      <c r="O111" s="53" t="n">
        <f aca="false">ROUND(J111*0.0001%,2)</f>
        <v>0</v>
      </c>
      <c r="P111" s="53" t="n">
        <f aca="false">ROUND(0.003%*F111,0)</f>
        <v>0</v>
      </c>
      <c r="Q111" s="53" t="n">
        <f aca="false">K111+L111+M111+N111+O111+P111</f>
        <v>0</v>
      </c>
      <c r="R111" s="53" t="n">
        <f aca="false">I111-F111</f>
        <v>0</v>
      </c>
      <c r="S111" s="53" t="n">
        <f aca="false">R111-Q111</f>
        <v>0</v>
      </c>
      <c r="T111" s="55" t="n">
        <f aca="false">IFERROR(R111/F111,0)</f>
        <v>0</v>
      </c>
      <c r="U111" s="55" t="n">
        <f aca="false">IFERROR(S111/F111,0)</f>
        <v>0</v>
      </c>
    </row>
    <row r="112" customFormat="false" ht="15" hidden="false" customHeight="false" outlineLevel="0" collapsed="false">
      <c r="A112" s="21" t="str">
        <f aca="false">IF(G112&gt;0,G112," ")</f>
        <v> </v>
      </c>
      <c r="F112" s="53" t="n">
        <f aca="false">D112*E112</f>
        <v>0</v>
      </c>
      <c r="I112" s="53" t="n">
        <f aca="false">D112*H112</f>
        <v>0</v>
      </c>
      <c r="J112" s="53" t="n">
        <f aca="false">F112+I112</f>
        <v>0</v>
      </c>
      <c r="K112" s="53" t="n">
        <f aca="false">IF(J112*0.03%&gt;40,40,J112*0.03%)</f>
        <v>0</v>
      </c>
      <c r="L112" s="53" t="n">
        <f aca="false">ROUND(I112*0.025%,0)</f>
        <v>0</v>
      </c>
      <c r="M112" s="53" t="n">
        <f aca="false">ROUND(IF(C112="BSE",(J112*0.00375%),(J112*0.00322%)),0)</f>
        <v>0</v>
      </c>
      <c r="N112" s="53" t="n">
        <f aca="false">ROUND((K112+M112+O112)*18%,2)</f>
        <v>0</v>
      </c>
      <c r="O112" s="53" t="n">
        <f aca="false">ROUND(J112*0.0001%,2)</f>
        <v>0</v>
      </c>
      <c r="P112" s="53" t="n">
        <f aca="false">ROUND(0.003%*F112,0)</f>
        <v>0</v>
      </c>
      <c r="Q112" s="53" t="n">
        <f aca="false">K112+L112+M112+N112+O112+P112</f>
        <v>0</v>
      </c>
      <c r="R112" s="53" t="n">
        <f aca="false">I112-F112</f>
        <v>0</v>
      </c>
      <c r="S112" s="53" t="n">
        <f aca="false">R112-Q112</f>
        <v>0</v>
      </c>
      <c r="T112" s="55" t="n">
        <f aca="false">IFERROR(R112/F112,0)</f>
        <v>0</v>
      </c>
      <c r="U112" s="55" t="n">
        <f aca="false">IFERROR(S112/F112,0)</f>
        <v>0</v>
      </c>
    </row>
    <row r="113" customFormat="false" ht="15" hidden="false" customHeight="false" outlineLevel="0" collapsed="false">
      <c r="A113" s="21" t="str">
        <f aca="false">IF(G113&gt;0,G113," ")</f>
        <v> </v>
      </c>
      <c r="F113" s="53" t="n">
        <f aca="false">D113*E113</f>
        <v>0</v>
      </c>
      <c r="I113" s="53" t="n">
        <f aca="false">D113*H113</f>
        <v>0</v>
      </c>
      <c r="J113" s="53" t="n">
        <f aca="false">F113+I113</f>
        <v>0</v>
      </c>
      <c r="K113" s="53" t="n">
        <f aca="false">IF(J113*0.03%&gt;40,40,J113*0.03%)</f>
        <v>0</v>
      </c>
      <c r="L113" s="53" t="n">
        <f aca="false">ROUND(I113*0.025%,0)</f>
        <v>0</v>
      </c>
      <c r="M113" s="53" t="n">
        <f aca="false">ROUND(IF(C113="BSE",(J113*0.00375%),(J113*0.00322%)),0)</f>
        <v>0</v>
      </c>
      <c r="N113" s="53" t="n">
        <f aca="false">ROUND((K113+M113+O113)*18%,2)</f>
        <v>0</v>
      </c>
      <c r="O113" s="53" t="n">
        <f aca="false">ROUND(J113*0.0001%,2)</f>
        <v>0</v>
      </c>
      <c r="P113" s="53" t="n">
        <f aca="false">ROUND(0.003%*F113,0)</f>
        <v>0</v>
      </c>
      <c r="Q113" s="53" t="n">
        <f aca="false">K113+L113+M113+N113+O113+P113</f>
        <v>0</v>
      </c>
      <c r="R113" s="53" t="n">
        <f aca="false">I113-F113</f>
        <v>0</v>
      </c>
      <c r="S113" s="53" t="n">
        <f aca="false">R113-Q113</f>
        <v>0</v>
      </c>
      <c r="T113" s="55" t="n">
        <f aca="false">IFERROR(R113/F113,0)</f>
        <v>0</v>
      </c>
      <c r="U113" s="55" t="n">
        <f aca="false">IFERROR(S113/F113,0)</f>
        <v>0</v>
      </c>
    </row>
    <row r="114" customFormat="false" ht="15" hidden="false" customHeight="false" outlineLevel="0" collapsed="false">
      <c r="A114" s="21" t="str">
        <f aca="false">IF(G114&gt;0,G114," ")</f>
        <v> </v>
      </c>
      <c r="F114" s="53" t="n">
        <f aca="false">D114*E114</f>
        <v>0</v>
      </c>
      <c r="I114" s="53" t="n">
        <f aca="false">D114*H114</f>
        <v>0</v>
      </c>
      <c r="J114" s="53" t="n">
        <f aca="false">F114+I114</f>
        <v>0</v>
      </c>
      <c r="K114" s="53" t="n">
        <f aca="false">IF(J114*0.03%&gt;40,40,J114*0.03%)</f>
        <v>0</v>
      </c>
      <c r="L114" s="53" t="n">
        <f aca="false">ROUND(I114*0.025%,0)</f>
        <v>0</v>
      </c>
      <c r="M114" s="53" t="n">
        <f aca="false">ROUND(IF(C114="BSE",(J114*0.00375%),(J114*0.00322%)),0)</f>
        <v>0</v>
      </c>
      <c r="N114" s="53" t="n">
        <f aca="false">ROUND((K114+M114+O114)*18%,2)</f>
        <v>0</v>
      </c>
      <c r="O114" s="53" t="n">
        <f aca="false">ROUND(J114*0.0001%,2)</f>
        <v>0</v>
      </c>
      <c r="P114" s="53" t="n">
        <f aca="false">ROUND(0.003%*F114,0)</f>
        <v>0</v>
      </c>
      <c r="Q114" s="53" t="n">
        <f aca="false">K114+L114+M114+N114+O114+P114</f>
        <v>0</v>
      </c>
      <c r="R114" s="53" t="n">
        <f aca="false">I114-F114</f>
        <v>0</v>
      </c>
      <c r="S114" s="53" t="n">
        <f aca="false">R114-Q114</f>
        <v>0</v>
      </c>
      <c r="T114" s="55" t="n">
        <f aca="false">IFERROR(R114/F114,0)</f>
        <v>0</v>
      </c>
      <c r="U114" s="55" t="n">
        <f aca="false">IFERROR(S114/F114,0)</f>
        <v>0</v>
      </c>
    </row>
    <row r="115" customFormat="false" ht="15" hidden="false" customHeight="false" outlineLevel="0" collapsed="false">
      <c r="A115" s="21" t="str">
        <f aca="false">IF(G115&gt;0,G115," ")</f>
        <v> </v>
      </c>
      <c r="F115" s="53" t="n">
        <f aca="false">D115*E115</f>
        <v>0</v>
      </c>
      <c r="I115" s="53" t="n">
        <f aca="false">D115*H115</f>
        <v>0</v>
      </c>
      <c r="J115" s="53" t="n">
        <f aca="false">F115+I115</f>
        <v>0</v>
      </c>
      <c r="K115" s="53" t="n">
        <f aca="false">IF(J115*0.03%&gt;40,40,J115*0.03%)</f>
        <v>0</v>
      </c>
      <c r="L115" s="53" t="n">
        <f aca="false">ROUND(I115*0.025%,0)</f>
        <v>0</v>
      </c>
      <c r="M115" s="53" t="n">
        <f aca="false">ROUND(IF(C115="BSE",(J115*0.00375%),(J115*0.00322%)),0)</f>
        <v>0</v>
      </c>
      <c r="N115" s="53" t="n">
        <f aca="false">ROUND((K115+M115+O115)*18%,2)</f>
        <v>0</v>
      </c>
      <c r="O115" s="53" t="n">
        <f aca="false">ROUND(J115*0.0001%,2)</f>
        <v>0</v>
      </c>
      <c r="P115" s="53" t="n">
        <f aca="false">ROUND(0.003%*F115,0)</f>
        <v>0</v>
      </c>
      <c r="Q115" s="53" t="n">
        <f aca="false">K115+L115+M115+N115+O115+P115</f>
        <v>0</v>
      </c>
      <c r="R115" s="53" t="n">
        <f aca="false">I115-F115</f>
        <v>0</v>
      </c>
      <c r="S115" s="53" t="n">
        <f aca="false">R115-Q115</f>
        <v>0</v>
      </c>
      <c r="T115" s="55" t="n">
        <f aca="false">IFERROR(R115/F115,0)</f>
        <v>0</v>
      </c>
      <c r="U115" s="55" t="n">
        <f aca="false">IFERROR(S115/F115,0)</f>
        <v>0</v>
      </c>
    </row>
    <row r="116" customFormat="false" ht="15" hidden="false" customHeight="false" outlineLevel="0" collapsed="false">
      <c r="A116" s="21" t="str">
        <f aca="false">IF(G116&gt;0,G116," ")</f>
        <v> </v>
      </c>
      <c r="F116" s="53" t="n">
        <f aca="false">D116*E116</f>
        <v>0</v>
      </c>
      <c r="I116" s="53" t="n">
        <f aca="false">D116*H116</f>
        <v>0</v>
      </c>
      <c r="J116" s="53" t="n">
        <f aca="false">F116+I116</f>
        <v>0</v>
      </c>
      <c r="K116" s="53" t="n">
        <f aca="false">IF(J116*0.03%&gt;40,40,J116*0.03%)</f>
        <v>0</v>
      </c>
      <c r="L116" s="53" t="n">
        <f aca="false">ROUND(I116*0.025%,0)</f>
        <v>0</v>
      </c>
      <c r="M116" s="53" t="n">
        <f aca="false">ROUND(IF(C116="BSE",(J116*0.00375%),(J116*0.00322%)),0)</f>
        <v>0</v>
      </c>
      <c r="N116" s="53" t="n">
        <f aca="false">ROUND((K116+M116+O116)*18%,2)</f>
        <v>0</v>
      </c>
      <c r="O116" s="53" t="n">
        <f aca="false">ROUND(J116*0.0001%,2)</f>
        <v>0</v>
      </c>
      <c r="P116" s="53" t="n">
        <f aca="false">ROUND(0.003%*F116,0)</f>
        <v>0</v>
      </c>
      <c r="Q116" s="53" t="n">
        <f aca="false">K116+L116+M116+N116+O116+P116</f>
        <v>0</v>
      </c>
      <c r="R116" s="53" t="n">
        <f aca="false">I116-F116</f>
        <v>0</v>
      </c>
      <c r="S116" s="53" t="n">
        <f aca="false">R116-Q116</f>
        <v>0</v>
      </c>
      <c r="T116" s="55" t="n">
        <f aca="false">IFERROR(R116/F116,0)</f>
        <v>0</v>
      </c>
      <c r="U116" s="55" t="n">
        <f aca="false">IFERROR(S116/F116,0)</f>
        <v>0</v>
      </c>
    </row>
    <row r="117" customFormat="false" ht="15" hidden="false" customHeight="false" outlineLevel="0" collapsed="false">
      <c r="A117" s="21" t="str">
        <f aca="false">IF(G117&gt;0,G117," ")</f>
        <v> </v>
      </c>
      <c r="F117" s="53" t="n">
        <f aca="false">D117*E117</f>
        <v>0</v>
      </c>
      <c r="I117" s="53" t="n">
        <f aca="false">D117*H117</f>
        <v>0</v>
      </c>
      <c r="J117" s="53" t="n">
        <f aca="false">F117+I117</f>
        <v>0</v>
      </c>
      <c r="K117" s="53" t="n">
        <f aca="false">IF(J117*0.03%&gt;40,40,J117*0.03%)</f>
        <v>0</v>
      </c>
      <c r="L117" s="53" t="n">
        <f aca="false">ROUND(I117*0.025%,0)</f>
        <v>0</v>
      </c>
      <c r="M117" s="53" t="n">
        <f aca="false">ROUND(IF(C117="BSE",(J117*0.00375%),(J117*0.00322%)),0)</f>
        <v>0</v>
      </c>
      <c r="N117" s="53" t="n">
        <f aca="false">ROUND((K117+M117+O117)*18%,2)</f>
        <v>0</v>
      </c>
      <c r="O117" s="53" t="n">
        <f aca="false">ROUND(J117*0.0001%,2)</f>
        <v>0</v>
      </c>
      <c r="P117" s="53" t="n">
        <f aca="false">ROUND(0.003%*F117,0)</f>
        <v>0</v>
      </c>
      <c r="Q117" s="53" t="n">
        <f aca="false">K117+L117+M117+N117+O117+P117</f>
        <v>0</v>
      </c>
      <c r="R117" s="53" t="n">
        <f aca="false">I117-F117</f>
        <v>0</v>
      </c>
      <c r="S117" s="53" t="n">
        <f aca="false">R117-Q117</f>
        <v>0</v>
      </c>
      <c r="T117" s="55" t="n">
        <f aca="false">IFERROR(R117/F117,0)</f>
        <v>0</v>
      </c>
      <c r="U117" s="55" t="n">
        <f aca="false">IFERROR(S117/F117,0)</f>
        <v>0</v>
      </c>
    </row>
    <row r="118" customFormat="false" ht="15" hidden="false" customHeight="false" outlineLevel="0" collapsed="false">
      <c r="A118" s="21" t="str">
        <f aca="false">IF(G118&gt;0,G118," ")</f>
        <v> </v>
      </c>
      <c r="F118" s="53" t="n">
        <f aca="false">D118*E118</f>
        <v>0</v>
      </c>
      <c r="I118" s="53" t="n">
        <f aca="false">D118*H118</f>
        <v>0</v>
      </c>
      <c r="J118" s="53" t="n">
        <f aca="false">F118+I118</f>
        <v>0</v>
      </c>
      <c r="K118" s="53" t="n">
        <f aca="false">IF(J118*0.03%&gt;40,40,J118*0.03%)</f>
        <v>0</v>
      </c>
      <c r="L118" s="53" t="n">
        <f aca="false">ROUND(I118*0.025%,0)</f>
        <v>0</v>
      </c>
      <c r="M118" s="53" t="n">
        <f aca="false">ROUND(IF(C118="BSE",(J118*0.00375%),(J118*0.00322%)),0)</f>
        <v>0</v>
      </c>
      <c r="N118" s="53" t="n">
        <f aca="false">ROUND((K118+M118+O118)*18%,2)</f>
        <v>0</v>
      </c>
      <c r="O118" s="53" t="n">
        <f aca="false">ROUND(J118*0.0001%,2)</f>
        <v>0</v>
      </c>
      <c r="P118" s="53" t="n">
        <f aca="false">ROUND(0.003%*F118,0)</f>
        <v>0</v>
      </c>
      <c r="Q118" s="53" t="n">
        <f aca="false">K118+L118+M118+N118+O118+P118</f>
        <v>0</v>
      </c>
      <c r="R118" s="53" t="n">
        <f aca="false">I118-F118</f>
        <v>0</v>
      </c>
      <c r="S118" s="53" t="n">
        <f aca="false">R118-Q118</f>
        <v>0</v>
      </c>
      <c r="T118" s="55" t="n">
        <f aca="false">IFERROR(R118/F118,0)</f>
        <v>0</v>
      </c>
      <c r="U118" s="55" t="n">
        <f aca="false">IFERROR(S118/F118,0)</f>
        <v>0</v>
      </c>
    </row>
    <row r="119" customFormat="false" ht="15" hidden="false" customHeight="false" outlineLevel="0" collapsed="false">
      <c r="A119" s="21" t="str">
        <f aca="false">IF(G119&gt;0,G119," ")</f>
        <v> </v>
      </c>
      <c r="F119" s="53" t="n">
        <f aca="false">D119*E119</f>
        <v>0</v>
      </c>
      <c r="I119" s="53" t="n">
        <f aca="false">D119*H119</f>
        <v>0</v>
      </c>
      <c r="J119" s="53" t="n">
        <f aca="false">F119+I119</f>
        <v>0</v>
      </c>
      <c r="K119" s="53" t="n">
        <f aca="false">IF(J119*0.03%&gt;40,40,J119*0.03%)</f>
        <v>0</v>
      </c>
      <c r="L119" s="53" t="n">
        <f aca="false">ROUND(I119*0.025%,0)</f>
        <v>0</v>
      </c>
      <c r="M119" s="53" t="n">
        <f aca="false">ROUND(IF(C119="BSE",(J119*0.00375%),(J119*0.00322%)),0)</f>
        <v>0</v>
      </c>
      <c r="N119" s="53" t="n">
        <f aca="false">ROUND((K119+M119+O119)*18%,2)</f>
        <v>0</v>
      </c>
      <c r="O119" s="53" t="n">
        <f aca="false">ROUND(J119*0.0001%,2)</f>
        <v>0</v>
      </c>
      <c r="P119" s="53" t="n">
        <f aca="false">ROUND(0.003%*F119,0)</f>
        <v>0</v>
      </c>
      <c r="Q119" s="53" t="n">
        <f aca="false">K119+L119+M119+N119+O119+P119</f>
        <v>0</v>
      </c>
      <c r="R119" s="53" t="n">
        <f aca="false">I119-F119</f>
        <v>0</v>
      </c>
      <c r="S119" s="53" t="n">
        <f aca="false">R119-Q119</f>
        <v>0</v>
      </c>
      <c r="T119" s="55" t="n">
        <f aca="false">IFERROR(R119/F119,0)</f>
        <v>0</v>
      </c>
      <c r="U119" s="55" t="n">
        <f aca="false">IFERROR(S119/F119,0)</f>
        <v>0</v>
      </c>
    </row>
    <row r="120" customFormat="false" ht="15" hidden="false" customHeight="false" outlineLevel="0" collapsed="false">
      <c r="A120" s="21" t="str">
        <f aca="false">IF(G120&gt;0,G120," ")</f>
        <v> </v>
      </c>
      <c r="F120" s="53" t="n">
        <f aca="false">D120*E120</f>
        <v>0</v>
      </c>
      <c r="I120" s="53" t="n">
        <f aca="false">D120*H120</f>
        <v>0</v>
      </c>
      <c r="J120" s="53" t="n">
        <f aca="false">F120+I120</f>
        <v>0</v>
      </c>
      <c r="K120" s="53" t="n">
        <f aca="false">IF(J120*0.03%&gt;40,40,J120*0.03%)</f>
        <v>0</v>
      </c>
      <c r="L120" s="53" t="n">
        <f aca="false">ROUND(I120*0.025%,0)</f>
        <v>0</v>
      </c>
      <c r="M120" s="53" t="n">
        <f aca="false">ROUND(IF(C120="BSE",(J120*0.00375%),(J120*0.00322%)),0)</f>
        <v>0</v>
      </c>
      <c r="N120" s="53" t="n">
        <f aca="false">ROUND((K120+M120+O120)*18%,2)</f>
        <v>0</v>
      </c>
      <c r="O120" s="53" t="n">
        <f aca="false">ROUND(J120*0.0001%,2)</f>
        <v>0</v>
      </c>
      <c r="P120" s="53" t="n">
        <f aca="false">ROUND(0.003%*F120,0)</f>
        <v>0</v>
      </c>
      <c r="Q120" s="53" t="n">
        <f aca="false">K120+L120+M120+N120+O120+P120</f>
        <v>0</v>
      </c>
      <c r="R120" s="53" t="n">
        <f aca="false">I120-F120</f>
        <v>0</v>
      </c>
      <c r="S120" s="53" t="n">
        <f aca="false">R120-Q120</f>
        <v>0</v>
      </c>
      <c r="T120" s="55" t="n">
        <f aca="false">IFERROR(R120/F120,0)</f>
        <v>0</v>
      </c>
      <c r="U120" s="55" t="n">
        <f aca="false">IFERROR(S120/F120,0)</f>
        <v>0</v>
      </c>
    </row>
    <row r="121" customFormat="false" ht="15" hidden="false" customHeight="false" outlineLevel="0" collapsed="false">
      <c r="A121" s="21" t="str">
        <f aca="false">IF(G121&gt;0,G121," ")</f>
        <v> </v>
      </c>
      <c r="F121" s="53" t="n">
        <f aca="false">D121*E121</f>
        <v>0</v>
      </c>
      <c r="I121" s="53" t="n">
        <f aca="false">D121*H121</f>
        <v>0</v>
      </c>
      <c r="J121" s="53" t="n">
        <f aca="false">F121+I121</f>
        <v>0</v>
      </c>
      <c r="K121" s="53" t="n">
        <f aca="false">IF(J121*0.03%&gt;40,40,J121*0.03%)</f>
        <v>0</v>
      </c>
      <c r="L121" s="53" t="n">
        <f aca="false">ROUND(I121*0.025%,0)</f>
        <v>0</v>
      </c>
      <c r="M121" s="53" t="n">
        <f aca="false">ROUND(IF(C121="BSE",(J121*0.00375%),(J121*0.00322%)),0)</f>
        <v>0</v>
      </c>
      <c r="N121" s="53" t="n">
        <f aca="false">ROUND((K121+M121+O121)*18%,2)</f>
        <v>0</v>
      </c>
      <c r="O121" s="53" t="n">
        <f aca="false">ROUND(J121*0.0001%,2)</f>
        <v>0</v>
      </c>
      <c r="P121" s="53" t="n">
        <f aca="false">ROUND(0.003%*F121,0)</f>
        <v>0</v>
      </c>
      <c r="Q121" s="53" t="n">
        <f aca="false">K121+L121+M121+N121+O121+P121</f>
        <v>0</v>
      </c>
      <c r="R121" s="53" t="n">
        <f aca="false">I121-F121</f>
        <v>0</v>
      </c>
      <c r="S121" s="53" t="n">
        <f aca="false">R121-Q121</f>
        <v>0</v>
      </c>
      <c r="T121" s="55" t="n">
        <f aca="false">IFERROR(R121/F121,0)</f>
        <v>0</v>
      </c>
      <c r="U121" s="55" t="n">
        <f aca="false">IFERROR(S121/F121,0)</f>
        <v>0</v>
      </c>
    </row>
    <row r="122" customFormat="false" ht="15" hidden="false" customHeight="false" outlineLevel="0" collapsed="false">
      <c r="A122" s="21" t="str">
        <f aca="false">IF(G122&gt;0,G122," ")</f>
        <v> </v>
      </c>
      <c r="F122" s="53" t="n">
        <f aca="false">D122*E122</f>
        <v>0</v>
      </c>
      <c r="I122" s="53" t="n">
        <f aca="false">D122*H122</f>
        <v>0</v>
      </c>
      <c r="J122" s="53" t="n">
        <f aca="false">F122+I122</f>
        <v>0</v>
      </c>
      <c r="K122" s="53" t="n">
        <f aca="false">IF(J122*0.03%&gt;40,40,J122*0.03%)</f>
        <v>0</v>
      </c>
      <c r="L122" s="53" t="n">
        <f aca="false">ROUND(I122*0.025%,0)</f>
        <v>0</v>
      </c>
      <c r="M122" s="53" t="n">
        <f aca="false">ROUND(IF(C122="BSE",(J122*0.00375%),(J122*0.00322%)),0)</f>
        <v>0</v>
      </c>
      <c r="N122" s="53" t="n">
        <f aca="false">ROUND((K122+M122+O122)*18%,2)</f>
        <v>0</v>
      </c>
      <c r="O122" s="53" t="n">
        <f aca="false">ROUND(J122*0.0001%,2)</f>
        <v>0</v>
      </c>
      <c r="P122" s="53" t="n">
        <f aca="false">ROUND(0.003%*F122,0)</f>
        <v>0</v>
      </c>
      <c r="Q122" s="53" t="n">
        <f aca="false">K122+L122+M122+N122+O122+P122</f>
        <v>0</v>
      </c>
      <c r="R122" s="53" t="n">
        <f aca="false">I122-F122</f>
        <v>0</v>
      </c>
      <c r="S122" s="53" t="n">
        <f aca="false">R122-Q122</f>
        <v>0</v>
      </c>
      <c r="T122" s="55" t="n">
        <f aca="false">IFERROR(R122/F122,0)</f>
        <v>0</v>
      </c>
      <c r="U122" s="55" t="n">
        <f aca="false">IFERROR(S122/F122,0)</f>
        <v>0</v>
      </c>
    </row>
    <row r="123" customFormat="false" ht="15" hidden="false" customHeight="false" outlineLevel="0" collapsed="false">
      <c r="A123" s="21" t="str">
        <f aca="false">IF(G123&gt;0,G123," ")</f>
        <v> </v>
      </c>
      <c r="F123" s="53" t="n">
        <f aca="false">D123*E123</f>
        <v>0</v>
      </c>
      <c r="I123" s="53" t="n">
        <f aca="false">D123*H123</f>
        <v>0</v>
      </c>
      <c r="J123" s="53" t="n">
        <f aca="false">F123+I123</f>
        <v>0</v>
      </c>
      <c r="K123" s="53" t="n">
        <f aca="false">IF(J123*0.03%&gt;40,40,J123*0.03%)</f>
        <v>0</v>
      </c>
      <c r="L123" s="53" t="n">
        <f aca="false">ROUND(I123*0.025%,0)</f>
        <v>0</v>
      </c>
      <c r="M123" s="53" t="n">
        <f aca="false">ROUND(IF(C123="BSE",(J123*0.00375%),(J123*0.00322%)),0)</f>
        <v>0</v>
      </c>
      <c r="N123" s="53" t="n">
        <f aca="false">ROUND((K123+M123+O123)*18%,2)</f>
        <v>0</v>
      </c>
      <c r="O123" s="53" t="n">
        <f aca="false">ROUND(J123*0.0001%,2)</f>
        <v>0</v>
      </c>
      <c r="P123" s="53" t="n">
        <f aca="false">ROUND(0.003%*F123,0)</f>
        <v>0</v>
      </c>
      <c r="Q123" s="53" t="n">
        <f aca="false">K123+L123+M123+N123+O123+P123</f>
        <v>0</v>
      </c>
      <c r="R123" s="53" t="n">
        <f aca="false">I123-F123</f>
        <v>0</v>
      </c>
      <c r="S123" s="53" t="n">
        <f aca="false">R123-Q123</f>
        <v>0</v>
      </c>
      <c r="T123" s="55" t="n">
        <f aca="false">IFERROR(R123/F123,0)</f>
        <v>0</v>
      </c>
      <c r="U123" s="55" t="n">
        <f aca="false">IFERROR(S123/F123,0)</f>
        <v>0</v>
      </c>
    </row>
    <row r="124" customFormat="false" ht="15" hidden="false" customHeight="false" outlineLevel="0" collapsed="false">
      <c r="A124" s="21" t="str">
        <f aca="false">IF(G124&gt;0,G124," ")</f>
        <v> </v>
      </c>
      <c r="F124" s="53" t="n">
        <f aca="false">D124*E124</f>
        <v>0</v>
      </c>
      <c r="I124" s="53" t="n">
        <f aca="false">D124*H124</f>
        <v>0</v>
      </c>
      <c r="J124" s="53" t="n">
        <f aca="false">F124+I124</f>
        <v>0</v>
      </c>
      <c r="K124" s="53" t="n">
        <f aca="false">IF(J124*0.03%&gt;40,40,J124*0.03%)</f>
        <v>0</v>
      </c>
      <c r="L124" s="53" t="n">
        <f aca="false">ROUND(I124*0.025%,0)</f>
        <v>0</v>
      </c>
      <c r="M124" s="53" t="n">
        <f aca="false">ROUND(IF(C124="BSE",(J124*0.00375%),(J124*0.00322%)),0)</f>
        <v>0</v>
      </c>
      <c r="N124" s="53" t="n">
        <f aca="false">ROUND((K124+M124+O124)*18%,2)</f>
        <v>0</v>
      </c>
      <c r="O124" s="53" t="n">
        <f aca="false">ROUND(J124*0.0001%,2)</f>
        <v>0</v>
      </c>
      <c r="P124" s="53" t="n">
        <f aca="false">ROUND(0.003%*F124,0)</f>
        <v>0</v>
      </c>
      <c r="Q124" s="53" t="n">
        <f aca="false">K124+L124+M124+N124+O124+P124</f>
        <v>0</v>
      </c>
      <c r="R124" s="53" t="n">
        <f aca="false">I124-F124</f>
        <v>0</v>
      </c>
      <c r="S124" s="53" t="n">
        <f aca="false">R124-Q124</f>
        <v>0</v>
      </c>
      <c r="T124" s="55" t="n">
        <f aca="false">IFERROR(R124/F124,0)</f>
        <v>0</v>
      </c>
      <c r="U124" s="55" t="n">
        <f aca="false">IFERROR(S124/F124,0)</f>
        <v>0</v>
      </c>
    </row>
    <row r="125" customFormat="false" ht="15" hidden="false" customHeight="false" outlineLevel="0" collapsed="false">
      <c r="A125" s="21" t="str">
        <f aca="false">IF(G125&gt;0,G125," ")</f>
        <v> </v>
      </c>
      <c r="F125" s="53" t="n">
        <f aca="false">D125*E125</f>
        <v>0</v>
      </c>
      <c r="I125" s="53" t="n">
        <f aca="false">D125*H125</f>
        <v>0</v>
      </c>
      <c r="J125" s="53" t="n">
        <f aca="false">F125+I125</f>
        <v>0</v>
      </c>
      <c r="K125" s="53" t="n">
        <f aca="false">IF(J125*0.03%&gt;40,40,J125*0.03%)</f>
        <v>0</v>
      </c>
      <c r="L125" s="53" t="n">
        <f aca="false">ROUND(I125*0.025%,0)</f>
        <v>0</v>
      </c>
      <c r="M125" s="53" t="n">
        <f aca="false">ROUND(IF(C125="BSE",(J125*0.00375%),(J125*0.00322%)),0)</f>
        <v>0</v>
      </c>
      <c r="N125" s="53" t="n">
        <f aca="false">ROUND((K125+M125+O125)*18%,2)</f>
        <v>0</v>
      </c>
      <c r="O125" s="53" t="n">
        <f aca="false">ROUND(J125*0.0001%,2)</f>
        <v>0</v>
      </c>
      <c r="P125" s="53" t="n">
        <f aca="false">ROUND(0.003%*F125,0)</f>
        <v>0</v>
      </c>
      <c r="Q125" s="53" t="n">
        <f aca="false">K125+L125+M125+N125+O125+P125</f>
        <v>0</v>
      </c>
      <c r="R125" s="53" t="n">
        <f aca="false">I125-F125</f>
        <v>0</v>
      </c>
      <c r="S125" s="53" t="n">
        <f aca="false">R125-Q125</f>
        <v>0</v>
      </c>
      <c r="T125" s="55" t="n">
        <f aca="false">IFERROR(R125/F125,0)</f>
        <v>0</v>
      </c>
      <c r="U125" s="55" t="n">
        <f aca="false">IFERROR(S125/F125,0)</f>
        <v>0</v>
      </c>
    </row>
    <row r="126" customFormat="false" ht="15" hidden="false" customHeight="false" outlineLevel="0" collapsed="false">
      <c r="A126" s="21" t="str">
        <f aca="false">IF(G126&gt;0,G126," ")</f>
        <v> </v>
      </c>
      <c r="F126" s="53" t="n">
        <f aca="false">D126*E126</f>
        <v>0</v>
      </c>
      <c r="I126" s="53" t="n">
        <f aca="false">D126*H126</f>
        <v>0</v>
      </c>
      <c r="J126" s="53" t="n">
        <f aca="false">F126+I126</f>
        <v>0</v>
      </c>
      <c r="K126" s="53" t="n">
        <f aca="false">IF(J126*0.03%&gt;40,40,J126*0.03%)</f>
        <v>0</v>
      </c>
      <c r="L126" s="53" t="n">
        <f aca="false">ROUND(I126*0.025%,0)</f>
        <v>0</v>
      </c>
      <c r="M126" s="53" t="n">
        <f aca="false">ROUND(IF(C126="BSE",(J126*0.00375%),(J126*0.00322%)),0)</f>
        <v>0</v>
      </c>
      <c r="N126" s="53" t="n">
        <f aca="false">ROUND((K126+M126+O126)*18%,2)</f>
        <v>0</v>
      </c>
      <c r="O126" s="53" t="n">
        <f aca="false">ROUND(J126*0.0001%,2)</f>
        <v>0</v>
      </c>
      <c r="P126" s="53" t="n">
        <f aca="false">ROUND(0.003%*F126,0)</f>
        <v>0</v>
      </c>
      <c r="Q126" s="53" t="n">
        <f aca="false">K126+L126+M126+N126+O126+P126</f>
        <v>0</v>
      </c>
      <c r="R126" s="53" t="n">
        <f aca="false">I126-F126</f>
        <v>0</v>
      </c>
      <c r="S126" s="53" t="n">
        <f aca="false">R126-Q126</f>
        <v>0</v>
      </c>
      <c r="T126" s="55" t="n">
        <f aca="false">IFERROR(R126/F126,0)</f>
        <v>0</v>
      </c>
      <c r="U126" s="55" t="n">
        <f aca="false">IFERROR(S126/F126,0)</f>
        <v>0</v>
      </c>
    </row>
    <row r="127" customFormat="false" ht="15" hidden="false" customHeight="false" outlineLevel="0" collapsed="false">
      <c r="A127" s="21" t="str">
        <f aca="false">IF(G127&gt;0,G127," ")</f>
        <v> </v>
      </c>
      <c r="F127" s="53" t="n">
        <f aca="false">D127*E127</f>
        <v>0</v>
      </c>
      <c r="I127" s="53" t="n">
        <f aca="false">D127*H127</f>
        <v>0</v>
      </c>
      <c r="J127" s="53" t="n">
        <f aca="false">F127+I127</f>
        <v>0</v>
      </c>
      <c r="K127" s="53" t="n">
        <f aca="false">IF(J127*0.03%&gt;40,40,J127*0.03%)</f>
        <v>0</v>
      </c>
      <c r="L127" s="53" t="n">
        <f aca="false">ROUND(I127*0.025%,0)</f>
        <v>0</v>
      </c>
      <c r="M127" s="53" t="n">
        <f aca="false">ROUND(IF(C127="BSE",(J127*0.00375%),(J127*0.00322%)),0)</f>
        <v>0</v>
      </c>
      <c r="N127" s="53" t="n">
        <f aca="false">ROUND((K127+M127+O127)*18%,2)</f>
        <v>0</v>
      </c>
      <c r="O127" s="53" t="n">
        <f aca="false">ROUND(J127*0.0001%,2)</f>
        <v>0</v>
      </c>
      <c r="P127" s="53" t="n">
        <f aca="false">ROUND(0.003%*F127,0)</f>
        <v>0</v>
      </c>
      <c r="Q127" s="53" t="n">
        <f aca="false">K127+L127+M127+N127+O127+P127</f>
        <v>0</v>
      </c>
      <c r="R127" s="53" t="n">
        <f aca="false">I127-F127</f>
        <v>0</v>
      </c>
      <c r="S127" s="53" t="n">
        <f aca="false">R127-Q127</f>
        <v>0</v>
      </c>
      <c r="T127" s="55" t="n">
        <f aca="false">IFERROR(R127/F127,0)</f>
        <v>0</v>
      </c>
      <c r="U127" s="55" t="n">
        <f aca="false">IFERROR(S127/F127,0)</f>
        <v>0</v>
      </c>
    </row>
    <row r="128" customFormat="false" ht="15" hidden="false" customHeight="false" outlineLevel="0" collapsed="false">
      <c r="A128" s="21" t="str">
        <f aca="false">IF(G128&gt;0,G128," ")</f>
        <v> </v>
      </c>
      <c r="F128" s="53" t="n">
        <f aca="false">D128*E128</f>
        <v>0</v>
      </c>
      <c r="I128" s="53" t="n">
        <f aca="false">D128*H128</f>
        <v>0</v>
      </c>
      <c r="J128" s="53" t="n">
        <f aca="false">F128+I128</f>
        <v>0</v>
      </c>
      <c r="K128" s="53" t="n">
        <f aca="false">IF(J128*0.03%&gt;40,40,J128*0.03%)</f>
        <v>0</v>
      </c>
      <c r="L128" s="53" t="n">
        <f aca="false">ROUND(I128*0.025%,0)</f>
        <v>0</v>
      </c>
      <c r="M128" s="53" t="n">
        <f aca="false">ROUND(IF(C128="BSE",(J128*0.00375%),(J128*0.00322%)),0)</f>
        <v>0</v>
      </c>
      <c r="N128" s="53" t="n">
        <f aca="false">ROUND((K128+M128+O128)*18%,2)</f>
        <v>0</v>
      </c>
      <c r="O128" s="53" t="n">
        <f aca="false">ROUND(J128*0.0001%,2)</f>
        <v>0</v>
      </c>
      <c r="P128" s="53" t="n">
        <f aca="false">ROUND(0.003%*F128,0)</f>
        <v>0</v>
      </c>
      <c r="Q128" s="53" t="n">
        <f aca="false">K128+L128+M128+N128+O128+P128</f>
        <v>0</v>
      </c>
      <c r="R128" s="53" t="n">
        <f aca="false">I128-F128</f>
        <v>0</v>
      </c>
      <c r="S128" s="53" t="n">
        <f aca="false">R128-Q128</f>
        <v>0</v>
      </c>
      <c r="T128" s="55" t="n">
        <f aca="false">IFERROR(R128/F128,0)</f>
        <v>0</v>
      </c>
      <c r="U128" s="55" t="n">
        <f aca="false">IFERROR(S128/F128,0)</f>
        <v>0</v>
      </c>
    </row>
    <row r="129" customFormat="false" ht="15" hidden="false" customHeight="false" outlineLevel="0" collapsed="false">
      <c r="A129" s="21" t="str">
        <f aca="false">IF(G129&gt;0,G129," ")</f>
        <v> </v>
      </c>
      <c r="F129" s="53" t="n">
        <f aca="false">D129*E129</f>
        <v>0</v>
      </c>
      <c r="I129" s="53" t="n">
        <f aca="false">D129*H129</f>
        <v>0</v>
      </c>
      <c r="J129" s="53" t="n">
        <f aca="false">F129+I129</f>
        <v>0</v>
      </c>
      <c r="K129" s="53" t="n">
        <f aca="false">IF(J129*0.03%&gt;40,40,J129*0.03%)</f>
        <v>0</v>
      </c>
      <c r="L129" s="53" t="n">
        <f aca="false">ROUND(I129*0.025%,0)</f>
        <v>0</v>
      </c>
      <c r="M129" s="53" t="n">
        <f aca="false">ROUND(IF(C129="BSE",(J129*0.00375%),(J129*0.00322%)),0)</f>
        <v>0</v>
      </c>
      <c r="N129" s="53" t="n">
        <f aca="false">ROUND((K129+M129+O129)*18%,2)</f>
        <v>0</v>
      </c>
      <c r="O129" s="53" t="n">
        <f aca="false">ROUND(J129*0.0001%,2)</f>
        <v>0</v>
      </c>
      <c r="P129" s="53" t="n">
        <f aca="false">ROUND(0.003%*F129,0)</f>
        <v>0</v>
      </c>
      <c r="Q129" s="53" t="n">
        <f aca="false">K129+L129+M129+N129+O129+P129</f>
        <v>0</v>
      </c>
      <c r="R129" s="53" t="n">
        <f aca="false">I129-F129</f>
        <v>0</v>
      </c>
      <c r="S129" s="53" t="n">
        <f aca="false">R129-Q129</f>
        <v>0</v>
      </c>
      <c r="T129" s="55" t="n">
        <f aca="false">IFERROR(R129/F129,0)</f>
        <v>0</v>
      </c>
      <c r="U129" s="55" t="n">
        <f aca="false">IFERROR(S129/F129,0)</f>
        <v>0</v>
      </c>
    </row>
    <row r="130" customFormat="false" ht="15" hidden="false" customHeight="false" outlineLevel="0" collapsed="false">
      <c r="A130" s="21" t="str">
        <f aca="false">IF(G130&gt;0,G130," ")</f>
        <v> </v>
      </c>
      <c r="F130" s="53" t="n">
        <f aca="false">D130*E130</f>
        <v>0</v>
      </c>
      <c r="I130" s="53" t="n">
        <f aca="false">D130*H130</f>
        <v>0</v>
      </c>
      <c r="J130" s="53" t="n">
        <f aca="false">F130+I130</f>
        <v>0</v>
      </c>
      <c r="K130" s="53" t="n">
        <f aca="false">IF(J130*0.03%&gt;40,40,J130*0.03%)</f>
        <v>0</v>
      </c>
      <c r="L130" s="53" t="n">
        <f aca="false">ROUND(I130*0.025%,0)</f>
        <v>0</v>
      </c>
      <c r="M130" s="53" t="n">
        <f aca="false">ROUND(IF(C130="BSE",(J130*0.00375%),(J130*0.00322%)),0)</f>
        <v>0</v>
      </c>
      <c r="N130" s="53" t="n">
        <f aca="false">ROUND((K130+M130+O130)*18%,2)</f>
        <v>0</v>
      </c>
      <c r="O130" s="53" t="n">
        <f aca="false">ROUND(J130*0.0001%,2)</f>
        <v>0</v>
      </c>
      <c r="P130" s="53" t="n">
        <f aca="false">ROUND(0.003%*F130,0)</f>
        <v>0</v>
      </c>
      <c r="Q130" s="53" t="n">
        <f aca="false">K130+L130+M130+N130+O130+P130</f>
        <v>0</v>
      </c>
      <c r="R130" s="53" t="n">
        <f aca="false">I130-F130</f>
        <v>0</v>
      </c>
      <c r="S130" s="53" t="n">
        <f aca="false">R130-Q130</f>
        <v>0</v>
      </c>
      <c r="T130" s="55" t="n">
        <f aca="false">IFERROR(R130/F130,0)</f>
        <v>0</v>
      </c>
      <c r="U130" s="55" t="n">
        <f aca="false">IFERROR(S130/F130,0)</f>
        <v>0</v>
      </c>
    </row>
    <row r="131" customFormat="false" ht="15" hidden="false" customHeight="false" outlineLevel="0" collapsed="false">
      <c r="A131" s="21" t="str">
        <f aca="false">IF(G131&gt;0,G131," ")</f>
        <v> </v>
      </c>
      <c r="F131" s="53" t="n">
        <f aca="false">D131*E131</f>
        <v>0</v>
      </c>
      <c r="I131" s="53" t="n">
        <f aca="false">D131*H131</f>
        <v>0</v>
      </c>
      <c r="J131" s="53" t="n">
        <f aca="false">F131+I131</f>
        <v>0</v>
      </c>
      <c r="K131" s="53" t="n">
        <f aca="false">IF(J131*0.03%&gt;40,40,J131*0.03%)</f>
        <v>0</v>
      </c>
      <c r="L131" s="53" t="n">
        <f aca="false">ROUND(I131*0.025%,0)</f>
        <v>0</v>
      </c>
      <c r="M131" s="53" t="n">
        <f aca="false">ROUND(IF(C131="BSE",(J131*0.00375%),(J131*0.00322%)),0)</f>
        <v>0</v>
      </c>
      <c r="N131" s="53" t="n">
        <f aca="false">ROUND((K131+M131+O131)*18%,2)</f>
        <v>0</v>
      </c>
      <c r="O131" s="53" t="n">
        <f aca="false">ROUND(J131*0.0001%,2)</f>
        <v>0</v>
      </c>
      <c r="P131" s="53" t="n">
        <f aca="false">ROUND(0.003%*F131,0)</f>
        <v>0</v>
      </c>
      <c r="Q131" s="53" t="n">
        <f aca="false">K131+L131+M131+N131+O131+P131</f>
        <v>0</v>
      </c>
      <c r="R131" s="53" t="n">
        <f aca="false">I131-F131</f>
        <v>0</v>
      </c>
      <c r="S131" s="53" t="n">
        <f aca="false">R131-Q131</f>
        <v>0</v>
      </c>
      <c r="T131" s="55" t="n">
        <f aca="false">IFERROR(R131/F131,0)</f>
        <v>0</v>
      </c>
      <c r="U131" s="55" t="n">
        <f aca="false">IFERROR(S131/F131,0)</f>
        <v>0</v>
      </c>
    </row>
    <row r="132" customFormat="false" ht="15" hidden="false" customHeight="false" outlineLevel="0" collapsed="false">
      <c r="A132" s="21" t="str">
        <f aca="false">IF(G132&gt;0,G132," ")</f>
        <v> </v>
      </c>
      <c r="F132" s="53" t="n">
        <f aca="false">D132*E132</f>
        <v>0</v>
      </c>
      <c r="I132" s="53" t="n">
        <f aca="false">D132*H132</f>
        <v>0</v>
      </c>
      <c r="J132" s="53" t="n">
        <f aca="false">F132+I132</f>
        <v>0</v>
      </c>
      <c r="K132" s="53" t="n">
        <f aca="false">IF(J132*0.03%&gt;40,40,J132*0.03%)</f>
        <v>0</v>
      </c>
      <c r="L132" s="53" t="n">
        <f aca="false">ROUND(I132*0.025%,0)</f>
        <v>0</v>
      </c>
      <c r="M132" s="53" t="n">
        <f aca="false">ROUND(IF(C132="BSE",(J132*0.00375%),(J132*0.00322%)),0)</f>
        <v>0</v>
      </c>
      <c r="N132" s="53" t="n">
        <f aca="false">ROUND((K132+M132+O132)*18%,2)</f>
        <v>0</v>
      </c>
      <c r="O132" s="53" t="n">
        <f aca="false">ROUND(J132*0.0001%,2)</f>
        <v>0</v>
      </c>
      <c r="P132" s="53" t="n">
        <f aca="false">ROUND(0.003%*F132,0)</f>
        <v>0</v>
      </c>
      <c r="Q132" s="53" t="n">
        <f aca="false">K132+L132+M132+N132+O132+P132</f>
        <v>0</v>
      </c>
      <c r="R132" s="53" t="n">
        <f aca="false">I132-F132</f>
        <v>0</v>
      </c>
      <c r="S132" s="53" t="n">
        <f aca="false">R132-Q132</f>
        <v>0</v>
      </c>
      <c r="T132" s="55" t="n">
        <f aca="false">IFERROR(R132/F132,0)</f>
        <v>0</v>
      </c>
      <c r="U132" s="55" t="n">
        <f aca="false">IFERROR(S132/F132,0)</f>
        <v>0</v>
      </c>
    </row>
    <row r="133" customFormat="false" ht="15" hidden="false" customHeight="false" outlineLevel="0" collapsed="false">
      <c r="A133" s="21" t="str">
        <f aca="false">IF(G133&gt;0,G133," ")</f>
        <v> </v>
      </c>
      <c r="F133" s="53" t="n">
        <f aca="false">D133*E133</f>
        <v>0</v>
      </c>
      <c r="I133" s="53" t="n">
        <f aca="false">D133*H133</f>
        <v>0</v>
      </c>
      <c r="J133" s="53" t="n">
        <f aca="false">F133+I133</f>
        <v>0</v>
      </c>
      <c r="K133" s="53" t="n">
        <f aca="false">IF(J133*0.03%&gt;40,40,J133*0.03%)</f>
        <v>0</v>
      </c>
      <c r="L133" s="53" t="n">
        <f aca="false">ROUND(I133*0.025%,0)</f>
        <v>0</v>
      </c>
      <c r="M133" s="53" t="n">
        <f aca="false">ROUND(IF(C133="BSE",(J133*0.00375%),(J133*0.00322%)),0)</f>
        <v>0</v>
      </c>
      <c r="N133" s="53" t="n">
        <f aca="false">ROUND((K133+M133+O133)*18%,2)</f>
        <v>0</v>
      </c>
      <c r="O133" s="53" t="n">
        <f aca="false">ROUND(J133*0.0001%,2)</f>
        <v>0</v>
      </c>
      <c r="P133" s="53" t="n">
        <f aca="false">ROUND(0.003%*F133,0)</f>
        <v>0</v>
      </c>
      <c r="Q133" s="53" t="n">
        <f aca="false">K133+L133+M133+N133+O133+P133</f>
        <v>0</v>
      </c>
      <c r="R133" s="53" t="n">
        <f aca="false">I133-F133</f>
        <v>0</v>
      </c>
      <c r="S133" s="53" t="n">
        <f aca="false">R133-Q133</f>
        <v>0</v>
      </c>
      <c r="T133" s="55" t="n">
        <f aca="false">IFERROR(R133/F133,0)</f>
        <v>0</v>
      </c>
      <c r="U133" s="55" t="n">
        <f aca="false">IFERROR(S133/F133,0)</f>
        <v>0</v>
      </c>
    </row>
    <row r="134" customFormat="false" ht="15" hidden="false" customHeight="false" outlineLevel="0" collapsed="false">
      <c r="A134" s="21" t="str">
        <f aca="false">IF(G134&gt;0,G134," ")</f>
        <v> </v>
      </c>
      <c r="F134" s="53" t="n">
        <f aca="false">D134*E134</f>
        <v>0</v>
      </c>
      <c r="I134" s="53" t="n">
        <f aca="false">D134*H134</f>
        <v>0</v>
      </c>
      <c r="J134" s="53" t="n">
        <f aca="false">F134+I134</f>
        <v>0</v>
      </c>
      <c r="K134" s="53" t="n">
        <f aca="false">IF(J134*0.03%&gt;40,40,J134*0.03%)</f>
        <v>0</v>
      </c>
      <c r="L134" s="53" t="n">
        <f aca="false">ROUND(I134*0.025%,0)</f>
        <v>0</v>
      </c>
      <c r="M134" s="53" t="n">
        <f aca="false">ROUND(IF(C134="BSE",(J134*0.00375%),(J134*0.00322%)),0)</f>
        <v>0</v>
      </c>
      <c r="N134" s="53" t="n">
        <f aca="false">ROUND((K134+M134+O134)*18%,2)</f>
        <v>0</v>
      </c>
      <c r="O134" s="53" t="n">
        <f aca="false">ROUND(J134*0.0001%,2)</f>
        <v>0</v>
      </c>
      <c r="P134" s="53" t="n">
        <f aca="false">ROUND(0.003%*F134,0)</f>
        <v>0</v>
      </c>
      <c r="Q134" s="53" t="n">
        <f aca="false">K134+L134+M134+N134+O134+P134</f>
        <v>0</v>
      </c>
      <c r="R134" s="53" t="n">
        <f aca="false">I134-F134</f>
        <v>0</v>
      </c>
      <c r="S134" s="53" t="n">
        <f aca="false">R134-Q134</f>
        <v>0</v>
      </c>
      <c r="T134" s="55" t="n">
        <f aca="false">IFERROR(R134/F134,0)</f>
        <v>0</v>
      </c>
      <c r="U134" s="55" t="n">
        <f aca="false">IFERROR(S134/F134,0)</f>
        <v>0</v>
      </c>
    </row>
    <row r="135" customFormat="false" ht="15" hidden="false" customHeight="false" outlineLevel="0" collapsed="false">
      <c r="A135" s="21" t="str">
        <f aca="false">IF(G135&gt;0,G135," ")</f>
        <v> </v>
      </c>
      <c r="F135" s="53" t="n">
        <f aca="false">D135*E135</f>
        <v>0</v>
      </c>
      <c r="I135" s="53" t="n">
        <f aca="false">D135*H135</f>
        <v>0</v>
      </c>
      <c r="J135" s="53" t="n">
        <f aca="false">F135+I135</f>
        <v>0</v>
      </c>
      <c r="K135" s="53" t="n">
        <f aca="false">IF(J135*0.03%&gt;40,40,J135*0.03%)</f>
        <v>0</v>
      </c>
      <c r="L135" s="53" t="n">
        <f aca="false">ROUND(I135*0.025%,0)</f>
        <v>0</v>
      </c>
      <c r="M135" s="53" t="n">
        <f aca="false">ROUND(IF(C135="BSE",(J135*0.00375%),(J135*0.00322%)),0)</f>
        <v>0</v>
      </c>
      <c r="N135" s="53" t="n">
        <f aca="false">ROUND((K135+M135+O135)*18%,2)</f>
        <v>0</v>
      </c>
      <c r="O135" s="53" t="n">
        <f aca="false">ROUND(J135*0.0001%,2)</f>
        <v>0</v>
      </c>
      <c r="P135" s="53" t="n">
        <f aca="false">ROUND(0.003%*F135,0)</f>
        <v>0</v>
      </c>
      <c r="Q135" s="53" t="n">
        <f aca="false">K135+L135+M135+N135+O135+P135</f>
        <v>0</v>
      </c>
      <c r="R135" s="53" t="n">
        <f aca="false">I135-F135</f>
        <v>0</v>
      </c>
      <c r="S135" s="53" t="n">
        <f aca="false">R135-Q135</f>
        <v>0</v>
      </c>
      <c r="T135" s="55" t="n">
        <f aca="false">IFERROR(R135/F135,0)</f>
        <v>0</v>
      </c>
      <c r="U135" s="55" t="n">
        <f aca="false">IFERROR(S135/F135,0)</f>
        <v>0</v>
      </c>
    </row>
    <row r="136" customFormat="false" ht="15" hidden="false" customHeight="false" outlineLevel="0" collapsed="false">
      <c r="A136" s="21" t="str">
        <f aca="false">IF(G136&gt;0,G136," ")</f>
        <v> </v>
      </c>
      <c r="F136" s="53" t="n">
        <f aca="false">D136*E136</f>
        <v>0</v>
      </c>
      <c r="I136" s="53" t="n">
        <f aca="false">D136*H136</f>
        <v>0</v>
      </c>
      <c r="J136" s="53" t="n">
        <f aca="false">F136+I136</f>
        <v>0</v>
      </c>
      <c r="K136" s="53" t="n">
        <f aca="false">IF(J136*0.03%&gt;40,40,J136*0.03%)</f>
        <v>0</v>
      </c>
      <c r="L136" s="53" t="n">
        <f aca="false">ROUND(I136*0.025%,0)</f>
        <v>0</v>
      </c>
      <c r="M136" s="53" t="n">
        <f aca="false">ROUND(IF(C136="BSE",(J136*0.00375%),(J136*0.00322%)),0)</f>
        <v>0</v>
      </c>
      <c r="N136" s="53" t="n">
        <f aca="false">ROUND((K136+M136+O136)*18%,2)</f>
        <v>0</v>
      </c>
      <c r="O136" s="53" t="n">
        <f aca="false">ROUND(J136*0.0001%,2)</f>
        <v>0</v>
      </c>
      <c r="P136" s="53" t="n">
        <f aca="false">ROUND(0.003%*F136,0)</f>
        <v>0</v>
      </c>
      <c r="Q136" s="53" t="n">
        <f aca="false">K136+L136+M136+N136+O136+P136</f>
        <v>0</v>
      </c>
      <c r="R136" s="53" t="n">
        <f aca="false">I136-F136</f>
        <v>0</v>
      </c>
      <c r="S136" s="53" t="n">
        <f aca="false">R136-Q136</f>
        <v>0</v>
      </c>
      <c r="T136" s="55" t="n">
        <f aca="false">IFERROR(R136/F136,0)</f>
        <v>0</v>
      </c>
      <c r="U136" s="55" t="n">
        <f aca="false">IFERROR(S136/F136,0)</f>
        <v>0</v>
      </c>
    </row>
    <row r="137" customFormat="false" ht="15" hidden="false" customHeight="false" outlineLevel="0" collapsed="false">
      <c r="A137" s="21" t="str">
        <f aca="false">IF(G137&gt;0,G137," ")</f>
        <v> </v>
      </c>
      <c r="F137" s="53" t="n">
        <f aca="false">D137*E137</f>
        <v>0</v>
      </c>
      <c r="I137" s="53" t="n">
        <f aca="false">D137*H137</f>
        <v>0</v>
      </c>
      <c r="J137" s="53" t="n">
        <f aca="false">F137+I137</f>
        <v>0</v>
      </c>
      <c r="K137" s="53" t="n">
        <f aca="false">IF(J137*0.03%&gt;40,40,J137*0.03%)</f>
        <v>0</v>
      </c>
      <c r="L137" s="53" t="n">
        <f aca="false">ROUND(I137*0.025%,0)</f>
        <v>0</v>
      </c>
      <c r="M137" s="53" t="n">
        <f aca="false">ROUND(IF(C137="BSE",(J137*0.00375%),(J137*0.00322%)),0)</f>
        <v>0</v>
      </c>
      <c r="N137" s="53" t="n">
        <f aca="false">ROUND((K137+M137+O137)*18%,2)</f>
        <v>0</v>
      </c>
      <c r="O137" s="53" t="n">
        <f aca="false">ROUND(J137*0.0001%,2)</f>
        <v>0</v>
      </c>
      <c r="P137" s="53" t="n">
        <f aca="false">ROUND(0.003%*F137,0)</f>
        <v>0</v>
      </c>
      <c r="Q137" s="53" t="n">
        <f aca="false">K137+L137+M137+N137+O137+P137</f>
        <v>0</v>
      </c>
      <c r="R137" s="53" t="n">
        <f aca="false">I137-F137</f>
        <v>0</v>
      </c>
      <c r="S137" s="53" t="n">
        <f aca="false">R137-Q137</f>
        <v>0</v>
      </c>
      <c r="T137" s="55" t="n">
        <f aca="false">IFERROR(R137/F137,0)</f>
        <v>0</v>
      </c>
      <c r="U137" s="55" t="n">
        <f aca="false">IFERROR(S137/F137,0)</f>
        <v>0</v>
      </c>
    </row>
    <row r="138" customFormat="false" ht="15" hidden="false" customHeight="false" outlineLevel="0" collapsed="false">
      <c r="A138" s="21" t="str">
        <f aca="false">IF(G138&gt;0,G138," ")</f>
        <v> </v>
      </c>
      <c r="F138" s="53" t="n">
        <f aca="false">D138*E138</f>
        <v>0</v>
      </c>
      <c r="I138" s="53" t="n">
        <f aca="false">D138*H138</f>
        <v>0</v>
      </c>
      <c r="J138" s="53" t="n">
        <f aca="false">F138+I138</f>
        <v>0</v>
      </c>
      <c r="K138" s="53" t="n">
        <f aca="false">IF(J138*0.03%&gt;40,40,J138*0.03%)</f>
        <v>0</v>
      </c>
      <c r="L138" s="53" t="n">
        <f aca="false">ROUND(I138*0.025%,0)</f>
        <v>0</v>
      </c>
      <c r="M138" s="53" t="n">
        <f aca="false">ROUND(IF(C138="BSE",(J138*0.00375%),(J138*0.00322%)),0)</f>
        <v>0</v>
      </c>
      <c r="N138" s="53" t="n">
        <f aca="false">ROUND((K138+M138+O138)*18%,2)</f>
        <v>0</v>
      </c>
      <c r="O138" s="53" t="n">
        <f aca="false">ROUND(J138*0.0001%,2)</f>
        <v>0</v>
      </c>
      <c r="P138" s="53" t="n">
        <f aca="false">ROUND(0.003%*F138,0)</f>
        <v>0</v>
      </c>
      <c r="Q138" s="53" t="n">
        <f aca="false">K138+L138+M138+N138+O138+P138</f>
        <v>0</v>
      </c>
      <c r="R138" s="53" t="n">
        <f aca="false">I138-F138</f>
        <v>0</v>
      </c>
      <c r="S138" s="53" t="n">
        <f aca="false">R138-Q138</f>
        <v>0</v>
      </c>
      <c r="T138" s="55" t="n">
        <f aca="false">IFERROR(R138/F138,0)</f>
        <v>0</v>
      </c>
      <c r="U138" s="55" t="n">
        <f aca="false">IFERROR(S138/F138,0)</f>
        <v>0</v>
      </c>
    </row>
    <row r="139" customFormat="false" ht="15" hidden="false" customHeight="false" outlineLevel="0" collapsed="false">
      <c r="A139" s="21" t="str">
        <f aca="false">IF(G139&gt;0,G139," ")</f>
        <v> </v>
      </c>
      <c r="F139" s="53" t="n">
        <f aca="false">D139*E139</f>
        <v>0</v>
      </c>
      <c r="I139" s="53" t="n">
        <f aca="false">D139*H139</f>
        <v>0</v>
      </c>
      <c r="J139" s="53" t="n">
        <f aca="false">F139+I139</f>
        <v>0</v>
      </c>
      <c r="K139" s="53" t="n">
        <f aca="false">IF(J139*0.03%&gt;40,40,J139*0.03%)</f>
        <v>0</v>
      </c>
      <c r="L139" s="53" t="n">
        <f aca="false">ROUND(I139*0.025%,0)</f>
        <v>0</v>
      </c>
      <c r="M139" s="53" t="n">
        <f aca="false">ROUND(IF(C139="BSE",(J139*0.00375%),(J139*0.00322%)),0)</f>
        <v>0</v>
      </c>
      <c r="N139" s="53" t="n">
        <f aca="false">ROUND((K139+M139+O139)*18%,2)</f>
        <v>0</v>
      </c>
      <c r="O139" s="53" t="n">
        <f aca="false">ROUND(J139*0.0001%,2)</f>
        <v>0</v>
      </c>
      <c r="P139" s="53" t="n">
        <f aca="false">ROUND(0.003%*F139,0)</f>
        <v>0</v>
      </c>
      <c r="Q139" s="53" t="n">
        <f aca="false">K139+L139+M139+N139+O139+P139</f>
        <v>0</v>
      </c>
      <c r="R139" s="53" t="n">
        <f aca="false">I139-F139</f>
        <v>0</v>
      </c>
      <c r="S139" s="53" t="n">
        <f aca="false">R139-Q139</f>
        <v>0</v>
      </c>
      <c r="T139" s="55" t="n">
        <f aca="false">IFERROR(R139/F139,0)</f>
        <v>0</v>
      </c>
      <c r="U139" s="55" t="n">
        <f aca="false">IFERROR(S139/F139,0)</f>
        <v>0</v>
      </c>
    </row>
    <row r="140" customFormat="false" ht="15" hidden="false" customHeight="false" outlineLevel="0" collapsed="false">
      <c r="A140" s="21" t="str">
        <f aca="false">IF(G140&gt;0,G140," ")</f>
        <v> </v>
      </c>
      <c r="F140" s="53" t="n">
        <f aca="false">D140*E140</f>
        <v>0</v>
      </c>
      <c r="I140" s="53" t="n">
        <f aca="false">D140*H140</f>
        <v>0</v>
      </c>
      <c r="J140" s="53" t="n">
        <f aca="false">F140+I140</f>
        <v>0</v>
      </c>
      <c r="K140" s="53" t="n">
        <f aca="false">IF(J140*0.03%&gt;40,40,J140*0.03%)</f>
        <v>0</v>
      </c>
      <c r="L140" s="53" t="n">
        <f aca="false">ROUND(I140*0.025%,0)</f>
        <v>0</v>
      </c>
      <c r="M140" s="53" t="n">
        <f aca="false">ROUND(IF(C140="BSE",(J140*0.00375%),(J140*0.00322%)),0)</f>
        <v>0</v>
      </c>
      <c r="N140" s="53" t="n">
        <f aca="false">ROUND((K140+M140+O140)*18%,2)</f>
        <v>0</v>
      </c>
      <c r="O140" s="53" t="n">
        <f aca="false">ROUND(J140*0.0001%,2)</f>
        <v>0</v>
      </c>
      <c r="P140" s="53" t="n">
        <f aca="false">ROUND(0.003%*F140,0)</f>
        <v>0</v>
      </c>
      <c r="Q140" s="53" t="n">
        <f aca="false">K140+L140+M140+N140+O140+P140</f>
        <v>0</v>
      </c>
      <c r="R140" s="53" t="n">
        <f aca="false">I140-F140</f>
        <v>0</v>
      </c>
      <c r="S140" s="53" t="n">
        <f aca="false">R140-Q140</f>
        <v>0</v>
      </c>
      <c r="T140" s="55" t="n">
        <f aca="false">IFERROR(R140/F140,0)</f>
        <v>0</v>
      </c>
      <c r="U140" s="55" t="n">
        <f aca="false">IFERROR(S140/F140,0)</f>
        <v>0</v>
      </c>
    </row>
    <row r="141" customFormat="false" ht="15" hidden="false" customHeight="false" outlineLevel="0" collapsed="false">
      <c r="A141" s="21" t="str">
        <f aca="false">IF(G141&gt;0,G141," ")</f>
        <v> </v>
      </c>
      <c r="F141" s="53" t="n">
        <f aca="false">D141*E141</f>
        <v>0</v>
      </c>
      <c r="I141" s="53" t="n">
        <f aca="false">D141*H141</f>
        <v>0</v>
      </c>
      <c r="J141" s="53" t="n">
        <f aca="false">F141+I141</f>
        <v>0</v>
      </c>
      <c r="K141" s="53" t="n">
        <f aca="false">IF(J141*0.03%&gt;40,40,J141*0.03%)</f>
        <v>0</v>
      </c>
      <c r="L141" s="53" t="n">
        <f aca="false">ROUND(I141*0.025%,0)</f>
        <v>0</v>
      </c>
      <c r="M141" s="53" t="n">
        <f aca="false">ROUND(IF(C141="BSE",(J141*0.00375%),(J141*0.00322%)),0)</f>
        <v>0</v>
      </c>
      <c r="N141" s="53" t="n">
        <f aca="false">ROUND((K141+M141+O141)*18%,2)</f>
        <v>0</v>
      </c>
      <c r="O141" s="53" t="n">
        <f aca="false">ROUND(J141*0.0001%,2)</f>
        <v>0</v>
      </c>
      <c r="P141" s="53" t="n">
        <f aca="false">ROUND(0.003%*F141,0)</f>
        <v>0</v>
      </c>
      <c r="Q141" s="53" t="n">
        <f aca="false">K141+L141+M141+N141+O141+P141</f>
        <v>0</v>
      </c>
      <c r="R141" s="53" t="n">
        <f aca="false">I141-F141</f>
        <v>0</v>
      </c>
      <c r="S141" s="53" t="n">
        <f aca="false">R141-Q141</f>
        <v>0</v>
      </c>
      <c r="T141" s="55" t="n">
        <f aca="false">IFERROR(R141/F141,0)</f>
        <v>0</v>
      </c>
      <c r="U141" s="55" t="n">
        <f aca="false">IFERROR(S141/F141,0)</f>
        <v>0</v>
      </c>
    </row>
    <row r="142" customFormat="false" ht="15" hidden="false" customHeight="false" outlineLevel="0" collapsed="false">
      <c r="A142" s="21" t="str">
        <f aca="false">IF(G142&gt;0,G142," ")</f>
        <v> </v>
      </c>
      <c r="F142" s="53" t="n">
        <f aca="false">D142*E142</f>
        <v>0</v>
      </c>
      <c r="I142" s="53" t="n">
        <f aca="false">D142*H142</f>
        <v>0</v>
      </c>
      <c r="J142" s="53" t="n">
        <f aca="false">F142+I142</f>
        <v>0</v>
      </c>
      <c r="K142" s="53" t="n">
        <f aca="false">IF(J142*0.03%&gt;40,40,J142*0.03%)</f>
        <v>0</v>
      </c>
      <c r="L142" s="53" t="n">
        <f aca="false">ROUND(I142*0.025%,0)</f>
        <v>0</v>
      </c>
      <c r="M142" s="53" t="n">
        <f aca="false">ROUND(IF(C142="BSE",(J142*0.00375%),(J142*0.00322%)),0)</f>
        <v>0</v>
      </c>
      <c r="N142" s="53" t="n">
        <f aca="false">ROUND((K142+M142+O142)*18%,2)</f>
        <v>0</v>
      </c>
      <c r="O142" s="53" t="n">
        <f aca="false">ROUND(J142*0.0001%,2)</f>
        <v>0</v>
      </c>
      <c r="P142" s="53" t="n">
        <f aca="false">ROUND(0.003%*F142,0)</f>
        <v>0</v>
      </c>
      <c r="Q142" s="53" t="n">
        <f aca="false">K142+L142+M142+N142+O142+P142</f>
        <v>0</v>
      </c>
      <c r="R142" s="53" t="n">
        <f aca="false">I142-F142</f>
        <v>0</v>
      </c>
      <c r="S142" s="53" t="n">
        <f aca="false">R142-Q142</f>
        <v>0</v>
      </c>
      <c r="T142" s="55" t="n">
        <f aca="false">IFERROR(R142/F142,0)</f>
        <v>0</v>
      </c>
      <c r="U142" s="55" t="n">
        <f aca="false">IFERROR(S142/F142,0)</f>
        <v>0</v>
      </c>
    </row>
    <row r="143" customFormat="false" ht="15" hidden="false" customHeight="false" outlineLevel="0" collapsed="false">
      <c r="A143" s="21" t="str">
        <f aca="false">IF(G143&gt;0,G143," ")</f>
        <v> </v>
      </c>
      <c r="F143" s="53" t="n">
        <f aca="false">D143*E143</f>
        <v>0</v>
      </c>
      <c r="I143" s="53" t="n">
        <f aca="false">D143*H143</f>
        <v>0</v>
      </c>
      <c r="J143" s="53" t="n">
        <f aca="false">F143+I143</f>
        <v>0</v>
      </c>
      <c r="K143" s="53" t="n">
        <f aca="false">IF(J143*0.03%&gt;40,40,J143*0.03%)</f>
        <v>0</v>
      </c>
      <c r="L143" s="53" t="n">
        <f aca="false">ROUND(I143*0.025%,0)</f>
        <v>0</v>
      </c>
      <c r="M143" s="53" t="n">
        <f aca="false">ROUND(IF(C143="BSE",(J143*0.00375%),(J143*0.00322%)),0)</f>
        <v>0</v>
      </c>
      <c r="N143" s="53" t="n">
        <f aca="false">ROUND((K143+M143+O143)*18%,2)</f>
        <v>0</v>
      </c>
      <c r="O143" s="53" t="n">
        <f aca="false">ROUND(J143*0.0001%,2)</f>
        <v>0</v>
      </c>
      <c r="P143" s="53" t="n">
        <f aca="false">ROUND(0.003%*F143,0)</f>
        <v>0</v>
      </c>
      <c r="Q143" s="53" t="n">
        <f aca="false">K143+L143+M143+N143+O143+P143</f>
        <v>0</v>
      </c>
      <c r="R143" s="53" t="n">
        <f aca="false">I143-F143</f>
        <v>0</v>
      </c>
      <c r="S143" s="53" t="n">
        <f aca="false">R143-Q143</f>
        <v>0</v>
      </c>
      <c r="T143" s="55" t="n">
        <f aca="false">IFERROR(R143/F143,0)</f>
        <v>0</v>
      </c>
      <c r="U143" s="55" t="n">
        <f aca="false">IFERROR(S143/F143,0)</f>
        <v>0</v>
      </c>
    </row>
    <row r="144" customFormat="false" ht="15" hidden="false" customHeight="false" outlineLevel="0" collapsed="false">
      <c r="A144" s="21" t="str">
        <f aca="false">IF(G144&gt;0,G144," ")</f>
        <v> </v>
      </c>
      <c r="F144" s="53" t="n">
        <f aca="false">D144*E144</f>
        <v>0</v>
      </c>
      <c r="I144" s="53" t="n">
        <f aca="false">D144*H144</f>
        <v>0</v>
      </c>
      <c r="J144" s="53" t="n">
        <f aca="false">F144+I144</f>
        <v>0</v>
      </c>
      <c r="K144" s="53" t="n">
        <f aca="false">IF(J144*0.03%&gt;40,40,J144*0.03%)</f>
        <v>0</v>
      </c>
      <c r="L144" s="53" t="n">
        <f aca="false">ROUND(I144*0.025%,0)</f>
        <v>0</v>
      </c>
      <c r="M144" s="53" t="n">
        <f aca="false">ROUND(IF(C144="BSE",(J144*0.00375%),(J144*0.00322%)),0)</f>
        <v>0</v>
      </c>
      <c r="N144" s="53" t="n">
        <f aca="false">ROUND((K144+M144+O144)*18%,2)</f>
        <v>0</v>
      </c>
      <c r="O144" s="53" t="n">
        <f aca="false">ROUND(J144*0.0001%,2)</f>
        <v>0</v>
      </c>
      <c r="P144" s="53" t="n">
        <f aca="false">ROUND(0.003%*F144,0)</f>
        <v>0</v>
      </c>
      <c r="Q144" s="53" t="n">
        <f aca="false">K144+L144+M144+N144+O144+P144</f>
        <v>0</v>
      </c>
      <c r="R144" s="53" t="n">
        <f aca="false">I144-F144</f>
        <v>0</v>
      </c>
      <c r="S144" s="53" t="n">
        <f aca="false">R144-Q144</f>
        <v>0</v>
      </c>
      <c r="T144" s="55" t="n">
        <f aca="false">IFERROR(R144/F144,0)</f>
        <v>0</v>
      </c>
      <c r="U144" s="55" t="n">
        <f aca="false">IFERROR(S144/F144,0)</f>
        <v>0</v>
      </c>
    </row>
    <row r="145" customFormat="false" ht="15" hidden="false" customHeight="false" outlineLevel="0" collapsed="false">
      <c r="A145" s="21" t="str">
        <f aca="false">IF(G145&gt;0,G145," ")</f>
        <v> </v>
      </c>
      <c r="F145" s="53" t="n">
        <f aca="false">D145*E145</f>
        <v>0</v>
      </c>
      <c r="I145" s="53" t="n">
        <f aca="false">D145*H145</f>
        <v>0</v>
      </c>
      <c r="J145" s="53" t="n">
        <f aca="false">F145+I145</f>
        <v>0</v>
      </c>
      <c r="K145" s="53" t="n">
        <f aca="false">IF(J145*0.03%&gt;40,40,J145*0.03%)</f>
        <v>0</v>
      </c>
      <c r="L145" s="53" t="n">
        <f aca="false">ROUND(I145*0.025%,0)</f>
        <v>0</v>
      </c>
      <c r="M145" s="53" t="n">
        <f aca="false">ROUND(IF(C145="BSE",(J145*0.00375%),(J145*0.00322%)),0)</f>
        <v>0</v>
      </c>
      <c r="N145" s="53" t="n">
        <f aca="false">ROUND((K145+M145+O145)*18%,2)</f>
        <v>0</v>
      </c>
      <c r="O145" s="53" t="n">
        <f aca="false">ROUND(J145*0.0001%,2)</f>
        <v>0</v>
      </c>
      <c r="P145" s="53" t="n">
        <f aca="false">ROUND(0.003%*F145,0)</f>
        <v>0</v>
      </c>
      <c r="Q145" s="53" t="n">
        <f aca="false">K145+L145+M145+N145+O145+P145</f>
        <v>0</v>
      </c>
      <c r="R145" s="53" t="n">
        <f aca="false">I145-F145</f>
        <v>0</v>
      </c>
      <c r="S145" s="53" t="n">
        <f aca="false">R145-Q145</f>
        <v>0</v>
      </c>
      <c r="T145" s="55" t="n">
        <f aca="false">IFERROR(R145/F145,0)</f>
        <v>0</v>
      </c>
      <c r="U145" s="55" t="n">
        <f aca="false">IFERROR(S145/F145,0)</f>
        <v>0</v>
      </c>
    </row>
    <row r="146" customFormat="false" ht="15" hidden="false" customHeight="false" outlineLevel="0" collapsed="false">
      <c r="A146" s="21" t="str">
        <f aca="false">IF(G146&gt;0,G146," ")</f>
        <v> </v>
      </c>
      <c r="F146" s="53" t="n">
        <f aca="false">D146*E146</f>
        <v>0</v>
      </c>
      <c r="I146" s="53" t="n">
        <f aca="false">D146*H146</f>
        <v>0</v>
      </c>
      <c r="J146" s="53" t="n">
        <f aca="false">F146+I146</f>
        <v>0</v>
      </c>
      <c r="K146" s="53" t="n">
        <f aca="false">IF(J146*0.03%&gt;40,40,J146*0.03%)</f>
        <v>0</v>
      </c>
      <c r="L146" s="53" t="n">
        <f aca="false">ROUND(I146*0.025%,0)</f>
        <v>0</v>
      </c>
      <c r="M146" s="53" t="n">
        <f aca="false">ROUND(IF(C146="BSE",(J146*0.00375%),(J146*0.00322%)),0)</f>
        <v>0</v>
      </c>
      <c r="N146" s="53" t="n">
        <f aca="false">ROUND((K146+M146+O146)*18%,2)</f>
        <v>0</v>
      </c>
      <c r="O146" s="53" t="n">
        <f aca="false">ROUND(J146*0.0001%,2)</f>
        <v>0</v>
      </c>
      <c r="P146" s="53" t="n">
        <f aca="false">ROUND(0.003%*F146,0)</f>
        <v>0</v>
      </c>
      <c r="Q146" s="53" t="n">
        <f aca="false">K146+L146+M146+N146+O146+P146</f>
        <v>0</v>
      </c>
      <c r="R146" s="53" t="n">
        <f aca="false">I146-F146</f>
        <v>0</v>
      </c>
      <c r="S146" s="53" t="n">
        <f aca="false">R146-Q146</f>
        <v>0</v>
      </c>
      <c r="T146" s="55" t="n">
        <f aca="false">IFERROR(R146/F146,0)</f>
        <v>0</v>
      </c>
      <c r="U146" s="55" t="n">
        <f aca="false">IFERROR(S146/F146,0)</f>
        <v>0</v>
      </c>
    </row>
    <row r="147" customFormat="false" ht="15" hidden="false" customHeight="false" outlineLevel="0" collapsed="false">
      <c r="A147" s="21" t="str">
        <f aca="false">IF(G147&gt;0,G147," ")</f>
        <v> </v>
      </c>
      <c r="F147" s="53" t="n">
        <f aca="false">D147*E147</f>
        <v>0</v>
      </c>
      <c r="I147" s="53" t="n">
        <f aca="false">D147*H147</f>
        <v>0</v>
      </c>
      <c r="J147" s="53" t="n">
        <f aca="false">F147+I147</f>
        <v>0</v>
      </c>
      <c r="K147" s="53" t="n">
        <f aca="false">IF(J147*0.03%&gt;40,40,J147*0.03%)</f>
        <v>0</v>
      </c>
      <c r="L147" s="53" t="n">
        <f aca="false">ROUND(I147*0.025%,0)</f>
        <v>0</v>
      </c>
      <c r="M147" s="53" t="n">
        <f aca="false">ROUND(IF(C147="BSE",(J147*0.00375%),(J147*0.00322%)),0)</f>
        <v>0</v>
      </c>
      <c r="N147" s="53" t="n">
        <f aca="false">ROUND((K147+M147+O147)*18%,2)</f>
        <v>0</v>
      </c>
      <c r="O147" s="53" t="n">
        <f aca="false">ROUND(J147*0.0001%,2)</f>
        <v>0</v>
      </c>
      <c r="P147" s="53" t="n">
        <f aca="false">ROUND(0.003%*F147,0)</f>
        <v>0</v>
      </c>
      <c r="Q147" s="53" t="n">
        <f aca="false">K147+L147+M147+N147+O147+P147</f>
        <v>0</v>
      </c>
      <c r="R147" s="53" t="n">
        <f aca="false">I147-F147</f>
        <v>0</v>
      </c>
      <c r="S147" s="53" t="n">
        <f aca="false">R147-Q147</f>
        <v>0</v>
      </c>
      <c r="T147" s="55" t="n">
        <f aca="false">IFERROR(R147/F147,0)</f>
        <v>0</v>
      </c>
      <c r="U147" s="55" t="n">
        <f aca="false">IFERROR(S147/F147,0)</f>
        <v>0</v>
      </c>
    </row>
    <row r="148" customFormat="false" ht="15" hidden="false" customHeight="false" outlineLevel="0" collapsed="false">
      <c r="A148" s="21" t="str">
        <f aca="false">IF(G148&gt;0,G148," ")</f>
        <v> </v>
      </c>
      <c r="F148" s="53" t="n">
        <f aca="false">D148*E148</f>
        <v>0</v>
      </c>
      <c r="I148" s="53" t="n">
        <f aca="false">D148*H148</f>
        <v>0</v>
      </c>
      <c r="J148" s="53" t="n">
        <f aca="false">F148+I148</f>
        <v>0</v>
      </c>
      <c r="K148" s="53" t="n">
        <f aca="false">IF(J148*0.03%&gt;40,40,J148*0.03%)</f>
        <v>0</v>
      </c>
      <c r="L148" s="53" t="n">
        <f aca="false">ROUND(I148*0.025%,0)</f>
        <v>0</v>
      </c>
      <c r="M148" s="53" t="n">
        <f aca="false">ROUND(IF(C148="BSE",(J148*0.00375%),(J148*0.00322%)),0)</f>
        <v>0</v>
      </c>
      <c r="N148" s="53" t="n">
        <f aca="false">ROUND((K148+M148+O148)*18%,2)</f>
        <v>0</v>
      </c>
      <c r="O148" s="53" t="n">
        <f aca="false">ROUND(J148*0.0001%,2)</f>
        <v>0</v>
      </c>
      <c r="P148" s="53" t="n">
        <f aca="false">ROUND(0.003%*F148,0)</f>
        <v>0</v>
      </c>
      <c r="Q148" s="53" t="n">
        <f aca="false">K148+L148+M148+N148+O148+P148</f>
        <v>0</v>
      </c>
      <c r="R148" s="53" t="n">
        <f aca="false">I148-F148</f>
        <v>0</v>
      </c>
      <c r="S148" s="53" t="n">
        <f aca="false">R148-Q148</f>
        <v>0</v>
      </c>
      <c r="T148" s="55" t="n">
        <f aca="false">IFERROR(R148/F148,0)</f>
        <v>0</v>
      </c>
      <c r="U148" s="55" t="n">
        <f aca="false">IFERROR(S148/F148,0)</f>
        <v>0</v>
      </c>
    </row>
    <row r="149" customFormat="false" ht="15" hidden="false" customHeight="false" outlineLevel="0" collapsed="false">
      <c r="A149" s="21" t="str">
        <f aca="false">IF(G149&gt;0,G149," ")</f>
        <v> </v>
      </c>
      <c r="F149" s="53" t="n">
        <f aca="false">D149*E149</f>
        <v>0</v>
      </c>
      <c r="I149" s="53" t="n">
        <f aca="false">D149*H149</f>
        <v>0</v>
      </c>
      <c r="J149" s="53" t="n">
        <f aca="false">F149+I149</f>
        <v>0</v>
      </c>
      <c r="K149" s="53" t="n">
        <f aca="false">IF(J149*0.03%&gt;40,40,J149*0.03%)</f>
        <v>0</v>
      </c>
      <c r="L149" s="53" t="n">
        <f aca="false">ROUND(I149*0.025%,0)</f>
        <v>0</v>
      </c>
      <c r="M149" s="53" t="n">
        <f aca="false">ROUND(IF(C149="BSE",(J149*0.00375%),(J149*0.00322%)),0)</f>
        <v>0</v>
      </c>
      <c r="N149" s="53" t="n">
        <f aca="false">ROUND((K149+M149+O149)*18%,2)</f>
        <v>0</v>
      </c>
      <c r="O149" s="53" t="n">
        <f aca="false">ROUND(J149*0.0001%,2)</f>
        <v>0</v>
      </c>
      <c r="P149" s="53" t="n">
        <f aca="false">ROUND(0.003%*F149,0)</f>
        <v>0</v>
      </c>
      <c r="Q149" s="53" t="n">
        <f aca="false">K149+L149+M149+N149+O149+P149</f>
        <v>0</v>
      </c>
      <c r="R149" s="53" t="n">
        <f aca="false">I149-F149</f>
        <v>0</v>
      </c>
      <c r="S149" s="53" t="n">
        <f aca="false">R149-Q149</f>
        <v>0</v>
      </c>
      <c r="T149" s="55" t="n">
        <f aca="false">IFERROR(R149/F149,0)</f>
        <v>0</v>
      </c>
      <c r="U149" s="55" t="n">
        <f aca="false">IFERROR(S149/F149,0)</f>
        <v>0</v>
      </c>
    </row>
    <row r="150" customFormat="false" ht="15" hidden="false" customHeight="false" outlineLevel="0" collapsed="false">
      <c r="A150" s="21" t="str">
        <f aca="false">IF(G150&gt;0,G150," ")</f>
        <v> </v>
      </c>
      <c r="F150" s="53" t="n">
        <f aca="false">D150*E150</f>
        <v>0</v>
      </c>
      <c r="I150" s="53" t="n">
        <f aca="false">D150*H150</f>
        <v>0</v>
      </c>
      <c r="J150" s="53" t="n">
        <f aca="false">F150+I150</f>
        <v>0</v>
      </c>
      <c r="K150" s="53" t="n">
        <f aca="false">IF(J150*0.03%&gt;40,40,J150*0.03%)</f>
        <v>0</v>
      </c>
      <c r="L150" s="53" t="n">
        <f aca="false">ROUND(I150*0.025%,0)</f>
        <v>0</v>
      </c>
      <c r="M150" s="53" t="n">
        <f aca="false">ROUND(IF(C150="BSE",(J150*0.00375%),(J150*0.00322%)),0)</f>
        <v>0</v>
      </c>
      <c r="N150" s="53" t="n">
        <f aca="false">ROUND((K150+M150+O150)*18%,2)</f>
        <v>0</v>
      </c>
      <c r="O150" s="53" t="n">
        <f aca="false">ROUND(J150*0.0001%,2)</f>
        <v>0</v>
      </c>
      <c r="P150" s="53" t="n">
        <f aca="false">ROUND(0.003%*F150,0)</f>
        <v>0</v>
      </c>
      <c r="Q150" s="53" t="n">
        <f aca="false">K150+L150+M150+N150+O150+P150</f>
        <v>0</v>
      </c>
      <c r="R150" s="53" t="n">
        <f aca="false">I150-F150</f>
        <v>0</v>
      </c>
      <c r="S150" s="53" t="n">
        <f aca="false">R150-Q150</f>
        <v>0</v>
      </c>
      <c r="T150" s="55" t="n">
        <f aca="false">IFERROR(R150/F150,0)</f>
        <v>0</v>
      </c>
      <c r="U150" s="55" t="n">
        <f aca="false">IFERROR(S150/F150,0)</f>
        <v>0</v>
      </c>
    </row>
    <row r="151" customFormat="false" ht="15" hidden="false" customHeight="false" outlineLevel="0" collapsed="false">
      <c r="A151" s="21" t="str">
        <f aca="false">IF(G151&gt;0,G151," ")</f>
        <v> </v>
      </c>
      <c r="F151" s="53" t="n">
        <f aca="false">D151*E151</f>
        <v>0</v>
      </c>
      <c r="I151" s="53" t="n">
        <f aca="false">D151*H151</f>
        <v>0</v>
      </c>
      <c r="J151" s="53" t="n">
        <f aca="false">F151+I151</f>
        <v>0</v>
      </c>
      <c r="K151" s="53" t="n">
        <f aca="false">IF(J151*0.03%&gt;40,40,J151*0.03%)</f>
        <v>0</v>
      </c>
      <c r="L151" s="53" t="n">
        <f aca="false">ROUND(I151*0.025%,0)</f>
        <v>0</v>
      </c>
      <c r="M151" s="53" t="n">
        <f aca="false">ROUND(IF(C151="BSE",(J151*0.00375%),(J151*0.00322%)),0)</f>
        <v>0</v>
      </c>
      <c r="N151" s="53" t="n">
        <f aca="false">ROUND((K151+M151+O151)*18%,2)</f>
        <v>0</v>
      </c>
      <c r="O151" s="53" t="n">
        <f aca="false">ROUND(J151*0.0001%,2)</f>
        <v>0</v>
      </c>
      <c r="P151" s="53" t="n">
        <f aca="false">ROUND(0.003%*F151,0)</f>
        <v>0</v>
      </c>
      <c r="Q151" s="53" t="n">
        <f aca="false">K151+L151+M151+N151+O151+P151</f>
        <v>0</v>
      </c>
      <c r="R151" s="53" t="n">
        <f aca="false">I151-F151</f>
        <v>0</v>
      </c>
      <c r="S151" s="53" t="n">
        <f aca="false">R151-Q151</f>
        <v>0</v>
      </c>
      <c r="T151" s="55" t="n">
        <f aca="false">IFERROR(R151/F151,0)</f>
        <v>0</v>
      </c>
      <c r="U151" s="55" t="n">
        <f aca="false">IFERROR(S151/F151,0)</f>
        <v>0</v>
      </c>
    </row>
    <row r="152" customFormat="false" ht="15" hidden="false" customHeight="false" outlineLevel="0" collapsed="false">
      <c r="A152" s="21" t="str">
        <f aca="false">IF(G152&gt;0,G152," ")</f>
        <v> </v>
      </c>
      <c r="F152" s="53" t="n">
        <f aca="false">D152*E152</f>
        <v>0</v>
      </c>
      <c r="I152" s="53" t="n">
        <f aca="false">D152*H152</f>
        <v>0</v>
      </c>
      <c r="J152" s="53" t="n">
        <f aca="false">F152+I152</f>
        <v>0</v>
      </c>
      <c r="K152" s="53" t="n">
        <f aca="false">IF(J152*0.03%&gt;40,40,J152*0.03%)</f>
        <v>0</v>
      </c>
      <c r="L152" s="53" t="n">
        <f aca="false">ROUND(I152*0.025%,0)</f>
        <v>0</v>
      </c>
      <c r="M152" s="53" t="n">
        <f aca="false">ROUND(IF(C152="BSE",(J152*0.00375%),(J152*0.00322%)),0)</f>
        <v>0</v>
      </c>
      <c r="N152" s="53" t="n">
        <f aca="false">ROUND((K152+M152+O152)*18%,2)</f>
        <v>0</v>
      </c>
      <c r="O152" s="53" t="n">
        <f aca="false">ROUND(J152*0.0001%,2)</f>
        <v>0</v>
      </c>
      <c r="P152" s="53" t="n">
        <f aca="false">ROUND(0.003%*F152,0)</f>
        <v>0</v>
      </c>
      <c r="Q152" s="53" t="n">
        <f aca="false">K152+L152+M152+N152+O152+P152</f>
        <v>0</v>
      </c>
      <c r="R152" s="53" t="n">
        <f aca="false">I152-F152</f>
        <v>0</v>
      </c>
      <c r="S152" s="53" t="n">
        <f aca="false">R152-Q152</f>
        <v>0</v>
      </c>
      <c r="T152" s="55" t="n">
        <f aca="false">IFERROR(R152/F152,0)</f>
        <v>0</v>
      </c>
      <c r="U152" s="55" t="n">
        <f aca="false">IFERROR(S152/F152,0)</f>
        <v>0</v>
      </c>
    </row>
    <row r="153" customFormat="false" ht="15" hidden="false" customHeight="false" outlineLevel="0" collapsed="false">
      <c r="A153" s="21" t="str">
        <f aca="false">IF(G153&gt;0,G153," ")</f>
        <v> </v>
      </c>
      <c r="F153" s="53" t="n">
        <f aca="false">D153*E153</f>
        <v>0</v>
      </c>
      <c r="I153" s="53" t="n">
        <f aca="false">D153*H153</f>
        <v>0</v>
      </c>
      <c r="J153" s="53" t="n">
        <f aca="false">F153+I153</f>
        <v>0</v>
      </c>
      <c r="K153" s="53" t="n">
        <f aca="false">IF(J153*0.03%&gt;40,40,J153*0.03%)</f>
        <v>0</v>
      </c>
      <c r="L153" s="53" t="n">
        <f aca="false">ROUND(I153*0.025%,0)</f>
        <v>0</v>
      </c>
      <c r="M153" s="53" t="n">
        <f aca="false">ROUND(IF(C153="BSE",(J153*0.00375%),(J153*0.00322%)),0)</f>
        <v>0</v>
      </c>
      <c r="N153" s="53" t="n">
        <f aca="false">ROUND((K153+M153+O153)*18%,2)</f>
        <v>0</v>
      </c>
      <c r="O153" s="53" t="n">
        <f aca="false">ROUND(J153*0.0001%,2)</f>
        <v>0</v>
      </c>
      <c r="P153" s="53" t="n">
        <f aca="false">ROUND(0.003%*F153,0)</f>
        <v>0</v>
      </c>
      <c r="Q153" s="53" t="n">
        <f aca="false">K153+L153+M153+N153+O153+P153</f>
        <v>0</v>
      </c>
      <c r="R153" s="53" t="n">
        <f aca="false">I153-F153</f>
        <v>0</v>
      </c>
      <c r="S153" s="53" t="n">
        <f aca="false">R153-Q153</f>
        <v>0</v>
      </c>
      <c r="T153" s="55" t="n">
        <f aca="false">IFERROR(R153/F153,0)</f>
        <v>0</v>
      </c>
      <c r="U153" s="55" t="n">
        <f aca="false">IFERROR(S153/F153,0)</f>
        <v>0</v>
      </c>
    </row>
    <row r="154" customFormat="false" ht="15" hidden="false" customHeight="false" outlineLevel="0" collapsed="false">
      <c r="A154" s="21" t="str">
        <f aca="false">IF(G154&gt;0,G154," ")</f>
        <v> </v>
      </c>
      <c r="F154" s="53" t="n">
        <f aca="false">D154*E154</f>
        <v>0</v>
      </c>
      <c r="I154" s="53" t="n">
        <f aca="false">D154*H154</f>
        <v>0</v>
      </c>
      <c r="J154" s="53" t="n">
        <f aca="false">F154+I154</f>
        <v>0</v>
      </c>
      <c r="K154" s="53" t="n">
        <f aca="false">IF(J154*0.03%&gt;40,40,J154*0.03%)</f>
        <v>0</v>
      </c>
      <c r="L154" s="53" t="n">
        <f aca="false">ROUND(I154*0.025%,0)</f>
        <v>0</v>
      </c>
      <c r="M154" s="53" t="n">
        <f aca="false">ROUND(IF(C154="BSE",(J154*0.00375%),(J154*0.00322%)),0)</f>
        <v>0</v>
      </c>
      <c r="N154" s="53" t="n">
        <f aca="false">ROUND((K154+M154+O154)*18%,2)</f>
        <v>0</v>
      </c>
      <c r="O154" s="53" t="n">
        <f aca="false">ROUND(J154*0.0001%,2)</f>
        <v>0</v>
      </c>
      <c r="P154" s="53" t="n">
        <f aca="false">ROUND(0.003%*F154,0)</f>
        <v>0</v>
      </c>
      <c r="Q154" s="53" t="n">
        <f aca="false">K154+L154+M154+N154+O154+P154</f>
        <v>0</v>
      </c>
      <c r="R154" s="53" t="n">
        <f aca="false">I154-F154</f>
        <v>0</v>
      </c>
      <c r="S154" s="53" t="n">
        <f aca="false">R154-Q154</f>
        <v>0</v>
      </c>
      <c r="T154" s="55" t="n">
        <f aca="false">IFERROR(R154/F154,0)</f>
        <v>0</v>
      </c>
      <c r="U154" s="55" t="n">
        <f aca="false">IFERROR(S154/F154,0)</f>
        <v>0</v>
      </c>
    </row>
    <row r="155" customFormat="false" ht="15" hidden="false" customHeight="false" outlineLevel="0" collapsed="false">
      <c r="A155" s="21" t="str">
        <f aca="false">IF(G155&gt;0,G155," ")</f>
        <v> </v>
      </c>
      <c r="F155" s="53" t="n">
        <f aca="false">D155*E155</f>
        <v>0</v>
      </c>
      <c r="I155" s="53" t="n">
        <f aca="false">D155*H155</f>
        <v>0</v>
      </c>
      <c r="J155" s="53" t="n">
        <f aca="false">F155+I155</f>
        <v>0</v>
      </c>
      <c r="K155" s="53" t="n">
        <f aca="false">IF(J155*0.03%&gt;40,40,J155*0.03%)</f>
        <v>0</v>
      </c>
      <c r="L155" s="53" t="n">
        <f aca="false">ROUND(I155*0.025%,0)</f>
        <v>0</v>
      </c>
      <c r="M155" s="53" t="n">
        <f aca="false">ROUND(IF(C155="BSE",(J155*0.00375%),(J155*0.00322%)),0)</f>
        <v>0</v>
      </c>
      <c r="N155" s="53" t="n">
        <f aca="false">ROUND((K155+M155+O155)*18%,2)</f>
        <v>0</v>
      </c>
      <c r="O155" s="53" t="n">
        <f aca="false">ROUND(J155*0.0001%,2)</f>
        <v>0</v>
      </c>
      <c r="P155" s="53" t="n">
        <f aca="false">ROUND(0.003%*F155,0)</f>
        <v>0</v>
      </c>
      <c r="Q155" s="53" t="n">
        <f aca="false">K155+L155+M155+N155+O155+P155</f>
        <v>0</v>
      </c>
      <c r="R155" s="53" t="n">
        <f aca="false">I155-F155</f>
        <v>0</v>
      </c>
      <c r="S155" s="53" t="n">
        <f aca="false">R155-Q155</f>
        <v>0</v>
      </c>
      <c r="T155" s="55" t="n">
        <f aca="false">IFERROR(R155/F155,0)</f>
        <v>0</v>
      </c>
      <c r="U155" s="55" t="n">
        <f aca="false">IFERROR(S155/F155,0)</f>
        <v>0</v>
      </c>
    </row>
    <row r="156" customFormat="false" ht="15" hidden="false" customHeight="false" outlineLevel="0" collapsed="false">
      <c r="A156" s="21" t="str">
        <f aca="false">IF(G156&gt;0,G156," ")</f>
        <v> </v>
      </c>
      <c r="F156" s="53" t="n">
        <f aca="false">D156*E156</f>
        <v>0</v>
      </c>
      <c r="I156" s="53" t="n">
        <f aca="false">D156*H156</f>
        <v>0</v>
      </c>
      <c r="J156" s="53" t="n">
        <f aca="false">F156+I156</f>
        <v>0</v>
      </c>
      <c r="K156" s="53" t="n">
        <f aca="false">IF(J156*0.03%&gt;40,40,J156*0.03%)</f>
        <v>0</v>
      </c>
      <c r="L156" s="53" t="n">
        <f aca="false">ROUND(I156*0.025%,0)</f>
        <v>0</v>
      </c>
      <c r="M156" s="53" t="n">
        <f aca="false">ROUND(IF(C156="BSE",(J156*0.00375%),(J156*0.00322%)),0)</f>
        <v>0</v>
      </c>
      <c r="N156" s="53" t="n">
        <f aca="false">ROUND((K156+M156+O156)*18%,2)</f>
        <v>0</v>
      </c>
      <c r="O156" s="53" t="n">
        <f aca="false">ROUND(J156*0.0001%,2)</f>
        <v>0</v>
      </c>
      <c r="P156" s="53" t="n">
        <f aca="false">ROUND(0.003%*F156,0)</f>
        <v>0</v>
      </c>
      <c r="Q156" s="53" t="n">
        <f aca="false">K156+L156+M156+N156+O156+P156</f>
        <v>0</v>
      </c>
      <c r="R156" s="53" t="n">
        <f aca="false">I156-F156</f>
        <v>0</v>
      </c>
      <c r="S156" s="53" t="n">
        <f aca="false">R156-Q156</f>
        <v>0</v>
      </c>
      <c r="T156" s="55" t="n">
        <f aca="false">IFERROR(R156/F156,0)</f>
        <v>0</v>
      </c>
      <c r="U156" s="55" t="n">
        <f aca="false">IFERROR(S156/F156,0)</f>
        <v>0</v>
      </c>
    </row>
    <row r="157" customFormat="false" ht="15" hidden="false" customHeight="false" outlineLevel="0" collapsed="false">
      <c r="A157" s="21" t="str">
        <f aca="false">IF(G157&gt;0,G157," ")</f>
        <v> </v>
      </c>
      <c r="F157" s="53" t="n">
        <f aca="false">D157*E157</f>
        <v>0</v>
      </c>
      <c r="I157" s="53" t="n">
        <f aca="false">D157*H157</f>
        <v>0</v>
      </c>
      <c r="J157" s="53" t="n">
        <f aca="false">F157+I157</f>
        <v>0</v>
      </c>
      <c r="K157" s="53" t="n">
        <f aca="false">IF(J157*0.03%&gt;40,40,J157*0.03%)</f>
        <v>0</v>
      </c>
      <c r="L157" s="53" t="n">
        <f aca="false">ROUND(I157*0.025%,0)</f>
        <v>0</v>
      </c>
      <c r="M157" s="53" t="n">
        <f aca="false">ROUND(IF(C157="BSE",(J157*0.00375%),(J157*0.00322%)),0)</f>
        <v>0</v>
      </c>
      <c r="N157" s="53" t="n">
        <f aca="false">ROUND((K157+M157+O157)*18%,2)</f>
        <v>0</v>
      </c>
      <c r="O157" s="53" t="n">
        <f aca="false">ROUND(J157*0.0001%,2)</f>
        <v>0</v>
      </c>
      <c r="P157" s="53" t="n">
        <f aca="false">ROUND(0.003%*F157,0)</f>
        <v>0</v>
      </c>
      <c r="Q157" s="53" t="n">
        <f aca="false">K157+L157+M157+N157+O157+P157</f>
        <v>0</v>
      </c>
      <c r="R157" s="53" t="n">
        <f aca="false">I157-F157</f>
        <v>0</v>
      </c>
      <c r="S157" s="53" t="n">
        <f aca="false">R157-Q157</f>
        <v>0</v>
      </c>
      <c r="T157" s="55" t="n">
        <f aca="false">IFERROR(R157/F157,0)</f>
        <v>0</v>
      </c>
      <c r="U157" s="55" t="n">
        <f aca="false">IFERROR(S157/F157,0)</f>
        <v>0</v>
      </c>
    </row>
    <row r="158" customFormat="false" ht="15" hidden="false" customHeight="false" outlineLevel="0" collapsed="false">
      <c r="A158" s="21" t="str">
        <f aca="false">IF(G158&gt;0,G158," ")</f>
        <v> </v>
      </c>
      <c r="F158" s="53" t="n">
        <f aca="false">D158*E158</f>
        <v>0</v>
      </c>
      <c r="I158" s="53" t="n">
        <f aca="false">D158*H158</f>
        <v>0</v>
      </c>
      <c r="J158" s="53" t="n">
        <f aca="false">F158+I158</f>
        <v>0</v>
      </c>
      <c r="K158" s="53" t="n">
        <f aca="false">IF(J158*0.03%&gt;40,40,J158*0.03%)</f>
        <v>0</v>
      </c>
      <c r="L158" s="53" t="n">
        <f aca="false">ROUND(I158*0.025%,0)</f>
        <v>0</v>
      </c>
      <c r="M158" s="53" t="n">
        <f aca="false">ROUND(IF(C158="BSE",(J158*0.00375%),(J158*0.00322%)),0)</f>
        <v>0</v>
      </c>
      <c r="N158" s="53" t="n">
        <f aca="false">ROUND((K158+M158+O158)*18%,2)</f>
        <v>0</v>
      </c>
      <c r="O158" s="53" t="n">
        <f aca="false">ROUND(J158*0.0001%,2)</f>
        <v>0</v>
      </c>
      <c r="P158" s="53" t="n">
        <f aca="false">ROUND(0.003%*F158,0)</f>
        <v>0</v>
      </c>
      <c r="Q158" s="53" t="n">
        <f aca="false">K158+L158+M158+N158+O158+P158</f>
        <v>0</v>
      </c>
      <c r="R158" s="53" t="n">
        <f aca="false">I158-F158</f>
        <v>0</v>
      </c>
      <c r="S158" s="53" t="n">
        <f aca="false">R158-Q158</f>
        <v>0</v>
      </c>
      <c r="T158" s="55" t="n">
        <f aca="false">IFERROR(R158/F158,0)</f>
        <v>0</v>
      </c>
      <c r="U158" s="55" t="n">
        <f aca="false">IFERROR(S158/F158,0)</f>
        <v>0</v>
      </c>
    </row>
    <row r="159" customFormat="false" ht="15" hidden="false" customHeight="false" outlineLevel="0" collapsed="false">
      <c r="A159" s="21" t="str">
        <f aca="false">IF(G159&gt;0,G159," ")</f>
        <v> </v>
      </c>
      <c r="F159" s="53" t="n">
        <f aca="false">D159*E159</f>
        <v>0</v>
      </c>
      <c r="I159" s="53" t="n">
        <f aca="false">D159*H159</f>
        <v>0</v>
      </c>
      <c r="J159" s="53" t="n">
        <f aca="false">F159+I159</f>
        <v>0</v>
      </c>
      <c r="K159" s="53" t="n">
        <f aca="false">IF(J159*0.03%&gt;40,40,J159*0.03%)</f>
        <v>0</v>
      </c>
      <c r="L159" s="53" t="n">
        <f aca="false">ROUND(I159*0.025%,0)</f>
        <v>0</v>
      </c>
      <c r="M159" s="53" t="n">
        <f aca="false">ROUND(IF(C159="BSE",(J159*0.00375%),(J159*0.00322%)),0)</f>
        <v>0</v>
      </c>
      <c r="N159" s="53" t="n">
        <f aca="false">ROUND((K159+M159+O159)*18%,2)</f>
        <v>0</v>
      </c>
      <c r="O159" s="53" t="n">
        <f aca="false">ROUND(J159*0.0001%,2)</f>
        <v>0</v>
      </c>
      <c r="P159" s="53" t="n">
        <f aca="false">ROUND(0.003%*F159,0)</f>
        <v>0</v>
      </c>
      <c r="Q159" s="53" t="n">
        <f aca="false">K159+L159+M159+N159+O159+P159</f>
        <v>0</v>
      </c>
      <c r="R159" s="53" t="n">
        <f aca="false">I159-F159</f>
        <v>0</v>
      </c>
      <c r="S159" s="53" t="n">
        <f aca="false">R159-Q159</f>
        <v>0</v>
      </c>
      <c r="T159" s="55" t="n">
        <f aca="false">IFERROR(R159/F159,0)</f>
        <v>0</v>
      </c>
      <c r="U159" s="55" t="n">
        <f aca="false">IFERROR(S159/F159,0)</f>
        <v>0</v>
      </c>
    </row>
    <row r="160" customFormat="false" ht="15" hidden="false" customHeight="false" outlineLevel="0" collapsed="false">
      <c r="A160" s="21" t="str">
        <f aca="false">IF(G160&gt;0,G160," ")</f>
        <v> </v>
      </c>
      <c r="F160" s="53" t="n">
        <f aca="false">D160*E160</f>
        <v>0</v>
      </c>
      <c r="I160" s="53" t="n">
        <f aca="false">D160*H160</f>
        <v>0</v>
      </c>
      <c r="J160" s="53" t="n">
        <f aca="false">F160+I160</f>
        <v>0</v>
      </c>
      <c r="K160" s="53" t="n">
        <f aca="false">IF(J160*0.03%&gt;40,40,J160*0.03%)</f>
        <v>0</v>
      </c>
      <c r="L160" s="53" t="n">
        <f aca="false">ROUND(I160*0.025%,0)</f>
        <v>0</v>
      </c>
      <c r="M160" s="53" t="n">
        <f aca="false">ROUND(IF(C160="BSE",(J160*0.00375%),(J160*0.00322%)),0)</f>
        <v>0</v>
      </c>
      <c r="N160" s="53" t="n">
        <f aca="false">ROUND((K160+M160+O160)*18%,2)</f>
        <v>0</v>
      </c>
      <c r="O160" s="53" t="n">
        <f aca="false">ROUND(J160*0.0001%,2)</f>
        <v>0</v>
      </c>
      <c r="P160" s="53" t="n">
        <f aca="false">ROUND(0.003%*F160,0)</f>
        <v>0</v>
      </c>
      <c r="Q160" s="53" t="n">
        <f aca="false">K160+L160+M160+N160+O160+P160</f>
        <v>0</v>
      </c>
      <c r="R160" s="53" t="n">
        <f aca="false">I160-F160</f>
        <v>0</v>
      </c>
      <c r="S160" s="53" t="n">
        <f aca="false">R160-Q160</f>
        <v>0</v>
      </c>
      <c r="T160" s="55" t="n">
        <f aca="false">IFERROR(R160/F160,0)</f>
        <v>0</v>
      </c>
      <c r="U160" s="55" t="n">
        <f aca="false">IFERROR(S160/F160,0)</f>
        <v>0</v>
      </c>
    </row>
    <row r="161" customFormat="false" ht="15" hidden="false" customHeight="false" outlineLevel="0" collapsed="false">
      <c r="A161" s="21" t="str">
        <f aca="false">IF(G161&gt;0,G161," ")</f>
        <v> </v>
      </c>
      <c r="F161" s="53" t="n">
        <f aca="false">D161*E161</f>
        <v>0</v>
      </c>
      <c r="I161" s="53" t="n">
        <f aca="false">D161*H161</f>
        <v>0</v>
      </c>
      <c r="J161" s="53" t="n">
        <f aca="false">F161+I161</f>
        <v>0</v>
      </c>
      <c r="K161" s="53" t="n">
        <f aca="false">IF(J161*0.03%&gt;40,40,J161*0.03%)</f>
        <v>0</v>
      </c>
      <c r="L161" s="53" t="n">
        <f aca="false">ROUND(I161*0.025%,0)</f>
        <v>0</v>
      </c>
      <c r="M161" s="53" t="n">
        <f aca="false">ROUND(IF(C161="BSE",(J161*0.00375%),(J161*0.00322%)),0)</f>
        <v>0</v>
      </c>
      <c r="N161" s="53" t="n">
        <f aca="false">ROUND((K161+M161+O161)*18%,2)</f>
        <v>0</v>
      </c>
      <c r="O161" s="53" t="n">
        <f aca="false">ROUND(J161*0.0001%,2)</f>
        <v>0</v>
      </c>
      <c r="P161" s="53" t="n">
        <f aca="false">ROUND(0.003%*F161,0)</f>
        <v>0</v>
      </c>
      <c r="Q161" s="53" t="n">
        <f aca="false">K161+L161+M161+N161+O161+P161</f>
        <v>0</v>
      </c>
      <c r="R161" s="53" t="n">
        <f aca="false">I161-F161</f>
        <v>0</v>
      </c>
      <c r="S161" s="53" t="n">
        <f aca="false">R161-Q161</f>
        <v>0</v>
      </c>
      <c r="T161" s="55" t="n">
        <f aca="false">IFERROR(R161/F161,0)</f>
        <v>0</v>
      </c>
      <c r="U161" s="55" t="n">
        <f aca="false">IFERROR(S161/F161,0)</f>
        <v>0</v>
      </c>
    </row>
    <row r="162" customFormat="false" ht="15" hidden="false" customHeight="false" outlineLevel="0" collapsed="false">
      <c r="A162" s="21" t="str">
        <f aca="false">IF(G162&gt;0,G162," ")</f>
        <v> </v>
      </c>
      <c r="F162" s="53" t="n">
        <f aca="false">D162*E162</f>
        <v>0</v>
      </c>
      <c r="I162" s="53" t="n">
        <f aca="false">D162*H162</f>
        <v>0</v>
      </c>
      <c r="J162" s="53" t="n">
        <f aca="false">F162+I162</f>
        <v>0</v>
      </c>
      <c r="K162" s="53" t="n">
        <f aca="false">IF(J162*0.03%&gt;40,40,J162*0.03%)</f>
        <v>0</v>
      </c>
      <c r="L162" s="53" t="n">
        <f aca="false">ROUND(I162*0.025%,0)</f>
        <v>0</v>
      </c>
      <c r="M162" s="53" t="n">
        <f aca="false">ROUND(IF(C162="BSE",(J162*0.00375%),(J162*0.00322%)),0)</f>
        <v>0</v>
      </c>
      <c r="N162" s="53" t="n">
        <f aca="false">ROUND((K162+M162+O162)*18%,2)</f>
        <v>0</v>
      </c>
      <c r="O162" s="53" t="n">
        <f aca="false">ROUND(J162*0.0001%,2)</f>
        <v>0</v>
      </c>
      <c r="P162" s="53" t="n">
        <f aca="false">ROUND(0.003%*F162,0)</f>
        <v>0</v>
      </c>
      <c r="Q162" s="53" t="n">
        <f aca="false">K162+L162+M162+N162+O162+P162</f>
        <v>0</v>
      </c>
      <c r="R162" s="53" t="n">
        <f aca="false">I162-F162</f>
        <v>0</v>
      </c>
      <c r="S162" s="53" t="n">
        <f aca="false">R162-Q162</f>
        <v>0</v>
      </c>
      <c r="T162" s="55" t="n">
        <f aca="false">IFERROR(R162/F162,0)</f>
        <v>0</v>
      </c>
      <c r="U162" s="55" t="n">
        <f aca="false">IFERROR(S162/F162,0)</f>
        <v>0</v>
      </c>
    </row>
    <row r="163" customFormat="false" ht="15" hidden="false" customHeight="false" outlineLevel="0" collapsed="false">
      <c r="A163" s="21" t="str">
        <f aca="false">IF(G163&gt;0,G163," ")</f>
        <v> </v>
      </c>
      <c r="F163" s="53" t="n">
        <f aca="false">D163*E163</f>
        <v>0</v>
      </c>
      <c r="I163" s="53" t="n">
        <f aca="false">D163*H163</f>
        <v>0</v>
      </c>
      <c r="J163" s="53" t="n">
        <f aca="false">F163+I163</f>
        <v>0</v>
      </c>
      <c r="K163" s="53" t="n">
        <f aca="false">IF(J163*0.03%&gt;40,40,J163*0.03%)</f>
        <v>0</v>
      </c>
      <c r="L163" s="53" t="n">
        <f aca="false">ROUND(I163*0.025%,0)</f>
        <v>0</v>
      </c>
      <c r="M163" s="53" t="n">
        <f aca="false">ROUND(IF(C163="BSE",(J163*0.00375%),(J163*0.00322%)),0)</f>
        <v>0</v>
      </c>
      <c r="N163" s="53" t="n">
        <f aca="false">ROUND((K163+M163+O163)*18%,2)</f>
        <v>0</v>
      </c>
      <c r="O163" s="53" t="n">
        <f aca="false">ROUND(J163*0.0001%,2)</f>
        <v>0</v>
      </c>
      <c r="P163" s="53" t="n">
        <f aca="false">ROUND(0.003%*F163,0)</f>
        <v>0</v>
      </c>
      <c r="Q163" s="53" t="n">
        <f aca="false">K163+L163+M163+N163+O163+P163</f>
        <v>0</v>
      </c>
      <c r="R163" s="53" t="n">
        <f aca="false">I163-F163</f>
        <v>0</v>
      </c>
      <c r="S163" s="53" t="n">
        <f aca="false">R163-Q163</f>
        <v>0</v>
      </c>
      <c r="T163" s="55" t="n">
        <f aca="false">IFERROR(R163/F163,0)</f>
        <v>0</v>
      </c>
      <c r="U163" s="55" t="n">
        <f aca="false">IFERROR(S163/F163,0)</f>
        <v>0</v>
      </c>
    </row>
    <row r="164" customFormat="false" ht="15" hidden="false" customHeight="false" outlineLevel="0" collapsed="false">
      <c r="A164" s="21" t="str">
        <f aca="false">IF(G164&gt;0,G164," ")</f>
        <v> </v>
      </c>
      <c r="F164" s="53" t="n">
        <f aca="false">D164*E164</f>
        <v>0</v>
      </c>
      <c r="I164" s="53" t="n">
        <f aca="false">D164*H164</f>
        <v>0</v>
      </c>
      <c r="J164" s="53" t="n">
        <f aca="false">F164+I164</f>
        <v>0</v>
      </c>
      <c r="K164" s="53" t="n">
        <f aca="false">IF(J164*0.03%&gt;40,40,J164*0.03%)</f>
        <v>0</v>
      </c>
      <c r="L164" s="53" t="n">
        <f aca="false">ROUND(I164*0.025%,0)</f>
        <v>0</v>
      </c>
      <c r="M164" s="53" t="n">
        <f aca="false">ROUND(IF(C164="BSE",(J164*0.00375%),(J164*0.00322%)),0)</f>
        <v>0</v>
      </c>
      <c r="N164" s="53" t="n">
        <f aca="false">ROUND((K164+M164+O164)*18%,2)</f>
        <v>0</v>
      </c>
      <c r="O164" s="53" t="n">
        <f aca="false">ROUND(J164*0.0001%,2)</f>
        <v>0</v>
      </c>
      <c r="P164" s="53" t="n">
        <f aca="false">ROUND(0.003%*F164,0)</f>
        <v>0</v>
      </c>
      <c r="Q164" s="53" t="n">
        <f aca="false">K164+L164+M164+N164+O164+P164</f>
        <v>0</v>
      </c>
      <c r="R164" s="53" t="n">
        <f aca="false">I164-F164</f>
        <v>0</v>
      </c>
      <c r="S164" s="53" t="n">
        <f aca="false">R164-Q164</f>
        <v>0</v>
      </c>
      <c r="T164" s="55" t="n">
        <f aca="false">IFERROR(R164/F164,0)</f>
        <v>0</v>
      </c>
      <c r="U164" s="55" t="n">
        <f aca="false">IFERROR(S164/F164,0)</f>
        <v>0</v>
      </c>
    </row>
    <row r="165" customFormat="false" ht="15" hidden="false" customHeight="false" outlineLevel="0" collapsed="false">
      <c r="A165" s="21" t="str">
        <f aca="false">IF(G165&gt;0,G165," ")</f>
        <v> </v>
      </c>
      <c r="F165" s="53" t="n">
        <f aca="false">D165*E165</f>
        <v>0</v>
      </c>
      <c r="I165" s="53" t="n">
        <f aca="false">D165*H165</f>
        <v>0</v>
      </c>
      <c r="J165" s="53" t="n">
        <f aca="false">F165+I165</f>
        <v>0</v>
      </c>
      <c r="K165" s="53" t="n">
        <f aca="false">IF(J165*0.03%&gt;40,40,J165*0.03%)</f>
        <v>0</v>
      </c>
      <c r="L165" s="53" t="n">
        <f aca="false">ROUND(I165*0.025%,0)</f>
        <v>0</v>
      </c>
      <c r="M165" s="53" t="n">
        <f aca="false">ROUND(IF(C165="BSE",(J165*0.00375%),(J165*0.00322%)),0)</f>
        <v>0</v>
      </c>
      <c r="N165" s="53" t="n">
        <f aca="false">ROUND((K165+M165+O165)*18%,2)</f>
        <v>0</v>
      </c>
      <c r="O165" s="53" t="n">
        <f aca="false">ROUND(J165*0.0001%,2)</f>
        <v>0</v>
      </c>
      <c r="P165" s="53" t="n">
        <f aca="false">ROUND(0.003%*F165,0)</f>
        <v>0</v>
      </c>
      <c r="Q165" s="53" t="n">
        <f aca="false">K165+L165+M165+N165+O165+P165</f>
        <v>0</v>
      </c>
      <c r="R165" s="53" t="n">
        <f aca="false">I165-F165</f>
        <v>0</v>
      </c>
      <c r="S165" s="53" t="n">
        <f aca="false">R165-Q165</f>
        <v>0</v>
      </c>
      <c r="T165" s="55" t="n">
        <f aca="false">IFERROR(R165/F165,0)</f>
        <v>0</v>
      </c>
      <c r="U165" s="55" t="n">
        <f aca="false">IFERROR(S165/F165,0)</f>
        <v>0</v>
      </c>
    </row>
    <row r="166" customFormat="false" ht="15" hidden="false" customHeight="false" outlineLevel="0" collapsed="false">
      <c r="A166" s="21" t="str">
        <f aca="false">IF(G166&gt;0,G166," ")</f>
        <v> </v>
      </c>
      <c r="F166" s="53" t="n">
        <f aca="false">D166*E166</f>
        <v>0</v>
      </c>
      <c r="I166" s="53" t="n">
        <f aca="false">D166*H166</f>
        <v>0</v>
      </c>
      <c r="J166" s="53" t="n">
        <f aca="false">F166+I166</f>
        <v>0</v>
      </c>
      <c r="K166" s="53" t="n">
        <f aca="false">IF(J166*0.03%&gt;40,40,J166*0.03%)</f>
        <v>0</v>
      </c>
      <c r="L166" s="53" t="n">
        <f aca="false">ROUND(I166*0.025%,0)</f>
        <v>0</v>
      </c>
      <c r="M166" s="53" t="n">
        <f aca="false">ROUND(IF(C166="BSE",(J166*0.00375%),(J166*0.00322%)),0)</f>
        <v>0</v>
      </c>
      <c r="N166" s="53" t="n">
        <f aca="false">ROUND((K166+M166+O166)*18%,2)</f>
        <v>0</v>
      </c>
      <c r="O166" s="53" t="n">
        <f aca="false">ROUND(J166*0.0001%,2)</f>
        <v>0</v>
      </c>
      <c r="P166" s="53" t="n">
        <f aca="false">ROUND(0.003%*F166,0)</f>
        <v>0</v>
      </c>
      <c r="Q166" s="53" t="n">
        <f aca="false">K166+L166+M166+N166+O166+P166</f>
        <v>0</v>
      </c>
      <c r="R166" s="53" t="n">
        <f aca="false">I166-F166</f>
        <v>0</v>
      </c>
      <c r="S166" s="53" t="n">
        <f aca="false">R166-Q166</f>
        <v>0</v>
      </c>
      <c r="T166" s="55" t="n">
        <f aca="false">IFERROR(R166/F166,0)</f>
        <v>0</v>
      </c>
      <c r="U166" s="55" t="n">
        <f aca="false">IFERROR(S166/F166,0)</f>
        <v>0</v>
      </c>
    </row>
    <row r="167" customFormat="false" ht="15" hidden="false" customHeight="false" outlineLevel="0" collapsed="false">
      <c r="A167" s="21" t="str">
        <f aca="false">IF(G167&gt;0,G167," ")</f>
        <v> </v>
      </c>
      <c r="F167" s="53" t="n">
        <f aca="false">D167*E167</f>
        <v>0</v>
      </c>
      <c r="I167" s="53" t="n">
        <f aca="false">D167*H167</f>
        <v>0</v>
      </c>
      <c r="J167" s="53" t="n">
        <f aca="false">F167+I167</f>
        <v>0</v>
      </c>
      <c r="K167" s="53" t="n">
        <f aca="false">IF(J167*0.03%&gt;40,40,J167*0.03%)</f>
        <v>0</v>
      </c>
      <c r="L167" s="53" t="n">
        <f aca="false">ROUND(I167*0.025%,0)</f>
        <v>0</v>
      </c>
      <c r="M167" s="53" t="n">
        <f aca="false">ROUND(IF(C167="BSE",(J167*0.00375%),(J167*0.00322%)),0)</f>
        <v>0</v>
      </c>
      <c r="N167" s="53" t="n">
        <f aca="false">ROUND((K167+M167+O167)*18%,2)</f>
        <v>0</v>
      </c>
      <c r="O167" s="53" t="n">
        <f aca="false">ROUND(J167*0.0001%,2)</f>
        <v>0</v>
      </c>
      <c r="P167" s="53" t="n">
        <f aca="false">ROUND(0.003%*F167,0)</f>
        <v>0</v>
      </c>
      <c r="Q167" s="53" t="n">
        <f aca="false">K167+L167+M167+N167+O167+P167</f>
        <v>0</v>
      </c>
      <c r="R167" s="53" t="n">
        <f aca="false">I167-F167</f>
        <v>0</v>
      </c>
      <c r="S167" s="53" t="n">
        <f aca="false">R167-Q167</f>
        <v>0</v>
      </c>
      <c r="T167" s="55" t="n">
        <f aca="false">IFERROR(R167/F167,0)</f>
        <v>0</v>
      </c>
      <c r="U167" s="55" t="n">
        <f aca="false">IFERROR(S167/F167,0)</f>
        <v>0</v>
      </c>
    </row>
    <row r="168" customFormat="false" ht="15" hidden="false" customHeight="false" outlineLevel="0" collapsed="false">
      <c r="A168" s="21" t="str">
        <f aca="false">IF(G168&gt;0,G168," ")</f>
        <v> </v>
      </c>
      <c r="F168" s="53" t="n">
        <f aca="false">D168*E168</f>
        <v>0</v>
      </c>
      <c r="I168" s="53" t="n">
        <f aca="false">D168*H168</f>
        <v>0</v>
      </c>
      <c r="J168" s="53" t="n">
        <f aca="false">F168+I168</f>
        <v>0</v>
      </c>
      <c r="K168" s="53" t="n">
        <f aca="false">IF(J168*0.03%&gt;40,40,J168*0.03%)</f>
        <v>0</v>
      </c>
      <c r="L168" s="53" t="n">
        <f aca="false">ROUND(I168*0.025%,0)</f>
        <v>0</v>
      </c>
      <c r="M168" s="53" t="n">
        <f aca="false">ROUND(IF(C168="BSE",(J168*0.00375%),(J168*0.00322%)),0)</f>
        <v>0</v>
      </c>
      <c r="N168" s="53" t="n">
        <f aca="false">ROUND((K168+M168+O168)*18%,2)</f>
        <v>0</v>
      </c>
      <c r="O168" s="53" t="n">
        <f aca="false">ROUND(J168*0.0001%,2)</f>
        <v>0</v>
      </c>
      <c r="P168" s="53" t="n">
        <f aca="false">ROUND(0.003%*F168,0)</f>
        <v>0</v>
      </c>
      <c r="Q168" s="53" t="n">
        <f aca="false">K168+L168+M168+N168+O168+P168</f>
        <v>0</v>
      </c>
      <c r="R168" s="53" t="n">
        <f aca="false">I168-F168</f>
        <v>0</v>
      </c>
      <c r="S168" s="53" t="n">
        <f aca="false">R168-Q168</f>
        <v>0</v>
      </c>
      <c r="T168" s="55" t="n">
        <f aca="false">IFERROR(R168/F168,0)</f>
        <v>0</v>
      </c>
      <c r="U168" s="55" t="n">
        <f aca="false">IFERROR(S168/F168,0)</f>
        <v>0</v>
      </c>
    </row>
    <row r="169" customFormat="false" ht="15" hidden="false" customHeight="false" outlineLevel="0" collapsed="false">
      <c r="A169" s="21" t="str">
        <f aca="false">IF(G169&gt;0,G169," ")</f>
        <v> </v>
      </c>
      <c r="F169" s="53" t="n">
        <f aca="false">D169*E169</f>
        <v>0</v>
      </c>
      <c r="I169" s="53" t="n">
        <f aca="false">D169*H169</f>
        <v>0</v>
      </c>
      <c r="J169" s="53" t="n">
        <f aca="false">F169+I169</f>
        <v>0</v>
      </c>
      <c r="K169" s="53" t="n">
        <f aca="false">IF(J169*0.03%&gt;40,40,J169*0.03%)</f>
        <v>0</v>
      </c>
      <c r="L169" s="53" t="n">
        <f aca="false">ROUND(I169*0.025%,0)</f>
        <v>0</v>
      </c>
      <c r="M169" s="53" t="n">
        <f aca="false">ROUND(IF(C169="BSE",(J169*0.00375%),(J169*0.00322%)),0)</f>
        <v>0</v>
      </c>
      <c r="N169" s="53" t="n">
        <f aca="false">ROUND((K169+M169+O169)*18%,2)</f>
        <v>0</v>
      </c>
      <c r="O169" s="53" t="n">
        <f aca="false">ROUND(J169*0.0001%,2)</f>
        <v>0</v>
      </c>
      <c r="P169" s="53" t="n">
        <f aca="false">ROUND(0.003%*F169,0)</f>
        <v>0</v>
      </c>
      <c r="Q169" s="53" t="n">
        <f aca="false">K169+L169+M169+N169+O169+P169</f>
        <v>0</v>
      </c>
      <c r="R169" s="53" t="n">
        <f aca="false">I169-F169</f>
        <v>0</v>
      </c>
      <c r="S169" s="53" t="n">
        <f aca="false">R169-Q169</f>
        <v>0</v>
      </c>
      <c r="T169" s="55" t="n">
        <f aca="false">IFERROR(R169/F169,0)</f>
        <v>0</v>
      </c>
      <c r="U169" s="55" t="n">
        <f aca="false">IFERROR(S169/F169,0)</f>
        <v>0</v>
      </c>
    </row>
    <row r="170" customFormat="false" ht="15" hidden="false" customHeight="false" outlineLevel="0" collapsed="false">
      <c r="A170" s="21" t="str">
        <f aca="false">IF(G170&gt;0,G170," ")</f>
        <v> </v>
      </c>
      <c r="F170" s="53" t="n">
        <f aca="false">D170*E170</f>
        <v>0</v>
      </c>
      <c r="I170" s="53" t="n">
        <f aca="false">D170*H170</f>
        <v>0</v>
      </c>
      <c r="J170" s="53" t="n">
        <f aca="false">F170+I170</f>
        <v>0</v>
      </c>
      <c r="K170" s="53" t="n">
        <f aca="false">IF(J170*0.03%&gt;40,40,J170*0.03%)</f>
        <v>0</v>
      </c>
      <c r="L170" s="53" t="n">
        <f aca="false">ROUND(I170*0.025%,0)</f>
        <v>0</v>
      </c>
      <c r="M170" s="53" t="n">
        <f aca="false">ROUND(IF(C170="BSE",(J170*0.00375%),(J170*0.00322%)),0)</f>
        <v>0</v>
      </c>
      <c r="N170" s="53" t="n">
        <f aca="false">ROUND((K170+M170+O170)*18%,2)</f>
        <v>0</v>
      </c>
      <c r="O170" s="53" t="n">
        <f aca="false">ROUND(J170*0.0001%,2)</f>
        <v>0</v>
      </c>
      <c r="P170" s="53" t="n">
        <f aca="false">ROUND(0.003%*F170,0)</f>
        <v>0</v>
      </c>
      <c r="Q170" s="53" t="n">
        <f aca="false">K170+L170+M170+N170+O170+P170</f>
        <v>0</v>
      </c>
      <c r="R170" s="53" t="n">
        <f aca="false">I170-F170</f>
        <v>0</v>
      </c>
      <c r="S170" s="53" t="n">
        <f aca="false">R170-Q170</f>
        <v>0</v>
      </c>
      <c r="T170" s="55" t="n">
        <f aca="false">IFERROR(R170/F170,0)</f>
        <v>0</v>
      </c>
      <c r="U170" s="55" t="n">
        <f aca="false">IFERROR(S170/F170,0)</f>
        <v>0</v>
      </c>
    </row>
    <row r="171" customFormat="false" ht="15" hidden="false" customHeight="false" outlineLevel="0" collapsed="false">
      <c r="A171" s="21" t="str">
        <f aca="false">IF(G171&gt;0,G171," ")</f>
        <v> </v>
      </c>
      <c r="F171" s="53" t="n">
        <f aca="false">D171*E171</f>
        <v>0</v>
      </c>
      <c r="I171" s="53" t="n">
        <f aca="false">D171*H171</f>
        <v>0</v>
      </c>
      <c r="J171" s="53" t="n">
        <f aca="false">F171+I171</f>
        <v>0</v>
      </c>
      <c r="K171" s="53" t="n">
        <f aca="false">IF(J171*0.03%&gt;40,40,J171*0.03%)</f>
        <v>0</v>
      </c>
      <c r="L171" s="53" t="n">
        <f aca="false">ROUND(I171*0.025%,0)</f>
        <v>0</v>
      </c>
      <c r="M171" s="53" t="n">
        <f aca="false">ROUND(IF(C171="BSE",(J171*0.00375%),(J171*0.00322%)),0)</f>
        <v>0</v>
      </c>
      <c r="N171" s="53" t="n">
        <f aca="false">ROUND((K171+M171+O171)*18%,2)</f>
        <v>0</v>
      </c>
      <c r="O171" s="53" t="n">
        <f aca="false">ROUND(J171*0.0001%,2)</f>
        <v>0</v>
      </c>
      <c r="P171" s="53" t="n">
        <f aca="false">ROUND(0.003%*F171,0)</f>
        <v>0</v>
      </c>
      <c r="Q171" s="53" t="n">
        <f aca="false">K171+L171+M171+N171+O171+P171</f>
        <v>0</v>
      </c>
      <c r="R171" s="53" t="n">
        <f aca="false">I171-F171</f>
        <v>0</v>
      </c>
      <c r="S171" s="53" t="n">
        <f aca="false">R171-Q171</f>
        <v>0</v>
      </c>
      <c r="T171" s="55" t="n">
        <f aca="false">IFERROR(R171/F171,0)</f>
        <v>0</v>
      </c>
      <c r="U171" s="55" t="n">
        <f aca="false">IFERROR(S171/F171,0)</f>
        <v>0</v>
      </c>
    </row>
    <row r="172" customFormat="false" ht="15" hidden="false" customHeight="false" outlineLevel="0" collapsed="false">
      <c r="A172" s="21" t="str">
        <f aca="false">IF(G172&gt;0,G172," ")</f>
        <v> </v>
      </c>
      <c r="F172" s="53" t="n">
        <f aca="false">D172*E172</f>
        <v>0</v>
      </c>
      <c r="I172" s="53" t="n">
        <f aca="false">D172*H172</f>
        <v>0</v>
      </c>
      <c r="J172" s="53" t="n">
        <f aca="false">F172+I172</f>
        <v>0</v>
      </c>
      <c r="K172" s="53" t="n">
        <f aca="false">IF(J172*0.03%&gt;40,40,J172*0.03%)</f>
        <v>0</v>
      </c>
      <c r="L172" s="53" t="n">
        <f aca="false">ROUND(I172*0.025%,0)</f>
        <v>0</v>
      </c>
      <c r="M172" s="53" t="n">
        <f aca="false">ROUND(IF(C172="BSE",(J172*0.00375%),(J172*0.00322%)),0)</f>
        <v>0</v>
      </c>
      <c r="N172" s="53" t="n">
        <f aca="false">ROUND((K172+M172+O172)*18%,2)</f>
        <v>0</v>
      </c>
      <c r="O172" s="53" t="n">
        <f aca="false">ROUND(J172*0.0001%,2)</f>
        <v>0</v>
      </c>
      <c r="P172" s="53" t="n">
        <f aca="false">ROUND(0.003%*F172,0)</f>
        <v>0</v>
      </c>
      <c r="Q172" s="53" t="n">
        <f aca="false">K172+L172+M172+N172+O172+P172</f>
        <v>0</v>
      </c>
      <c r="R172" s="53" t="n">
        <f aca="false">I172-F172</f>
        <v>0</v>
      </c>
      <c r="S172" s="53" t="n">
        <f aca="false">R172-Q172</f>
        <v>0</v>
      </c>
      <c r="T172" s="55" t="n">
        <f aca="false">IFERROR(R172/F172,0)</f>
        <v>0</v>
      </c>
      <c r="U172" s="55" t="n">
        <f aca="false">IFERROR(S172/F172,0)</f>
        <v>0</v>
      </c>
    </row>
    <row r="173" customFormat="false" ht="15" hidden="false" customHeight="false" outlineLevel="0" collapsed="false">
      <c r="A173" s="21" t="str">
        <f aca="false">IF(G173&gt;0,G173," ")</f>
        <v> </v>
      </c>
      <c r="F173" s="53" t="n">
        <f aca="false">D173*E173</f>
        <v>0</v>
      </c>
      <c r="I173" s="53" t="n">
        <f aca="false">D173*H173</f>
        <v>0</v>
      </c>
      <c r="J173" s="53" t="n">
        <f aca="false">F173+I173</f>
        <v>0</v>
      </c>
      <c r="K173" s="53" t="n">
        <f aca="false">IF(J173*0.03%&gt;40,40,J173*0.03%)</f>
        <v>0</v>
      </c>
      <c r="L173" s="53" t="n">
        <f aca="false">ROUND(I173*0.025%,0)</f>
        <v>0</v>
      </c>
      <c r="M173" s="53" t="n">
        <f aca="false">ROUND(IF(C173="BSE",(J173*0.00375%),(J173*0.00322%)),0)</f>
        <v>0</v>
      </c>
      <c r="N173" s="53" t="n">
        <f aca="false">ROUND((K173+M173+O173)*18%,2)</f>
        <v>0</v>
      </c>
      <c r="O173" s="53" t="n">
        <f aca="false">ROUND(J173*0.0001%,2)</f>
        <v>0</v>
      </c>
      <c r="P173" s="53" t="n">
        <f aca="false">ROUND(0.003%*F173,0)</f>
        <v>0</v>
      </c>
      <c r="Q173" s="53" t="n">
        <f aca="false">K173+L173+M173+N173+O173+P173</f>
        <v>0</v>
      </c>
      <c r="R173" s="53" t="n">
        <f aca="false">I173-F173</f>
        <v>0</v>
      </c>
      <c r="S173" s="53" t="n">
        <f aca="false">R173-Q173</f>
        <v>0</v>
      </c>
      <c r="T173" s="55" t="n">
        <f aca="false">IFERROR(R173/F173,0)</f>
        <v>0</v>
      </c>
      <c r="U173" s="55" t="n">
        <f aca="false">IFERROR(S173/F173,0)</f>
        <v>0</v>
      </c>
    </row>
    <row r="174" customFormat="false" ht="15" hidden="false" customHeight="false" outlineLevel="0" collapsed="false">
      <c r="A174" s="21" t="str">
        <f aca="false">IF(G174&gt;0,G174," ")</f>
        <v> </v>
      </c>
      <c r="F174" s="53" t="n">
        <f aca="false">D174*E174</f>
        <v>0</v>
      </c>
      <c r="I174" s="53" t="n">
        <f aca="false">D174*H174</f>
        <v>0</v>
      </c>
      <c r="J174" s="53" t="n">
        <f aca="false">F174+I174</f>
        <v>0</v>
      </c>
      <c r="K174" s="53" t="n">
        <f aca="false">IF(J174*0.03%&gt;40,40,J174*0.03%)</f>
        <v>0</v>
      </c>
      <c r="L174" s="53" t="n">
        <f aca="false">ROUND(I174*0.025%,0)</f>
        <v>0</v>
      </c>
      <c r="M174" s="53" t="n">
        <f aca="false">ROUND(IF(C174="BSE",(J174*0.00375%),(J174*0.00322%)),0)</f>
        <v>0</v>
      </c>
      <c r="N174" s="53" t="n">
        <f aca="false">ROUND((K174+M174+O174)*18%,2)</f>
        <v>0</v>
      </c>
      <c r="O174" s="53" t="n">
        <f aca="false">ROUND(J174*0.0001%,2)</f>
        <v>0</v>
      </c>
      <c r="P174" s="53" t="n">
        <f aca="false">ROUND(0.003%*F174,0)</f>
        <v>0</v>
      </c>
      <c r="Q174" s="53" t="n">
        <f aca="false">K174+L174+M174+N174+O174+P174</f>
        <v>0</v>
      </c>
      <c r="R174" s="53" t="n">
        <f aca="false">I174-F174</f>
        <v>0</v>
      </c>
      <c r="S174" s="53" t="n">
        <f aca="false">R174-Q174</f>
        <v>0</v>
      </c>
      <c r="T174" s="55" t="n">
        <f aca="false">IFERROR(R174/F174,0)</f>
        <v>0</v>
      </c>
      <c r="U174" s="55" t="n">
        <f aca="false">IFERROR(S174/F174,0)</f>
        <v>0</v>
      </c>
    </row>
    <row r="175" customFormat="false" ht="15" hidden="false" customHeight="false" outlineLevel="0" collapsed="false">
      <c r="A175" s="21" t="str">
        <f aca="false">IF(G175&gt;0,G175," ")</f>
        <v> </v>
      </c>
      <c r="F175" s="53" t="n">
        <f aca="false">D175*E175</f>
        <v>0</v>
      </c>
      <c r="I175" s="53" t="n">
        <f aca="false">D175*H175</f>
        <v>0</v>
      </c>
      <c r="J175" s="53" t="n">
        <f aca="false">F175+I175</f>
        <v>0</v>
      </c>
      <c r="K175" s="53" t="n">
        <f aca="false">IF(J175*0.03%&gt;40,40,J175*0.03%)</f>
        <v>0</v>
      </c>
      <c r="L175" s="53" t="n">
        <f aca="false">ROUND(I175*0.025%,0)</f>
        <v>0</v>
      </c>
      <c r="M175" s="53" t="n">
        <f aca="false">ROUND(IF(C175="BSE",(J175*0.00375%),(J175*0.00322%)),0)</f>
        <v>0</v>
      </c>
      <c r="N175" s="53" t="n">
        <f aca="false">ROUND((K175+M175+O175)*18%,2)</f>
        <v>0</v>
      </c>
      <c r="O175" s="53" t="n">
        <f aca="false">ROUND(J175*0.0001%,2)</f>
        <v>0</v>
      </c>
      <c r="P175" s="53" t="n">
        <f aca="false">ROUND(0.003%*F175,0)</f>
        <v>0</v>
      </c>
      <c r="Q175" s="53" t="n">
        <f aca="false">K175+L175+M175+N175+O175+P175</f>
        <v>0</v>
      </c>
      <c r="R175" s="53" t="n">
        <f aca="false">I175-F175</f>
        <v>0</v>
      </c>
      <c r="S175" s="53" t="n">
        <f aca="false">R175-Q175</f>
        <v>0</v>
      </c>
      <c r="T175" s="55" t="n">
        <f aca="false">IFERROR(R175/F175,0)</f>
        <v>0</v>
      </c>
      <c r="U175" s="55" t="n">
        <f aca="false">IFERROR(S175/F175,0)</f>
        <v>0</v>
      </c>
    </row>
    <row r="176" customFormat="false" ht="15" hidden="false" customHeight="false" outlineLevel="0" collapsed="false">
      <c r="A176" s="21" t="str">
        <f aca="false">IF(G176&gt;0,G176," ")</f>
        <v> </v>
      </c>
      <c r="F176" s="53" t="n">
        <f aca="false">D176*E176</f>
        <v>0</v>
      </c>
      <c r="I176" s="53" t="n">
        <f aca="false">D176*H176</f>
        <v>0</v>
      </c>
      <c r="J176" s="53" t="n">
        <f aca="false">F176+I176</f>
        <v>0</v>
      </c>
      <c r="K176" s="53" t="n">
        <f aca="false">IF(J176*0.03%&gt;40,40,J176*0.03%)</f>
        <v>0</v>
      </c>
      <c r="L176" s="53" t="n">
        <f aca="false">ROUND(I176*0.025%,0)</f>
        <v>0</v>
      </c>
      <c r="M176" s="53" t="n">
        <f aca="false">ROUND(IF(C176="BSE",(J176*0.00375%),(J176*0.00322%)),0)</f>
        <v>0</v>
      </c>
      <c r="N176" s="53" t="n">
        <f aca="false">ROUND((K176+M176+O176)*18%,2)</f>
        <v>0</v>
      </c>
      <c r="O176" s="53" t="n">
        <f aca="false">ROUND(J176*0.0001%,2)</f>
        <v>0</v>
      </c>
      <c r="P176" s="53" t="n">
        <f aca="false">ROUND(0.003%*F176,0)</f>
        <v>0</v>
      </c>
      <c r="Q176" s="53" t="n">
        <f aca="false">K176+L176+M176+N176+O176+P176</f>
        <v>0</v>
      </c>
      <c r="R176" s="53" t="n">
        <f aca="false">I176-F176</f>
        <v>0</v>
      </c>
      <c r="S176" s="53" t="n">
        <f aca="false">R176-Q176</f>
        <v>0</v>
      </c>
      <c r="T176" s="55" t="n">
        <f aca="false">IFERROR(R176/F176,0)</f>
        <v>0</v>
      </c>
      <c r="U176" s="55" t="n">
        <f aca="false">IFERROR(S176/F176,0)</f>
        <v>0</v>
      </c>
    </row>
    <row r="177" customFormat="false" ht="15" hidden="false" customHeight="false" outlineLevel="0" collapsed="false">
      <c r="A177" s="21" t="str">
        <f aca="false">IF(G177&gt;0,G177," ")</f>
        <v> </v>
      </c>
      <c r="F177" s="53" t="n">
        <f aca="false">D177*E177</f>
        <v>0</v>
      </c>
      <c r="I177" s="53" t="n">
        <f aca="false">D177*H177</f>
        <v>0</v>
      </c>
      <c r="J177" s="53" t="n">
        <f aca="false">F177+I177</f>
        <v>0</v>
      </c>
      <c r="K177" s="53" t="n">
        <f aca="false">IF(J177*0.03%&gt;40,40,J177*0.03%)</f>
        <v>0</v>
      </c>
      <c r="L177" s="53" t="n">
        <f aca="false">ROUND(I177*0.025%,0)</f>
        <v>0</v>
      </c>
      <c r="M177" s="53" t="n">
        <f aca="false">ROUND(IF(C177="BSE",(J177*0.00375%),(J177*0.00322%)),0)</f>
        <v>0</v>
      </c>
      <c r="N177" s="53" t="n">
        <f aca="false">ROUND((K177+M177+O177)*18%,2)</f>
        <v>0</v>
      </c>
      <c r="O177" s="53" t="n">
        <f aca="false">ROUND(J177*0.0001%,2)</f>
        <v>0</v>
      </c>
      <c r="P177" s="53" t="n">
        <f aca="false">ROUND(0.003%*F177,0)</f>
        <v>0</v>
      </c>
      <c r="Q177" s="53" t="n">
        <f aca="false">K177+L177+M177+N177+O177+P177</f>
        <v>0</v>
      </c>
      <c r="R177" s="53" t="n">
        <f aca="false">I177-F177</f>
        <v>0</v>
      </c>
      <c r="S177" s="53" t="n">
        <f aca="false">R177-Q177</f>
        <v>0</v>
      </c>
      <c r="T177" s="55" t="n">
        <f aca="false">IFERROR(R177/F177,0)</f>
        <v>0</v>
      </c>
      <c r="U177" s="55" t="n">
        <f aca="false">IFERROR(S177/F177,0)</f>
        <v>0</v>
      </c>
    </row>
    <row r="178" customFormat="false" ht="15" hidden="false" customHeight="false" outlineLevel="0" collapsed="false">
      <c r="A178" s="21" t="str">
        <f aca="false">IF(G178&gt;0,G178," ")</f>
        <v> </v>
      </c>
      <c r="F178" s="53" t="n">
        <f aca="false">D178*E178</f>
        <v>0</v>
      </c>
      <c r="I178" s="53" t="n">
        <f aca="false">D178*H178</f>
        <v>0</v>
      </c>
      <c r="J178" s="53" t="n">
        <f aca="false">F178+I178</f>
        <v>0</v>
      </c>
      <c r="K178" s="53" t="n">
        <f aca="false">IF(J178*0.03%&gt;40,40,J178*0.03%)</f>
        <v>0</v>
      </c>
      <c r="L178" s="53" t="n">
        <f aca="false">ROUND(I178*0.025%,0)</f>
        <v>0</v>
      </c>
      <c r="M178" s="53" t="n">
        <f aca="false">ROUND(IF(C178="BSE",(J178*0.00375%),(J178*0.00322%)),0)</f>
        <v>0</v>
      </c>
      <c r="N178" s="53" t="n">
        <f aca="false">ROUND((K178+M178+O178)*18%,2)</f>
        <v>0</v>
      </c>
      <c r="O178" s="53" t="n">
        <f aca="false">ROUND(J178*0.0001%,2)</f>
        <v>0</v>
      </c>
      <c r="P178" s="53" t="n">
        <f aca="false">ROUND(0.003%*F178,0)</f>
        <v>0</v>
      </c>
      <c r="Q178" s="53" t="n">
        <f aca="false">K178+L178+M178+N178+O178+P178</f>
        <v>0</v>
      </c>
      <c r="R178" s="53" t="n">
        <f aca="false">I178-F178</f>
        <v>0</v>
      </c>
      <c r="S178" s="53" t="n">
        <f aca="false">R178-Q178</f>
        <v>0</v>
      </c>
      <c r="T178" s="55" t="n">
        <f aca="false">IFERROR(R178/F178,0)</f>
        <v>0</v>
      </c>
      <c r="U178" s="55" t="n">
        <f aca="false">IFERROR(S178/F178,0)</f>
        <v>0</v>
      </c>
    </row>
    <row r="179" customFormat="false" ht="15" hidden="false" customHeight="false" outlineLevel="0" collapsed="false">
      <c r="A179" s="21" t="str">
        <f aca="false">IF(G179&gt;0,G179," ")</f>
        <v> </v>
      </c>
      <c r="F179" s="53" t="n">
        <f aca="false">D179*E179</f>
        <v>0</v>
      </c>
      <c r="I179" s="53" t="n">
        <f aca="false">D179*H179</f>
        <v>0</v>
      </c>
      <c r="J179" s="53" t="n">
        <f aca="false">F179+I179</f>
        <v>0</v>
      </c>
      <c r="K179" s="53" t="n">
        <f aca="false">IF(J179*0.03%&gt;40,40,J179*0.03%)</f>
        <v>0</v>
      </c>
      <c r="L179" s="53" t="n">
        <f aca="false">ROUND(I179*0.025%,0)</f>
        <v>0</v>
      </c>
      <c r="M179" s="53" t="n">
        <f aca="false">ROUND(IF(C179="BSE",(J179*0.00375%),(J179*0.00322%)),0)</f>
        <v>0</v>
      </c>
      <c r="N179" s="53" t="n">
        <f aca="false">ROUND((K179+M179+O179)*18%,2)</f>
        <v>0</v>
      </c>
      <c r="O179" s="53" t="n">
        <f aca="false">ROUND(J179*0.0001%,2)</f>
        <v>0</v>
      </c>
      <c r="P179" s="53" t="n">
        <f aca="false">ROUND(0.003%*F179,0)</f>
        <v>0</v>
      </c>
      <c r="Q179" s="53" t="n">
        <f aca="false">K179+L179+M179+N179+O179+P179</f>
        <v>0</v>
      </c>
      <c r="R179" s="53" t="n">
        <f aca="false">I179-F179</f>
        <v>0</v>
      </c>
      <c r="S179" s="53" t="n">
        <f aca="false">R179-Q179</f>
        <v>0</v>
      </c>
      <c r="T179" s="55" t="n">
        <f aca="false">IFERROR(R179/F179,0)</f>
        <v>0</v>
      </c>
      <c r="U179" s="55" t="n">
        <f aca="false">IFERROR(S179/F179,0)</f>
        <v>0</v>
      </c>
    </row>
    <row r="180" customFormat="false" ht="15" hidden="false" customHeight="false" outlineLevel="0" collapsed="false">
      <c r="A180" s="21" t="str">
        <f aca="false">IF(G180&gt;0,G180," ")</f>
        <v> </v>
      </c>
      <c r="F180" s="53" t="n">
        <f aca="false">D180*E180</f>
        <v>0</v>
      </c>
      <c r="I180" s="53" t="n">
        <f aca="false">D180*H180</f>
        <v>0</v>
      </c>
      <c r="J180" s="53" t="n">
        <f aca="false">F180+I180</f>
        <v>0</v>
      </c>
      <c r="K180" s="53" t="n">
        <f aca="false">IF(J180*0.03%&gt;40,40,J180*0.03%)</f>
        <v>0</v>
      </c>
      <c r="L180" s="53" t="n">
        <f aca="false">ROUND(I180*0.025%,0)</f>
        <v>0</v>
      </c>
      <c r="M180" s="53" t="n">
        <f aca="false">ROUND(IF(C180="BSE",(J180*0.00375%),(J180*0.00322%)),0)</f>
        <v>0</v>
      </c>
      <c r="N180" s="53" t="n">
        <f aca="false">ROUND((K180+M180+O180)*18%,2)</f>
        <v>0</v>
      </c>
      <c r="O180" s="53" t="n">
        <f aca="false">ROUND(J180*0.0001%,2)</f>
        <v>0</v>
      </c>
      <c r="P180" s="53" t="n">
        <f aca="false">ROUND(0.003%*F180,0)</f>
        <v>0</v>
      </c>
      <c r="Q180" s="53" t="n">
        <f aca="false">K180+L180+M180+N180+O180+P180</f>
        <v>0</v>
      </c>
      <c r="R180" s="53" t="n">
        <f aca="false">I180-F180</f>
        <v>0</v>
      </c>
      <c r="S180" s="53" t="n">
        <f aca="false">R180-Q180</f>
        <v>0</v>
      </c>
      <c r="T180" s="55" t="n">
        <f aca="false">IFERROR(R180/F180,0)</f>
        <v>0</v>
      </c>
      <c r="U180" s="55" t="n">
        <f aca="false">IFERROR(S180/F180,0)</f>
        <v>0</v>
      </c>
    </row>
    <row r="181" customFormat="false" ht="15" hidden="false" customHeight="false" outlineLevel="0" collapsed="false">
      <c r="A181" s="21" t="str">
        <f aca="false">IF(G181&gt;0,G181," ")</f>
        <v> </v>
      </c>
      <c r="F181" s="53" t="n">
        <f aca="false">D181*E181</f>
        <v>0</v>
      </c>
      <c r="I181" s="53" t="n">
        <f aca="false">D181*H181</f>
        <v>0</v>
      </c>
      <c r="J181" s="53" t="n">
        <f aca="false">F181+I181</f>
        <v>0</v>
      </c>
      <c r="K181" s="53" t="n">
        <f aca="false">IF(J181*0.03%&gt;40,40,J181*0.03%)</f>
        <v>0</v>
      </c>
      <c r="L181" s="53" t="n">
        <f aca="false">ROUND(I181*0.025%,0)</f>
        <v>0</v>
      </c>
      <c r="M181" s="53" t="n">
        <f aca="false">ROUND(IF(C181="BSE",(J181*0.00375%),(J181*0.00322%)),0)</f>
        <v>0</v>
      </c>
      <c r="N181" s="53" t="n">
        <f aca="false">ROUND((K181+M181+O181)*18%,2)</f>
        <v>0</v>
      </c>
      <c r="O181" s="53" t="n">
        <f aca="false">ROUND(J181*0.0001%,2)</f>
        <v>0</v>
      </c>
      <c r="P181" s="53" t="n">
        <f aca="false">ROUND(0.003%*F181,0)</f>
        <v>0</v>
      </c>
      <c r="Q181" s="53" t="n">
        <f aca="false">K181+L181+M181+N181+O181+P181</f>
        <v>0</v>
      </c>
      <c r="R181" s="53" t="n">
        <f aca="false">I181-F181</f>
        <v>0</v>
      </c>
      <c r="S181" s="53" t="n">
        <f aca="false">R181-Q181</f>
        <v>0</v>
      </c>
      <c r="T181" s="55" t="n">
        <f aca="false">IFERROR(R181/F181,0)</f>
        <v>0</v>
      </c>
      <c r="U181" s="55" t="n">
        <f aca="false">IFERROR(S181/F181,0)</f>
        <v>0</v>
      </c>
    </row>
    <row r="182" customFormat="false" ht="15" hidden="false" customHeight="false" outlineLevel="0" collapsed="false">
      <c r="A182" s="21" t="str">
        <f aca="false">IF(G182&gt;0,G182," ")</f>
        <v> </v>
      </c>
      <c r="F182" s="53" t="n">
        <f aca="false">D182*E182</f>
        <v>0</v>
      </c>
      <c r="I182" s="53" t="n">
        <f aca="false">D182*H182</f>
        <v>0</v>
      </c>
      <c r="J182" s="53" t="n">
        <f aca="false">F182+I182</f>
        <v>0</v>
      </c>
      <c r="K182" s="53" t="n">
        <f aca="false">IF(J182*0.03%&gt;40,40,J182*0.03%)</f>
        <v>0</v>
      </c>
      <c r="L182" s="53" t="n">
        <f aca="false">ROUND(I182*0.025%,0)</f>
        <v>0</v>
      </c>
      <c r="M182" s="53" t="n">
        <f aca="false">ROUND(IF(C182="BSE",(J182*0.00375%),(J182*0.00322%)),0)</f>
        <v>0</v>
      </c>
      <c r="N182" s="53" t="n">
        <f aca="false">ROUND((K182+M182+O182)*18%,2)</f>
        <v>0</v>
      </c>
      <c r="O182" s="53" t="n">
        <f aca="false">ROUND(J182*0.0001%,2)</f>
        <v>0</v>
      </c>
      <c r="P182" s="53" t="n">
        <f aca="false">ROUND(0.003%*F182,0)</f>
        <v>0</v>
      </c>
      <c r="Q182" s="53" t="n">
        <f aca="false">K182+L182+M182+N182+O182+P182</f>
        <v>0</v>
      </c>
      <c r="R182" s="53" t="n">
        <f aca="false">I182-F182</f>
        <v>0</v>
      </c>
      <c r="S182" s="53" t="n">
        <f aca="false">R182-Q182</f>
        <v>0</v>
      </c>
      <c r="T182" s="55" t="n">
        <f aca="false">IFERROR(R182/F182,0)</f>
        <v>0</v>
      </c>
      <c r="U182" s="55" t="n">
        <f aca="false">IFERROR(S182/F182,0)</f>
        <v>0</v>
      </c>
    </row>
    <row r="183" customFormat="false" ht="15" hidden="false" customHeight="false" outlineLevel="0" collapsed="false">
      <c r="A183" s="21" t="str">
        <f aca="false">IF(G183&gt;0,G183," ")</f>
        <v> </v>
      </c>
      <c r="F183" s="53" t="n">
        <f aca="false">D183*E183</f>
        <v>0</v>
      </c>
      <c r="I183" s="53" t="n">
        <f aca="false">D183*H183</f>
        <v>0</v>
      </c>
      <c r="J183" s="53" t="n">
        <f aca="false">F183+I183</f>
        <v>0</v>
      </c>
      <c r="K183" s="53" t="n">
        <f aca="false">IF(J183*0.03%&gt;40,40,J183*0.03%)</f>
        <v>0</v>
      </c>
      <c r="L183" s="53" t="n">
        <f aca="false">ROUND(I183*0.025%,0)</f>
        <v>0</v>
      </c>
      <c r="M183" s="53" t="n">
        <f aca="false">ROUND(IF(C183="BSE",(J183*0.00375%),(J183*0.00322%)),0)</f>
        <v>0</v>
      </c>
      <c r="N183" s="53" t="n">
        <f aca="false">ROUND((K183+M183+O183)*18%,2)</f>
        <v>0</v>
      </c>
      <c r="O183" s="53" t="n">
        <f aca="false">ROUND(J183*0.0001%,2)</f>
        <v>0</v>
      </c>
      <c r="P183" s="53" t="n">
        <f aca="false">ROUND(0.003%*F183,0)</f>
        <v>0</v>
      </c>
      <c r="Q183" s="53" t="n">
        <f aca="false">K183+L183+M183+N183+O183+P183</f>
        <v>0</v>
      </c>
      <c r="R183" s="53" t="n">
        <f aca="false">I183-F183</f>
        <v>0</v>
      </c>
      <c r="S183" s="53" t="n">
        <f aca="false">R183-Q183</f>
        <v>0</v>
      </c>
      <c r="T183" s="55" t="n">
        <f aca="false">IFERROR(R183/F183,0)</f>
        <v>0</v>
      </c>
      <c r="U183" s="55" t="n">
        <f aca="false">IFERROR(S183/F183,0)</f>
        <v>0</v>
      </c>
    </row>
    <row r="184" customFormat="false" ht="15" hidden="false" customHeight="false" outlineLevel="0" collapsed="false">
      <c r="A184" s="21" t="str">
        <f aca="false">IF(G184&gt;0,G184," ")</f>
        <v> </v>
      </c>
      <c r="F184" s="53" t="n">
        <f aca="false">D184*E184</f>
        <v>0</v>
      </c>
      <c r="I184" s="53" t="n">
        <f aca="false">D184*H184</f>
        <v>0</v>
      </c>
      <c r="J184" s="53" t="n">
        <f aca="false">F184+I184</f>
        <v>0</v>
      </c>
      <c r="K184" s="53" t="n">
        <f aca="false">IF(J184*0.03%&gt;40,40,J184*0.03%)</f>
        <v>0</v>
      </c>
      <c r="L184" s="53" t="n">
        <f aca="false">ROUND(I184*0.025%,0)</f>
        <v>0</v>
      </c>
      <c r="M184" s="53" t="n">
        <f aca="false">ROUND(IF(C184="BSE",(J184*0.00375%),(J184*0.00322%)),0)</f>
        <v>0</v>
      </c>
      <c r="N184" s="53" t="n">
        <f aca="false">ROUND((K184+M184+O184)*18%,2)</f>
        <v>0</v>
      </c>
      <c r="O184" s="53" t="n">
        <f aca="false">ROUND(J184*0.0001%,2)</f>
        <v>0</v>
      </c>
      <c r="P184" s="53" t="n">
        <f aca="false">ROUND(0.003%*F184,0)</f>
        <v>0</v>
      </c>
      <c r="Q184" s="53" t="n">
        <f aca="false">K184+L184+M184+N184+O184+P184</f>
        <v>0</v>
      </c>
      <c r="R184" s="53" t="n">
        <f aca="false">I184-F184</f>
        <v>0</v>
      </c>
      <c r="S184" s="53" t="n">
        <f aca="false">R184-Q184</f>
        <v>0</v>
      </c>
      <c r="T184" s="55" t="n">
        <f aca="false">IFERROR(R184/F184,0)</f>
        <v>0</v>
      </c>
      <c r="U184" s="55" t="n">
        <f aca="false">IFERROR(S184/F184,0)</f>
        <v>0</v>
      </c>
    </row>
    <row r="185" customFormat="false" ht="15" hidden="false" customHeight="false" outlineLevel="0" collapsed="false">
      <c r="A185" s="21" t="str">
        <f aca="false">IF(G185&gt;0,G185," ")</f>
        <v> </v>
      </c>
      <c r="F185" s="53" t="n">
        <f aca="false">D185*E185</f>
        <v>0</v>
      </c>
      <c r="I185" s="53" t="n">
        <f aca="false">D185*H185</f>
        <v>0</v>
      </c>
      <c r="J185" s="53" t="n">
        <f aca="false">F185+I185</f>
        <v>0</v>
      </c>
      <c r="K185" s="53" t="n">
        <f aca="false">IF(J185*0.03%&gt;40,40,J185*0.03%)</f>
        <v>0</v>
      </c>
      <c r="L185" s="53" t="n">
        <f aca="false">ROUND(I185*0.025%,0)</f>
        <v>0</v>
      </c>
      <c r="M185" s="53" t="n">
        <f aca="false">ROUND(IF(C185="BSE",(J185*0.00375%),(J185*0.00322%)),0)</f>
        <v>0</v>
      </c>
      <c r="N185" s="53" t="n">
        <f aca="false">ROUND((K185+M185+O185)*18%,2)</f>
        <v>0</v>
      </c>
      <c r="O185" s="53" t="n">
        <f aca="false">ROUND(J185*0.0001%,2)</f>
        <v>0</v>
      </c>
      <c r="P185" s="53" t="n">
        <f aca="false">ROUND(0.003%*F185,0)</f>
        <v>0</v>
      </c>
      <c r="Q185" s="53" t="n">
        <f aca="false">K185+L185+M185+N185+O185+P185</f>
        <v>0</v>
      </c>
      <c r="R185" s="53" t="n">
        <f aca="false">I185-F185</f>
        <v>0</v>
      </c>
      <c r="S185" s="53" t="n">
        <f aca="false">R185-Q185</f>
        <v>0</v>
      </c>
      <c r="T185" s="55" t="n">
        <f aca="false">IFERROR(R185/F185,0)</f>
        <v>0</v>
      </c>
      <c r="U185" s="55" t="n">
        <f aca="false">IFERROR(S185/F185,0)</f>
        <v>0</v>
      </c>
    </row>
    <row r="186" customFormat="false" ht="15" hidden="false" customHeight="false" outlineLevel="0" collapsed="false">
      <c r="A186" s="21" t="str">
        <f aca="false">IF(G186&gt;0,G186," ")</f>
        <v> </v>
      </c>
      <c r="F186" s="53" t="n">
        <f aca="false">D186*E186</f>
        <v>0</v>
      </c>
      <c r="I186" s="53" t="n">
        <f aca="false">D186*H186</f>
        <v>0</v>
      </c>
      <c r="J186" s="53" t="n">
        <f aca="false">F186+I186</f>
        <v>0</v>
      </c>
      <c r="K186" s="53" t="n">
        <f aca="false">IF(J186*0.03%&gt;40,40,J186*0.03%)</f>
        <v>0</v>
      </c>
      <c r="L186" s="53" t="n">
        <f aca="false">ROUND(I186*0.025%,0)</f>
        <v>0</v>
      </c>
      <c r="M186" s="53" t="n">
        <f aca="false">ROUND(IF(C186="BSE",(J186*0.00375%),(J186*0.00322%)),0)</f>
        <v>0</v>
      </c>
      <c r="N186" s="53" t="n">
        <f aca="false">ROUND((K186+M186+O186)*18%,2)</f>
        <v>0</v>
      </c>
      <c r="O186" s="53" t="n">
        <f aca="false">ROUND(J186*0.0001%,2)</f>
        <v>0</v>
      </c>
      <c r="P186" s="53" t="n">
        <f aca="false">ROUND(0.003%*F186,0)</f>
        <v>0</v>
      </c>
      <c r="Q186" s="53" t="n">
        <f aca="false">K186+L186+M186+N186+O186+P186</f>
        <v>0</v>
      </c>
      <c r="R186" s="53" t="n">
        <f aca="false">I186-F186</f>
        <v>0</v>
      </c>
      <c r="S186" s="53" t="n">
        <f aca="false">R186-Q186</f>
        <v>0</v>
      </c>
      <c r="T186" s="55" t="n">
        <f aca="false">IFERROR(R186/F186,0)</f>
        <v>0</v>
      </c>
      <c r="U186" s="55" t="n">
        <f aca="false">IFERROR(S186/F186,0)</f>
        <v>0</v>
      </c>
    </row>
    <row r="187" customFormat="false" ht="15" hidden="false" customHeight="false" outlineLevel="0" collapsed="false">
      <c r="A187" s="21" t="str">
        <f aca="false">IF(G187&gt;0,G187," ")</f>
        <v> </v>
      </c>
      <c r="F187" s="53" t="n">
        <f aca="false">D187*E187</f>
        <v>0</v>
      </c>
      <c r="I187" s="53" t="n">
        <f aca="false">D187*H187</f>
        <v>0</v>
      </c>
      <c r="J187" s="53" t="n">
        <f aca="false">F187+I187</f>
        <v>0</v>
      </c>
      <c r="K187" s="53" t="n">
        <f aca="false">IF(J187*0.03%&gt;40,40,J187*0.03%)</f>
        <v>0</v>
      </c>
      <c r="L187" s="53" t="n">
        <f aca="false">ROUND(I187*0.025%,0)</f>
        <v>0</v>
      </c>
      <c r="M187" s="53" t="n">
        <f aca="false">ROUND(IF(C187="BSE",(J187*0.00375%),(J187*0.00322%)),0)</f>
        <v>0</v>
      </c>
      <c r="N187" s="53" t="n">
        <f aca="false">ROUND((K187+M187+O187)*18%,2)</f>
        <v>0</v>
      </c>
      <c r="O187" s="53" t="n">
        <f aca="false">ROUND(J187*0.0001%,2)</f>
        <v>0</v>
      </c>
      <c r="P187" s="53" t="n">
        <f aca="false">ROUND(0.003%*F187,0)</f>
        <v>0</v>
      </c>
      <c r="Q187" s="53" t="n">
        <f aca="false">K187+L187+M187+N187+O187+P187</f>
        <v>0</v>
      </c>
      <c r="R187" s="53" t="n">
        <f aca="false">I187-F187</f>
        <v>0</v>
      </c>
      <c r="S187" s="53" t="n">
        <f aca="false">R187-Q187</f>
        <v>0</v>
      </c>
      <c r="T187" s="55" t="n">
        <f aca="false">IFERROR(R187/F187,0)</f>
        <v>0</v>
      </c>
      <c r="U187" s="55" t="n">
        <f aca="false">IFERROR(S187/F187,0)</f>
        <v>0</v>
      </c>
    </row>
    <row r="188" customFormat="false" ht="15" hidden="false" customHeight="false" outlineLevel="0" collapsed="false">
      <c r="A188" s="21" t="str">
        <f aca="false">IF(G188&gt;0,G188," ")</f>
        <v> </v>
      </c>
      <c r="F188" s="53" t="n">
        <f aca="false">D188*E188</f>
        <v>0</v>
      </c>
      <c r="I188" s="53" t="n">
        <f aca="false">D188*H188</f>
        <v>0</v>
      </c>
      <c r="J188" s="53" t="n">
        <f aca="false">F188+I188</f>
        <v>0</v>
      </c>
      <c r="K188" s="53" t="n">
        <f aca="false">IF(J188*0.03%&gt;40,40,J188*0.03%)</f>
        <v>0</v>
      </c>
      <c r="L188" s="53" t="n">
        <f aca="false">ROUND(I188*0.025%,0)</f>
        <v>0</v>
      </c>
      <c r="M188" s="53" t="n">
        <f aca="false">ROUND(IF(C188="BSE",(J188*0.00375%),(J188*0.00322%)),0)</f>
        <v>0</v>
      </c>
      <c r="N188" s="53" t="n">
        <f aca="false">ROUND((K188+M188+O188)*18%,2)</f>
        <v>0</v>
      </c>
      <c r="O188" s="53" t="n">
        <f aca="false">ROUND(J188*0.0001%,2)</f>
        <v>0</v>
      </c>
      <c r="P188" s="53" t="n">
        <f aca="false">ROUND(0.003%*F188,0)</f>
        <v>0</v>
      </c>
      <c r="Q188" s="53" t="n">
        <f aca="false">K188+L188+M188+N188+O188+P188</f>
        <v>0</v>
      </c>
      <c r="R188" s="53" t="n">
        <f aca="false">I188-F188</f>
        <v>0</v>
      </c>
      <c r="S188" s="53" t="n">
        <f aca="false">R188-Q188</f>
        <v>0</v>
      </c>
      <c r="T188" s="55" t="n">
        <f aca="false">IFERROR(R188/F188,0)</f>
        <v>0</v>
      </c>
      <c r="U188" s="55" t="n">
        <f aca="false">IFERROR(S188/F188,0)</f>
        <v>0</v>
      </c>
    </row>
    <row r="189" customFormat="false" ht="15" hidden="false" customHeight="false" outlineLevel="0" collapsed="false">
      <c r="A189" s="21" t="str">
        <f aca="false">IF(G189&gt;0,G189," ")</f>
        <v> </v>
      </c>
      <c r="F189" s="53" t="n">
        <f aca="false">D189*E189</f>
        <v>0</v>
      </c>
      <c r="I189" s="53" t="n">
        <f aca="false">D189*H189</f>
        <v>0</v>
      </c>
      <c r="J189" s="53" t="n">
        <f aca="false">F189+I189</f>
        <v>0</v>
      </c>
      <c r="K189" s="53" t="n">
        <f aca="false">IF(J189*0.03%&gt;40,40,J189*0.03%)</f>
        <v>0</v>
      </c>
      <c r="L189" s="53" t="n">
        <f aca="false">ROUND(I189*0.025%,0)</f>
        <v>0</v>
      </c>
      <c r="M189" s="53" t="n">
        <f aca="false">ROUND(IF(C189="BSE",(J189*0.00375%),(J189*0.00322%)),0)</f>
        <v>0</v>
      </c>
      <c r="N189" s="53" t="n">
        <f aca="false">ROUND((K189+M189+O189)*18%,2)</f>
        <v>0</v>
      </c>
      <c r="O189" s="53" t="n">
        <f aca="false">ROUND(J189*0.0001%,2)</f>
        <v>0</v>
      </c>
      <c r="P189" s="53" t="n">
        <f aca="false">ROUND(0.003%*F189,0)</f>
        <v>0</v>
      </c>
      <c r="Q189" s="53" t="n">
        <f aca="false">K189+L189+M189+N189+O189+P189</f>
        <v>0</v>
      </c>
      <c r="R189" s="53" t="n">
        <f aca="false">I189-F189</f>
        <v>0</v>
      </c>
      <c r="S189" s="53" t="n">
        <f aca="false">R189-Q189</f>
        <v>0</v>
      </c>
      <c r="T189" s="55" t="n">
        <f aca="false">IFERROR(R189/F189,0)</f>
        <v>0</v>
      </c>
      <c r="U189" s="55" t="n">
        <f aca="false">IFERROR(S189/F189,0)</f>
        <v>0</v>
      </c>
    </row>
    <row r="190" customFormat="false" ht="15" hidden="false" customHeight="false" outlineLevel="0" collapsed="false">
      <c r="A190" s="21" t="str">
        <f aca="false">IF(G190&gt;0,G190," ")</f>
        <v> </v>
      </c>
      <c r="F190" s="53" t="n">
        <f aca="false">D190*E190</f>
        <v>0</v>
      </c>
      <c r="I190" s="53" t="n">
        <f aca="false">D190*H190</f>
        <v>0</v>
      </c>
      <c r="J190" s="53" t="n">
        <f aca="false">F190+I190</f>
        <v>0</v>
      </c>
      <c r="K190" s="53" t="n">
        <f aca="false">IF(J190*0.03%&gt;40,40,J190*0.03%)</f>
        <v>0</v>
      </c>
      <c r="L190" s="53" t="n">
        <f aca="false">ROUND(I190*0.025%,0)</f>
        <v>0</v>
      </c>
      <c r="M190" s="53" t="n">
        <f aca="false">ROUND(IF(C190="BSE",(J190*0.00375%),(J190*0.00322%)),0)</f>
        <v>0</v>
      </c>
      <c r="N190" s="53" t="n">
        <f aca="false">ROUND((K190+M190+O190)*18%,2)</f>
        <v>0</v>
      </c>
      <c r="O190" s="53" t="n">
        <f aca="false">ROUND(J190*0.0001%,2)</f>
        <v>0</v>
      </c>
      <c r="P190" s="53" t="n">
        <f aca="false">ROUND(0.003%*F190,0)</f>
        <v>0</v>
      </c>
      <c r="Q190" s="53" t="n">
        <f aca="false">K190+L190+M190+N190+O190+P190</f>
        <v>0</v>
      </c>
      <c r="R190" s="53" t="n">
        <f aca="false">I190-F190</f>
        <v>0</v>
      </c>
      <c r="S190" s="53" t="n">
        <f aca="false">R190-Q190</f>
        <v>0</v>
      </c>
      <c r="T190" s="55" t="n">
        <f aca="false">IFERROR(R190/F190,0)</f>
        <v>0</v>
      </c>
      <c r="U190" s="55" t="n">
        <f aca="false">IFERROR(S190/F190,0)</f>
        <v>0</v>
      </c>
    </row>
    <row r="191" customFormat="false" ht="15" hidden="false" customHeight="false" outlineLevel="0" collapsed="false">
      <c r="A191" s="21" t="str">
        <f aca="false">IF(G191&gt;0,G191," ")</f>
        <v> </v>
      </c>
      <c r="F191" s="53" t="n">
        <f aca="false">D191*E191</f>
        <v>0</v>
      </c>
      <c r="I191" s="53" t="n">
        <f aca="false">D191*H191</f>
        <v>0</v>
      </c>
      <c r="J191" s="53" t="n">
        <f aca="false">F191+I191</f>
        <v>0</v>
      </c>
      <c r="K191" s="53" t="n">
        <f aca="false">IF(J191*0.03%&gt;40,40,J191*0.03%)</f>
        <v>0</v>
      </c>
      <c r="L191" s="53" t="n">
        <f aca="false">ROUND(I191*0.025%,0)</f>
        <v>0</v>
      </c>
      <c r="M191" s="53" t="n">
        <f aca="false">ROUND(IF(C191="BSE",(J191*0.00375%),(J191*0.00322%)),0)</f>
        <v>0</v>
      </c>
      <c r="N191" s="53" t="n">
        <f aca="false">ROUND((K191+M191+O191)*18%,2)</f>
        <v>0</v>
      </c>
      <c r="O191" s="53" t="n">
        <f aca="false">ROUND(J191*0.0001%,2)</f>
        <v>0</v>
      </c>
      <c r="P191" s="53" t="n">
        <f aca="false">ROUND(0.003%*F191,0)</f>
        <v>0</v>
      </c>
      <c r="Q191" s="53" t="n">
        <f aca="false">K191+L191+M191+N191+O191+P191</f>
        <v>0</v>
      </c>
      <c r="R191" s="53" t="n">
        <f aca="false">I191-F191</f>
        <v>0</v>
      </c>
      <c r="S191" s="53" t="n">
        <f aca="false">R191-Q191</f>
        <v>0</v>
      </c>
      <c r="T191" s="55" t="n">
        <f aca="false">IFERROR(R191/F191,0)</f>
        <v>0</v>
      </c>
      <c r="U191" s="55" t="n">
        <f aca="false">IFERROR(S191/F191,0)</f>
        <v>0</v>
      </c>
    </row>
    <row r="192" customFormat="false" ht="15" hidden="false" customHeight="false" outlineLevel="0" collapsed="false">
      <c r="A192" s="21" t="str">
        <f aca="false">IF(G192&gt;0,G192," ")</f>
        <v> </v>
      </c>
      <c r="F192" s="53" t="n">
        <f aca="false">D192*E192</f>
        <v>0</v>
      </c>
      <c r="I192" s="53" t="n">
        <f aca="false">D192*H192</f>
        <v>0</v>
      </c>
      <c r="J192" s="53" t="n">
        <f aca="false">F192+I192</f>
        <v>0</v>
      </c>
      <c r="K192" s="53" t="n">
        <f aca="false">IF(J192*0.03%&gt;40,40,J192*0.03%)</f>
        <v>0</v>
      </c>
      <c r="L192" s="53" t="n">
        <f aca="false">ROUND(I192*0.025%,0)</f>
        <v>0</v>
      </c>
      <c r="M192" s="53" t="n">
        <f aca="false">ROUND(IF(C192="BSE",(J192*0.00375%),(J192*0.00322%)),0)</f>
        <v>0</v>
      </c>
      <c r="N192" s="53" t="n">
        <f aca="false">ROUND((K192+M192+O192)*18%,2)</f>
        <v>0</v>
      </c>
      <c r="O192" s="53" t="n">
        <f aca="false">ROUND(J192*0.0001%,2)</f>
        <v>0</v>
      </c>
      <c r="P192" s="53" t="n">
        <f aca="false">ROUND(0.003%*F192,0)</f>
        <v>0</v>
      </c>
      <c r="Q192" s="53" t="n">
        <f aca="false">K192+L192+M192+N192+O192+P192</f>
        <v>0</v>
      </c>
      <c r="R192" s="53" t="n">
        <f aca="false">I192-F192</f>
        <v>0</v>
      </c>
      <c r="S192" s="53" t="n">
        <f aca="false">R192-Q192</f>
        <v>0</v>
      </c>
      <c r="T192" s="55" t="n">
        <f aca="false">IFERROR(R192/F192,0)</f>
        <v>0</v>
      </c>
      <c r="U192" s="55" t="n">
        <f aca="false">IFERROR(S192/F192,0)</f>
        <v>0</v>
      </c>
    </row>
    <row r="193" customFormat="false" ht="15" hidden="false" customHeight="false" outlineLevel="0" collapsed="false">
      <c r="A193" s="21" t="str">
        <f aca="false">IF(G193&gt;0,G193," ")</f>
        <v> </v>
      </c>
      <c r="F193" s="53" t="n">
        <f aca="false">D193*E193</f>
        <v>0</v>
      </c>
      <c r="I193" s="53" t="n">
        <f aca="false">D193*H193</f>
        <v>0</v>
      </c>
      <c r="J193" s="53" t="n">
        <f aca="false">F193+I193</f>
        <v>0</v>
      </c>
      <c r="K193" s="53" t="n">
        <f aca="false">IF(J193*0.03%&gt;40,40,J193*0.03%)</f>
        <v>0</v>
      </c>
      <c r="L193" s="53" t="n">
        <f aca="false">ROUND(I193*0.025%,0)</f>
        <v>0</v>
      </c>
      <c r="M193" s="53" t="n">
        <f aca="false">ROUND(IF(C193="BSE",(J193*0.00375%),(J193*0.00322%)),0)</f>
        <v>0</v>
      </c>
      <c r="N193" s="53" t="n">
        <f aca="false">ROUND((K193+M193+O193)*18%,2)</f>
        <v>0</v>
      </c>
      <c r="O193" s="53" t="n">
        <f aca="false">ROUND(J193*0.0001%,2)</f>
        <v>0</v>
      </c>
      <c r="P193" s="53" t="n">
        <f aca="false">ROUND(0.003%*F193,0)</f>
        <v>0</v>
      </c>
      <c r="Q193" s="53" t="n">
        <f aca="false">K193+L193+M193+N193+O193+P193</f>
        <v>0</v>
      </c>
      <c r="R193" s="53" t="n">
        <f aca="false">I193-F193</f>
        <v>0</v>
      </c>
      <c r="S193" s="53" t="n">
        <f aca="false">R193-Q193</f>
        <v>0</v>
      </c>
      <c r="T193" s="55" t="n">
        <f aca="false">IFERROR(R193/F193,0)</f>
        <v>0</v>
      </c>
      <c r="U193" s="55" t="n">
        <f aca="false">IFERROR(S193/F193,0)</f>
        <v>0</v>
      </c>
    </row>
    <row r="194" customFormat="false" ht="15" hidden="false" customHeight="false" outlineLevel="0" collapsed="false">
      <c r="A194" s="21" t="str">
        <f aca="false">IF(G194&gt;0,G194," ")</f>
        <v> </v>
      </c>
      <c r="F194" s="53" t="n">
        <f aca="false">D194*E194</f>
        <v>0</v>
      </c>
      <c r="I194" s="53" t="n">
        <f aca="false">D194*H194</f>
        <v>0</v>
      </c>
      <c r="J194" s="53" t="n">
        <f aca="false">F194+I194</f>
        <v>0</v>
      </c>
      <c r="K194" s="53" t="n">
        <f aca="false">IF(J194*0.03%&gt;40,40,J194*0.03%)</f>
        <v>0</v>
      </c>
      <c r="L194" s="53" t="n">
        <f aca="false">ROUND(I194*0.025%,0)</f>
        <v>0</v>
      </c>
      <c r="M194" s="53" t="n">
        <f aca="false">ROUND(IF(C194="BSE",(J194*0.00375%),(J194*0.00322%)),0)</f>
        <v>0</v>
      </c>
      <c r="N194" s="53" t="n">
        <f aca="false">ROUND((K194+M194+O194)*18%,2)</f>
        <v>0</v>
      </c>
      <c r="O194" s="53" t="n">
        <f aca="false">ROUND(J194*0.0001%,2)</f>
        <v>0</v>
      </c>
      <c r="P194" s="53" t="n">
        <f aca="false">ROUND(0.003%*F194,0)</f>
        <v>0</v>
      </c>
      <c r="Q194" s="53" t="n">
        <f aca="false">K194+L194+M194+N194+O194+P194</f>
        <v>0</v>
      </c>
      <c r="R194" s="53" t="n">
        <f aca="false">I194-F194</f>
        <v>0</v>
      </c>
      <c r="S194" s="53" t="n">
        <f aca="false">R194-Q194</f>
        <v>0</v>
      </c>
      <c r="T194" s="55" t="n">
        <f aca="false">IFERROR(R194/F194,0)</f>
        <v>0</v>
      </c>
      <c r="U194" s="55" t="n">
        <f aca="false">IFERROR(S194/F194,0)</f>
        <v>0</v>
      </c>
    </row>
    <row r="195" customFormat="false" ht="15" hidden="false" customHeight="false" outlineLevel="0" collapsed="false">
      <c r="A195" s="21" t="str">
        <f aca="false">IF(G195&gt;0,G195," ")</f>
        <v> </v>
      </c>
      <c r="F195" s="53" t="n">
        <f aca="false">D195*E195</f>
        <v>0</v>
      </c>
      <c r="I195" s="53" t="n">
        <f aca="false">D195*H195</f>
        <v>0</v>
      </c>
      <c r="J195" s="53" t="n">
        <f aca="false">F195+I195</f>
        <v>0</v>
      </c>
      <c r="K195" s="53" t="n">
        <f aca="false">IF(J195*0.03%&gt;40,40,J195*0.03%)</f>
        <v>0</v>
      </c>
      <c r="L195" s="53" t="n">
        <f aca="false">ROUND(I195*0.025%,0)</f>
        <v>0</v>
      </c>
      <c r="M195" s="53" t="n">
        <f aca="false">ROUND(IF(C195="BSE",(J195*0.00375%),(J195*0.00322%)),0)</f>
        <v>0</v>
      </c>
      <c r="N195" s="53" t="n">
        <f aca="false">ROUND((K195+M195+O195)*18%,2)</f>
        <v>0</v>
      </c>
      <c r="O195" s="53" t="n">
        <f aca="false">ROUND(J195*0.0001%,2)</f>
        <v>0</v>
      </c>
      <c r="P195" s="53" t="n">
        <f aca="false">ROUND(0.003%*F195,0)</f>
        <v>0</v>
      </c>
      <c r="Q195" s="53" t="n">
        <f aca="false">K195+L195+M195+N195+O195+P195</f>
        <v>0</v>
      </c>
      <c r="R195" s="53" t="n">
        <f aca="false">I195-F195</f>
        <v>0</v>
      </c>
      <c r="S195" s="53" t="n">
        <f aca="false">R195-Q195</f>
        <v>0</v>
      </c>
      <c r="T195" s="55" t="n">
        <f aca="false">IFERROR(R195/F195,0)</f>
        <v>0</v>
      </c>
      <c r="U195" s="55" t="n">
        <f aca="false">IFERROR(S195/F195,0)</f>
        <v>0</v>
      </c>
    </row>
    <row r="196" customFormat="false" ht="15" hidden="false" customHeight="false" outlineLevel="0" collapsed="false">
      <c r="A196" s="21" t="str">
        <f aca="false">IF(G196&gt;0,G196," ")</f>
        <v> </v>
      </c>
      <c r="F196" s="53" t="n">
        <f aca="false">D196*E196</f>
        <v>0</v>
      </c>
      <c r="I196" s="53" t="n">
        <f aca="false">D196*H196</f>
        <v>0</v>
      </c>
      <c r="J196" s="53" t="n">
        <f aca="false">F196+I196</f>
        <v>0</v>
      </c>
      <c r="K196" s="53" t="n">
        <f aca="false">IF(J196*0.03%&gt;40,40,J196*0.03%)</f>
        <v>0</v>
      </c>
      <c r="L196" s="53" t="n">
        <f aca="false">ROUND(I196*0.025%,0)</f>
        <v>0</v>
      </c>
      <c r="M196" s="53" t="n">
        <f aca="false">ROUND(IF(C196="BSE",(J196*0.00375%),(J196*0.00322%)),0)</f>
        <v>0</v>
      </c>
      <c r="N196" s="53" t="n">
        <f aca="false">ROUND((K196+M196+O196)*18%,2)</f>
        <v>0</v>
      </c>
      <c r="O196" s="53" t="n">
        <f aca="false">ROUND(J196*0.0001%,2)</f>
        <v>0</v>
      </c>
      <c r="P196" s="53" t="n">
        <f aca="false">ROUND(0.003%*F196,0)</f>
        <v>0</v>
      </c>
      <c r="Q196" s="53" t="n">
        <f aca="false">K196+L196+M196+N196+O196+P196</f>
        <v>0</v>
      </c>
      <c r="R196" s="53" t="n">
        <f aca="false">I196-F196</f>
        <v>0</v>
      </c>
      <c r="S196" s="53" t="n">
        <f aca="false">R196-Q196</f>
        <v>0</v>
      </c>
      <c r="T196" s="55" t="n">
        <f aca="false">IFERROR(R196/F196,0)</f>
        <v>0</v>
      </c>
      <c r="U196" s="55" t="n">
        <f aca="false">IFERROR(S196/F196,0)</f>
        <v>0</v>
      </c>
    </row>
    <row r="197" customFormat="false" ht="15" hidden="false" customHeight="false" outlineLevel="0" collapsed="false">
      <c r="A197" s="21" t="str">
        <f aca="false">IF(G197&gt;0,G197," ")</f>
        <v> </v>
      </c>
      <c r="F197" s="53" t="n">
        <f aca="false">D197*E197</f>
        <v>0</v>
      </c>
      <c r="I197" s="53" t="n">
        <f aca="false">D197*H197</f>
        <v>0</v>
      </c>
      <c r="J197" s="53" t="n">
        <f aca="false">F197+I197</f>
        <v>0</v>
      </c>
      <c r="K197" s="53" t="n">
        <f aca="false">IF(J197*0.03%&gt;40,40,J197*0.03%)</f>
        <v>0</v>
      </c>
      <c r="L197" s="53" t="n">
        <f aca="false">ROUND(I197*0.025%,0)</f>
        <v>0</v>
      </c>
      <c r="M197" s="53" t="n">
        <f aca="false">ROUND(IF(C197="BSE",(J197*0.00375%),(J197*0.00322%)),0)</f>
        <v>0</v>
      </c>
      <c r="N197" s="53" t="n">
        <f aca="false">ROUND((K197+M197+O197)*18%,2)</f>
        <v>0</v>
      </c>
      <c r="O197" s="53" t="n">
        <f aca="false">ROUND(J197*0.0001%,2)</f>
        <v>0</v>
      </c>
      <c r="P197" s="53" t="n">
        <f aca="false">ROUND(0.003%*F197,0)</f>
        <v>0</v>
      </c>
      <c r="Q197" s="53" t="n">
        <f aca="false">K197+L197+M197+N197+O197+P197</f>
        <v>0</v>
      </c>
      <c r="R197" s="53" t="n">
        <f aca="false">I197-F197</f>
        <v>0</v>
      </c>
      <c r="S197" s="53" t="n">
        <f aca="false">R197-Q197</f>
        <v>0</v>
      </c>
      <c r="T197" s="55" t="n">
        <f aca="false">IFERROR(R197/F197,0)</f>
        <v>0</v>
      </c>
      <c r="U197" s="55" t="n">
        <f aca="false">IFERROR(S197/F197,0)</f>
        <v>0</v>
      </c>
    </row>
    <row r="198" customFormat="false" ht="15" hidden="false" customHeight="false" outlineLevel="0" collapsed="false">
      <c r="A198" s="21" t="str">
        <f aca="false">IF(G198&gt;0,G198," ")</f>
        <v> </v>
      </c>
      <c r="F198" s="53" t="n">
        <f aca="false">D198*E198</f>
        <v>0</v>
      </c>
      <c r="I198" s="53" t="n">
        <f aca="false">D198*H198</f>
        <v>0</v>
      </c>
      <c r="J198" s="53" t="n">
        <f aca="false">F198+I198</f>
        <v>0</v>
      </c>
      <c r="K198" s="53" t="n">
        <f aca="false">IF(J198*0.03%&gt;40,40,J198*0.03%)</f>
        <v>0</v>
      </c>
      <c r="L198" s="53" t="n">
        <f aca="false">ROUND(I198*0.025%,0)</f>
        <v>0</v>
      </c>
      <c r="M198" s="53" t="n">
        <f aca="false">ROUND(IF(C198="BSE",(J198*0.00375%),(J198*0.00322%)),0)</f>
        <v>0</v>
      </c>
      <c r="N198" s="53" t="n">
        <f aca="false">ROUND((K198+M198+O198)*18%,2)</f>
        <v>0</v>
      </c>
      <c r="O198" s="53" t="n">
        <f aca="false">ROUND(J198*0.0001%,2)</f>
        <v>0</v>
      </c>
      <c r="P198" s="53" t="n">
        <f aca="false">ROUND(0.003%*F198,0)</f>
        <v>0</v>
      </c>
      <c r="Q198" s="53" t="n">
        <f aca="false">K198+L198+M198+N198+O198+P198</f>
        <v>0</v>
      </c>
      <c r="R198" s="53" t="n">
        <f aca="false">I198-F198</f>
        <v>0</v>
      </c>
      <c r="S198" s="53" t="n">
        <f aca="false">R198-Q198</f>
        <v>0</v>
      </c>
      <c r="T198" s="55" t="n">
        <f aca="false">IFERROR(R198/F198,0)</f>
        <v>0</v>
      </c>
      <c r="U198" s="55" t="n">
        <f aca="false">IFERROR(S198/F198,0)</f>
        <v>0</v>
      </c>
    </row>
    <row r="199" customFormat="false" ht="15" hidden="false" customHeight="false" outlineLevel="0" collapsed="false">
      <c r="A199" s="21" t="str">
        <f aca="false">IF(G199&gt;0,G199," ")</f>
        <v> </v>
      </c>
      <c r="F199" s="53" t="n">
        <f aca="false">D199*E199</f>
        <v>0</v>
      </c>
      <c r="I199" s="53" t="n">
        <f aca="false">D199*H199</f>
        <v>0</v>
      </c>
      <c r="J199" s="53" t="n">
        <f aca="false">F199+I199</f>
        <v>0</v>
      </c>
      <c r="K199" s="53" t="n">
        <f aca="false">IF(J199*0.03%&gt;40,40,J199*0.03%)</f>
        <v>0</v>
      </c>
      <c r="L199" s="53" t="n">
        <f aca="false">ROUND(I199*0.025%,0)</f>
        <v>0</v>
      </c>
      <c r="M199" s="53" t="n">
        <f aca="false">ROUND(IF(C199="BSE",(J199*0.00375%),(J199*0.00322%)),0)</f>
        <v>0</v>
      </c>
      <c r="N199" s="53" t="n">
        <f aca="false">ROUND((K199+M199+O199)*18%,2)</f>
        <v>0</v>
      </c>
      <c r="O199" s="53" t="n">
        <f aca="false">ROUND(J199*0.0001%,2)</f>
        <v>0</v>
      </c>
      <c r="P199" s="53" t="n">
        <f aca="false">ROUND(0.003%*F199,0)</f>
        <v>0</v>
      </c>
      <c r="Q199" s="53" t="n">
        <f aca="false">K199+L199+M199+N199+O199+P199</f>
        <v>0</v>
      </c>
      <c r="R199" s="53" t="n">
        <f aca="false">I199-F199</f>
        <v>0</v>
      </c>
      <c r="S199" s="53" t="n">
        <f aca="false">R199-Q199</f>
        <v>0</v>
      </c>
      <c r="T199" s="55" t="n">
        <f aca="false">IFERROR(R199/F199,0)</f>
        <v>0</v>
      </c>
      <c r="U199" s="55" t="n">
        <f aca="false">IFERROR(S199/F199,0)</f>
        <v>0</v>
      </c>
    </row>
    <row r="200" customFormat="false" ht="15" hidden="false" customHeight="false" outlineLevel="0" collapsed="false">
      <c r="A200" s="21" t="str">
        <f aca="false">IF(G200&gt;0,G200," ")</f>
        <v> </v>
      </c>
      <c r="F200" s="53" t="n">
        <f aca="false">D200*E200</f>
        <v>0</v>
      </c>
      <c r="I200" s="53" t="n">
        <f aca="false">D200*H200</f>
        <v>0</v>
      </c>
      <c r="J200" s="53" t="n">
        <f aca="false">F200+I200</f>
        <v>0</v>
      </c>
      <c r="K200" s="53" t="n">
        <f aca="false">IF(J200*0.03%&gt;40,40,J200*0.03%)</f>
        <v>0</v>
      </c>
      <c r="L200" s="53" t="n">
        <f aca="false">ROUND(I200*0.025%,0)</f>
        <v>0</v>
      </c>
      <c r="M200" s="53" t="n">
        <f aca="false">ROUND(IF(C200="BSE",(J200*0.00375%),(J200*0.00322%)),0)</f>
        <v>0</v>
      </c>
      <c r="N200" s="53" t="n">
        <f aca="false">ROUND((K200+M200+O200)*18%,2)</f>
        <v>0</v>
      </c>
      <c r="O200" s="53" t="n">
        <f aca="false">ROUND(J200*0.0001%,2)</f>
        <v>0</v>
      </c>
      <c r="P200" s="53" t="n">
        <f aca="false">ROUND(0.003%*F200,0)</f>
        <v>0</v>
      </c>
      <c r="Q200" s="53" t="n">
        <f aca="false">K200+L200+M200+N200+O200+P200</f>
        <v>0</v>
      </c>
      <c r="R200" s="53" t="n">
        <f aca="false">I200-F200</f>
        <v>0</v>
      </c>
      <c r="S200" s="53" t="n">
        <f aca="false">R200-Q200</f>
        <v>0</v>
      </c>
      <c r="T200" s="55" t="n">
        <f aca="false">IFERROR(R200/F200,0)</f>
        <v>0</v>
      </c>
      <c r="U200" s="55" t="n">
        <f aca="false">IFERROR(S200/F200,0)</f>
        <v>0</v>
      </c>
    </row>
    <row r="201" customFormat="false" ht="15" hidden="false" customHeight="false" outlineLevel="0" collapsed="false">
      <c r="A201" s="21" t="str">
        <f aca="false">IF(G201&gt;0,G201," ")</f>
        <v> </v>
      </c>
      <c r="F201" s="53" t="n">
        <f aca="false">D201*E201</f>
        <v>0</v>
      </c>
      <c r="I201" s="53" t="n">
        <f aca="false">D201*H201</f>
        <v>0</v>
      </c>
      <c r="J201" s="53" t="n">
        <f aca="false">F201+I201</f>
        <v>0</v>
      </c>
      <c r="K201" s="53" t="n">
        <f aca="false">IF(J201*0.03%&gt;40,40,J201*0.03%)</f>
        <v>0</v>
      </c>
      <c r="L201" s="53" t="n">
        <f aca="false">ROUND(I201*0.025%,0)</f>
        <v>0</v>
      </c>
      <c r="M201" s="53" t="n">
        <f aca="false">ROUND(IF(C201="BSE",(J201*0.00375%),(J201*0.00322%)),0)</f>
        <v>0</v>
      </c>
      <c r="N201" s="53" t="n">
        <f aca="false">ROUND((K201+M201+O201)*18%,2)</f>
        <v>0</v>
      </c>
      <c r="O201" s="53" t="n">
        <f aca="false">ROUND(J201*0.0001%,2)</f>
        <v>0</v>
      </c>
      <c r="P201" s="53" t="n">
        <f aca="false">ROUND(0.003%*F201,0)</f>
        <v>0</v>
      </c>
      <c r="Q201" s="53" t="n">
        <f aca="false">K201+L201+M201+N201+O201+P201</f>
        <v>0</v>
      </c>
      <c r="R201" s="53" t="n">
        <f aca="false">I201-F201</f>
        <v>0</v>
      </c>
      <c r="S201" s="53" t="n">
        <f aca="false">R201-Q201</f>
        <v>0</v>
      </c>
      <c r="T201" s="55" t="n">
        <f aca="false">IFERROR(R201/F201,0)</f>
        <v>0</v>
      </c>
      <c r="U201" s="55" t="n">
        <f aca="false">IFERROR(S201/F201,0)</f>
        <v>0</v>
      </c>
    </row>
    <row r="202" customFormat="false" ht="15" hidden="false" customHeight="false" outlineLevel="0" collapsed="false">
      <c r="A202" s="21" t="str">
        <f aca="false">IF(G202&gt;0,G202," ")</f>
        <v> </v>
      </c>
      <c r="F202" s="53" t="n">
        <f aca="false">D202*E202</f>
        <v>0</v>
      </c>
      <c r="I202" s="53" t="n">
        <f aca="false">D202*H202</f>
        <v>0</v>
      </c>
      <c r="J202" s="53" t="n">
        <f aca="false">F202+I202</f>
        <v>0</v>
      </c>
      <c r="K202" s="53" t="n">
        <f aca="false">IF(J202*0.03%&gt;40,40,J202*0.03%)</f>
        <v>0</v>
      </c>
      <c r="L202" s="53" t="n">
        <f aca="false">ROUND(I202*0.025%,0)</f>
        <v>0</v>
      </c>
      <c r="M202" s="53" t="n">
        <f aca="false">ROUND(IF(C202="BSE",(J202*0.00375%),(J202*0.00322%)),0)</f>
        <v>0</v>
      </c>
      <c r="N202" s="53" t="n">
        <f aca="false">ROUND((K202+M202+O202)*18%,2)</f>
        <v>0</v>
      </c>
      <c r="O202" s="53" t="n">
        <f aca="false">ROUND(J202*0.0001%,2)</f>
        <v>0</v>
      </c>
      <c r="P202" s="53" t="n">
        <f aca="false">ROUND(0.003%*F202,0)</f>
        <v>0</v>
      </c>
      <c r="Q202" s="53" t="n">
        <f aca="false">K202+L202+M202+N202+O202+P202</f>
        <v>0</v>
      </c>
      <c r="R202" s="53" t="n">
        <f aca="false">I202-F202</f>
        <v>0</v>
      </c>
      <c r="S202" s="53" t="n">
        <f aca="false">R202-Q202</f>
        <v>0</v>
      </c>
      <c r="T202" s="55" t="n">
        <f aca="false">IFERROR(R202/F202,0)</f>
        <v>0</v>
      </c>
      <c r="U202" s="55" t="n">
        <f aca="false">IFERROR(S202/F202,0)</f>
        <v>0</v>
      </c>
    </row>
    <row r="203" customFormat="false" ht="15" hidden="false" customHeight="false" outlineLevel="0" collapsed="false">
      <c r="A203" s="21" t="str">
        <f aca="false">IF(G203&gt;0,G203," ")</f>
        <v> </v>
      </c>
      <c r="F203" s="53" t="n">
        <f aca="false">D203*E203</f>
        <v>0</v>
      </c>
      <c r="I203" s="53" t="n">
        <f aca="false">D203*H203</f>
        <v>0</v>
      </c>
      <c r="J203" s="53" t="n">
        <f aca="false">F203+I203</f>
        <v>0</v>
      </c>
      <c r="K203" s="53" t="n">
        <f aca="false">IF(J203*0.03%&gt;40,40,J203*0.03%)</f>
        <v>0</v>
      </c>
      <c r="L203" s="53" t="n">
        <f aca="false">ROUND(I203*0.025%,0)</f>
        <v>0</v>
      </c>
      <c r="M203" s="53" t="n">
        <f aca="false">ROUND(IF(C203="BSE",(J203*0.00375%),(J203*0.00322%)),0)</f>
        <v>0</v>
      </c>
      <c r="N203" s="53" t="n">
        <f aca="false">ROUND((K203+M203+O203)*18%,2)</f>
        <v>0</v>
      </c>
      <c r="O203" s="53" t="n">
        <f aca="false">ROUND(J203*0.0001%,2)</f>
        <v>0</v>
      </c>
      <c r="P203" s="53" t="n">
        <f aca="false">ROUND(0.003%*F203,0)</f>
        <v>0</v>
      </c>
      <c r="Q203" s="53" t="n">
        <f aca="false">K203+L203+M203+N203+O203+P203</f>
        <v>0</v>
      </c>
      <c r="R203" s="53" t="n">
        <f aca="false">I203-F203</f>
        <v>0</v>
      </c>
      <c r="S203" s="53" t="n">
        <f aca="false">R203-Q203</f>
        <v>0</v>
      </c>
      <c r="T203" s="55" t="n">
        <f aca="false">IFERROR(R203/F203,0)</f>
        <v>0</v>
      </c>
      <c r="U203" s="55" t="n">
        <f aca="false">IFERROR(S203/F203,0)</f>
        <v>0</v>
      </c>
    </row>
    <row r="204" customFormat="false" ht="15" hidden="false" customHeight="false" outlineLevel="0" collapsed="false">
      <c r="A204" s="21" t="str">
        <f aca="false">IF(G204&gt;0,G204," ")</f>
        <v> </v>
      </c>
      <c r="F204" s="53" t="n">
        <f aca="false">D204*E204</f>
        <v>0</v>
      </c>
      <c r="I204" s="53" t="n">
        <f aca="false">D204*H204</f>
        <v>0</v>
      </c>
      <c r="J204" s="53" t="n">
        <f aca="false">F204+I204</f>
        <v>0</v>
      </c>
      <c r="K204" s="53" t="n">
        <f aca="false">IF(J204*0.03%&gt;40,40,J204*0.03%)</f>
        <v>0</v>
      </c>
      <c r="L204" s="53" t="n">
        <f aca="false">ROUND(I204*0.025%,0)</f>
        <v>0</v>
      </c>
      <c r="M204" s="53" t="n">
        <f aca="false">ROUND(IF(C204="BSE",(J204*0.00375%),(J204*0.00322%)),0)</f>
        <v>0</v>
      </c>
      <c r="N204" s="53" t="n">
        <f aca="false">ROUND((K204+M204+O204)*18%,2)</f>
        <v>0</v>
      </c>
      <c r="O204" s="53" t="n">
        <f aca="false">ROUND(J204*0.0001%,2)</f>
        <v>0</v>
      </c>
      <c r="P204" s="53" t="n">
        <f aca="false">ROUND(0.003%*F204,0)</f>
        <v>0</v>
      </c>
      <c r="Q204" s="53" t="n">
        <f aca="false">K204+L204+M204+N204+O204+P204</f>
        <v>0</v>
      </c>
      <c r="R204" s="53" t="n">
        <f aca="false">I204-F204</f>
        <v>0</v>
      </c>
      <c r="S204" s="53" t="n">
        <f aca="false">R204-Q204</f>
        <v>0</v>
      </c>
      <c r="T204" s="55" t="n">
        <f aca="false">IFERROR(R204/F204,0)</f>
        <v>0</v>
      </c>
      <c r="U204" s="55" t="n">
        <f aca="false">IFERROR(S204/F204,0)</f>
        <v>0</v>
      </c>
    </row>
    <row r="205" customFormat="false" ht="15" hidden="false" customHeight="false" outlineLevel="0" collapsed="false">
      <c r="A205" s="21" t="str">
        <f aca="false">IF(G205&gt;0,G205," ")</f>
        <v> </v>
      </c>
      <c r="F205" s="53" t="n">
        <f aca="false">D205*E205</f>
        <v>0</v>
      </c>
      <c r="I205" s="53" t="n">
        <f aca="false">D205*H205</f>
        <v>0</v>
      </c>
      <c r="J205" s="53" t="n">
        <f aca="false">F205+I205</f>
        <v>0</v>
      </c>
      <c r="K205" s="53" t="n">
        <f aca="false">IF(J205*0.03%&gt;40,40,J205*0.03%)</f>
        <v>0</v>
      </c>
      <c r="L205" s="53" t="n">
        <f aca="false">ROUND(I205*0.025%,0)</f>
        <v>0</v>
      </c>
      <c r="M205" s="53" t="n">
        <f aca="false">ROUND(IF(C205="BSE",(J205*0.00375%),(J205*0.00322%)),0)</f>
        <v>0</v>
      </c>
      <c r="N205" s="53" t="n">
        <f aca="false">ROUND((K205+M205+O205)*18%,2)</f>
        <v>0</v>
      </c>
      <c r="O205" s="53" t="n">
        <f aca="false">ROUND(J205*0.0001%,2)</f>
        <v>0</v>
      </c>
      <c r="P205" s="53" t="n">
        <f aca="false">ROUND(0.003%*F205,0)</f>
        <v>0</v>
      </c>
      <c r="Q205" s="53" t="n">
        <f aca="false">K205+L205+M205+N205+O205+P205</f>
        <v>0</v>
      </c>
      <c r="R205" s="53" t="n">
        <f aca="false">I205-F205</f>
        <v>0</v>
      </c>
      <c r="S205" s="53" t="n">
        <f aca="false">R205-Q205</f>
        <v>0</v>
      </c>
      <c r="T205" s="55" t="n">
        <f aca="false">IFERROR(R205/F205,0)</f>
        <v>0</v>
      </c>
      <c r="U205" s="55" t="n">
        <f aca="false">IFERROR(S205/F205,0)</f>
        <v>0</v>
      </c>
    </row>
    <row r="206" customFormat="false" ht="15" hidden="false" customHeight="false" outlineLevel="0" collapsed="false">
      <c r="A206" s="21" t="str">
        <f aca="false">IF(G206&gt;0,G206," ")</f>
        <v> </v>
      </c>
      <c r="F206" s="53" t="n">
        <f aca="false">D206*E206</f>
        <v>0</v>
      </c>
      <c r="I206" s="53" t="n">
        <f aca="false">D206*H206</f>
        <v>0</v>
      </c>
      <c r="J206" s="53" t="n">
        <f aca="false">F206+I206</f>
        <v>0</v>
      </c>
      <c r="K206" s="53" t="n">
        <f aca="false">IF(J206*0.03%&gt;40,40,J206*0.03%)</f>
        <v>0</v>
      </c>
      <c r="L206" s="53" t="n">
        <f aca="false">ROUND(I206*0.025%,0)</f>
        <v>0</v>
      </c>
      <c r="M206" s="53" t="n">
        <f aca="false">ROUND(IF(C206="BSE",(J206*0.00375%),(J206*0.00322%)),0)</f>
        <v>0</v>
      </c>
      <c r="N206" s="53" t="n">
        <f aca="false">ROUND((K206+M206+O206)*18%,2)</f>
        <v>0</v>
      </c>
      <c r="O206" s="53" t="n">
        <f aca="false">ROUND(J206*0.0001%,2)</f>
        <v>0</v>
      </c>
      <c r="P206" s="53" t="n">
        <f aca="false">ROUND(0.003%*F206,0)</f>
        <v>0</v>
      </c>
      <c r="Q206" s="53" t="n">
        <f aca="false">K206+L206+M206+N206+O206+P206</f>
        <v>0</v>
      </c>
      <c r="R206" s="53" t="n">
        <f aca="false">I206-F206</f>
        <v>0</v>
      </c>
      <c r="S206" s="53" t="n">
        <f aca="false">R206-Q206</f>
        <v>0</v>
      </c>
      <c r="T206" s="55" t="n">
        <f aca="false">IFERROR(R206/F206,0)</f>
        <v>0</v>
      </c>
      <c r="U206" s="55" t="n">
        <f aca="false">IFERROR(S206/F206,0)</f>
        <v>0</v>
      </c>
    </row>
    <row r="207" customFormat="false" ht="15" hidden="false" customHeight="false" outlineLevel="0" collapsed="false">
      <c r="A207" s="21" t="str">
        <f aca="false">IF(G207&gt;0,G207," ")</f>
        <v> </v>
      </c>
      <c r="F207" s="53" t="n">
        <f aca="false">D207*E207</f>
        <v>0</v>
      </c>
      <c r="I207" s="53" t="n">
        <f aca="false">D207*H207</f>
        <v>0</v>
      </c>
      <c r="J207" s="53" t="n">
        <f aca="false">F207+I207</f>
        <v>0</v>
      </c>
      <c r="K207" s="53" t="n">
        <f aca="false">IF(J207*0.03%&gt;40,40,J207*0.03%)</f>
        <v>0</v>
      </c>
      <c r="L207" s="53" t="n">
        <f aca="false">ROUND(I207*0.025%,0)</f>
        <v>0</v>
      </c>
      <c r="M207" s="53" t="n">
        <f aca="false">ROUND(IF(C207="BSE",(J207*0.00375%),(J207*0.00322%)),0)</f>
        <v>0</v>
      </c>
      <c r="N207" s="53" t="n">
        <f aca="false">ROUND((K207+M207+O207)*18%,2)</f>
        <v>0</v>
      </c>
      <c r="O207" s="53" t="n">
        <f aca="false">ROUND(J207*0.0001%,2)</f>
        <v>0</v>
      </c>
      <c r="P207" s="53" t="n">
        <f aca="false">ROUND(0.003%*F207,0)</f>
        <v>0</v>
      </c>
      <c r="Q207" s="53" t="n">
        <f aca="false">K207+L207+M207+N207+O207+P207</f>
        <v>0</v>
      </c>
      <c r="R207" s="53" t="n">
        <f aca="false">I207-F207</f>
        <v>0</v>
      </c>
      <c r="S207" s="53" t="n">
        <f aca="false">R207-Q207</f>
        <v>0</v>
      </c>
      <c r="T207" s="55" t="n">
        <f aca="false">IFERROR(R207/F207,0)</f>
        <v>0</v>
      </c>
      <c r="U207" s="55" t="n">
        <f aca="false">IFERROR(S207/F207,0)</f>
        <v>0</v>
      </c>
    </row>
    <row r="208" customFormat="false" ht="15" hidden="false" customHeight="false" outlineLevel="0" collapsed="false">
      <c r="A208" s="21" t="str">
        <f aca="false">IF(G208&gt;0,G208," ")</f>
        <v> </v>
      </c>
      <c r="F208" s="53" t="n">
        <f aca="false">D208*E208</f>
        <v>0</v>
      </c>
      <c r="I208" s="53" t="n">
        <f aca="false">D208*H208</f>
        <v>0</v>
      </c>
      <c r="J208" s="53" t="n">
        <f aca="false">F208+I208</f>
        <v>0</v>
      </c>
      <c r="K208" s="53" t="n">
        <f aca="false">IF(J208*0.03%&gt;40,40,J208*0.03%)</f>
        <v>0</v>
      </c>
      <c r="L208" s="53" t="n">
        <f aca="false">ROUND(I208*0.025%,0)</f>
        <v>0</v>
      </c>
      <c r="M208" s="53" t="n">
        <f aca="false">ROUND(IF(C208="BSE",(J208*0.00375%),(J208*0.00322%)),0)</f>
        <v>0</v>
      </c>
      <c r="N208" s="53" t="n">
        <f aca="false">ROUND((K208+M208+O208)*18%,2)</f>
        <v>0</v>
      </c>
      <c r="O208" s="53" t="n">
        <f aca="false">ROUND(J208*0.0001%,2)</f>
        <v>0</v>
      </c>
      <c r="P208" s="53" t="n">
        <f aca="false">ROUND(0.003%*F208,0)</f>
        <v>0</v>
      </c>
      <c r="Q208" s="53" t="n">
        <f aca="false">K208+L208+M208+N208+O208+P208</f>
        <v>0</v>
      </c>
      <c r="R208" s="53" t="n">
        <f aca="false">I208-F208</f>
        <v>0</v>
      </c>
      <c r="S208" s="53" t="n">
        <f aca="false">R208-Q208</f>
        <v>0</v>
      </c>
      <c r="T208" s="55" t="n">
        <f aca="false">IFERROR(R208/F208,0)</f>
        <v>0</v>
      </c>
      <c r="U208" s="55" t="n">
        <f aca="false">IFERROR(S208/F208,0)</f>
        <v>0</v>
      </c>
    </row>
    <row r="209" customFormat="false" ht="15" hidden="false" customHeight="false" outlineLevel="0" collapsed="false">
      <c r="A209" s="21" t="str">
        <f aca="false">IF(G209&gt;0,G209," ")</f>
        <v> </v>
      </c>
      <c r="F209" s="53" t="n">
        <f aca="false">D209*E209</f>
        <v>0</v>
      </c>
      <c r="I209" s="53" t="n">
        <f aca="false">D209*H209</f>
        <v>0</v>
      </c>
      <c r="J209" s="53" t="n">
        <f aca="false">F209+I209</f>
        <v>0</v>
      </c>
      <c r="K209" s="53" t="n">
        <f aca="false">IF(J209*0.03%&gt;40,40,J209*0.03%)</f>
        <v>0</v>
      </c>
      <c r="L209" s="53" t="n">
        <f aca="false">ROUND(I209*0.025%,0)</f>
        <v>0</v>
      </c>
      <c r="M209" s="53" t="n">
        <f aca="false">ROUND(IF(C209="BSE",(J209*0.00375%),(J209*0.00322%)),0)</f>
        <v>0</v>
      </c>
      <c r="N209" s="53" t="n">
        <f aca="false">ROUND((K209+M209+O209)*18%,2)</f>
        <v>0</v>
      </c>
      <c r="O209" s="53" t="n">
        <f aca="false">ROUND(J209*0.0001%,2)</f>
        <v>0</v>
      </c>
      <c r="P209" s="53" t="n">
        <f aca="false">ROUND(0.003%*F209,0)</f>
        <v>0</v>
      </c>
      <c r="Q209" s="53" t="n">
        <f aca="false">K209+L209+M209+N209+O209+P209</f>
        <v>0</v>
      </c>
      <c r="R209" s="53" t="n">
        <f aca="false">I209-F209</f>
        <v>0</v>
      </c>
      <c r="S209" s="53" t="n">
        <f aca="false">R209-Q209</f>
        <v>0</v>
      </c>
      <c r="T209" s="55" t="n">
        <f aca="false">IFERROR(R209/F209,0)</f>
        <v>0</v>
      </c>
      <c r="U209" s="55" t="n">
        <f aca="false">IFERROR(S209/F209,0)</f>
        <v>0</v>
      </c>
    </row>
    <row r="210" customFormat="false" ht="15" hidden="false" customHeight="false" outlineLevel="0" collapsed="false">
      <c r="A210" s="21" t="str">
        <f aca="false">IF(G210&gt;0,G210," ")</f>
        <v> </v>
      </c>
      <c r="F210" s="53" t="n">
        <f aca="false">D210*E210</f>
        <v>0</v>
      </c>
      <c r="I210" s="53" t="n">
        <f aca="false">D210*H210</f>
        <v>0</v>
      </c>
      <c r="J210" s="53" t="n">
        <f aca="false">F210+I210</f>
        <v>0</v>
      </c>
      <c r="K210" s="53" t="n">
        <f aca="false">IF(J210*0.03%&gt;40,40,J210*0.03%)</f>
        <v>0</v>
      </c>
      <c r="L210" s="53" t="n">
        <f aca="false">ROUND(I210*0.025%,0)</f>
        <v>0</v>
      </c>
      <c r="M210" s="53" t="n">
        <f aca="false">ROUND(IF(C210="BSE",(J210*0.00375%),(J210*0.00322%)),0)</f>
        <v>0</v>
      </c>
      <c r="N210" s="53" t="n">
        <f aca="false">ROUND((K210+M210+O210)*18%,2)</f>
        <v>0</v>
      </c>
      <c r="O210" s="53" t="n">
        <f aca="false">ROUND(J210*0.0001%,2)</f>
        <v>0</v>
      </c>
      <c r="P210" s="53" t="n">
        <f aca="false">ROUND(0.003%*F210,0)</f>
        <v>0</v>
      </c>
      <c r="Q210" s="53" t="n">
        <f aca="false">K210+L210+M210+N210+O210+P210</f>
        <v>0</v>
      </c>
      <c r="R210" s="53" t="n">
        <f aca="false">I210-F210</f>
        <v>0</v>
      </c>
      <c r="S210" s="53" t="n">
        <f aca="false">R210-Q210</f>
        <v>0</v>
      </c>
      <c r="T210" s="55" t="n">
        <f aca="false">IFERROR(R210/F210,0)</f>
        <v>0</v>
      </c>
      <c r="U210" s="55" t="n">
        <f aca="false">IFERROR(S210/F210,0)</f>
        <v>0</v>
      </c>
    </row>
    <row r="211" customFormat="false" ht="15" hidden="false" customHeight="false" outlineLevel="0" collapsed="false">
      <c r="A211" s="21" t="str">
        <f aca="false">IF(G211&gt;0,G211," ")</f>
        <v> </v>
      </c>
      <c r="F211" s="53" t="n">
        <f aca="false">D211*E211</f>
        <v>0</v>
      </c>
      <c r="I211" s="53" t="n">
        <f aca="false">D211*H211</f>
        <v>0</v>
      </c>
      <c r="J211" s="53" t="n">
        <f aca="false">F211+I211</f>
        <v>0</v>
      </c>
      <c r="K211" s="53" t="n">
        <f aca="false">IF(J211*0.03%&gt;40,40,J211*0.03%)</f>
        <v>0</v>
      </c>
      <c r="L211" s="53" t="n">
        <f aca="false">ROUND(I211*0.025%,0)</f>
        <v>0</v>
      </c>
      <c r="M211" s="53" t="n">
        <f aca="false">ROUND(IF(C211="BSE",(J211*0.00375%),(J211*0.00322%)),0)</f>
        <v>0</v>
      </c>
      <c r="N211" s="53" t="n">
        <f aca="false">ROUND((K211+M211+O211)*18%,2)</f>
        <v>0</v>
      </c>
      <c r="O211" s="53" t="n">
        <f aca="false">ROUND(J211*0.0001%,2)</f>
        <v>0</v>
      </c>
      <c r="P211" s="53" t="n">
        <f aca="false">ROUND(0.003%*F211,0)</f>
        <v>0</v>
      </c>
      <c r="Q211" s="53" t="n">
        <f aca="false">K211+L211+M211+N211+O211+P211</f>
        <v>0</v>
      </c>
      <c r="R211" s="53" t="n">
        <f aca="false">I211-F211</f>
        <v>0</v>
      </c>
      <c r="S211" s="53" t="n">
        <f aca="false">R211-Q211</f>
        <v>0</v>
      </c>
      <c r="T211" s="55" t="n">
        <f aca="false">IFERROR(R211/F211,0)</f>
        <v>0</v>
      </c>
      <c r="U211" s="55" t="n">
        <f aca="false">IFERROR(S211/F211,0)</f>
        <v>0</v>
      </c>
    </row>
    <row r="212" customFormat="false" ht="15" hidden="false" customHeight="false" outlineLevel="0" collapsed="false">
      <c r="A212" s="21" t="str">
        <f aca="false">IF(G212&gt;0,G212," ")</f>
        <v> </v>
      </c>
      <c r="F212" s="53" t="n">
        <f aca="false">D212*E212</f>
        <v>0</v>
      </c>
      <c r="I212" s="53" t="n">
        <f aca="false">D212*H212</f>
        <v>0</v>
      </c>
      <c r="J212" s="53" t="n">
        <f aca="false">F212+I212</f>
        <v>0</v>
      </c>
      <c r="K212" s="53" t="n">
        <f aca="false">IF(J212*0.03%&gt;40,40,J212*0.03%)</f>
        <v>0</v>
      </c>
      <c r="L212" s="53" t="n">
        <f aca="false">ROUND(I212*0.025%,0)</f>
        <v>0</v>
      </c>
      <c r="M212" s="53" t="n">
        <f aca="false">ROUND(IF(C212="BSE",(J212*0.00375%),(J212*0.00322%)),0)</f>
        <v>0</v>
      </c>
      <c r="N212" s="53" t="n">
        <f aca="false">ROUND((K212+M212+O212)*18%,2)</f>
        <v>0</v>
      </c>
      <c r="O212" s="53" t="n">
        <f aca="false">ROUND(J212*0.0001%,2)</f>
        <v>0</v>
      </c>
      <c r="P212" s="53" t="n">
        <f aca="false">ROUND(0.003%*F212,0)</f>
        <v>0</v>
      </c>
      <c r="Q212" s="53" t="n">
        <f aca="false">K212+L212+M212+N212+O212+P212</f>
        <v>0</v>
      </c>
      <c r="R212" s="53" t="n">
        <f aca="false">I212-F212</f>
        <v>0</v>
      </c>
      <c r="S212" s="53" t="n">
        <f aca="false">R212-Q212</f>
        <v>0</v>
      </c>
      <c r="T212" s="55" t="n">
        <f aca="false">IFERROR(R212/F212,0)</f>
        <v>0</v>
      </c>
      <c r="U212" s="55" t="n">
        <f aca="false">IFERROR(S212/F212,0)</f>
        <v>0</v>
      </c>
    </row>
    <row r="213" customFormat="false" ht="15" hidden="false" customHeight="false" outlineLevel="0" collapsed="false">
      <c r="A213" s="21" t="str">
        <f aca="false">IF(G213&gt;0,G213," ")</f>
        <v> </v>
      </c>
      <c r="F213" s="53" t="n">
        <f aca="false">D213*E213</f>
        <v>0</v>
      </c>
      <c r="I213" s="53" t="n">
        <f aca="false">D213*H213</f>
        <v>0</v>
      </c>
      <c r="J213" s="53" t="n">
        <f aca="false">F213+I213</f>
        <v>0</v>
      </c>
      <c r="K213" s="53" t="n">
        <f aca="false">IF(J213*0.03%&gt;40,40,J213*0.03%)</f>
        <v>0</v>
      </c>
      <c r="L213" s="53" t="n">
        <f aca="false">ROUND(I213*0.025%,0)</f>
        <v>0</v>
      </c>
      <c r="M213" s="53" t="n">
        <f aca="false">ROUND(IF(C213="BSE",(J213*0.00375%),(J213*0.00322%)),0)</f>
        <v>0</v>
      </c>
      <c r="N213" s="53" t="n">
        <f aca="false">ROUND((K213+M213+O213)*18%,2)</f>
        <v>0</v>
      </c>
      <c r="O213" s="53" t="n">
        <f aca="false">ROUND(J213*0.0001%,2)</f>
        <v>0</v>
      </c>
      <c r="P213" s="53" t="n">
        <f aca="false">ROUND(0.003%*F213,0)</f>
        <v>0</v>
      </c>
      <c r="Q213" s="53" t="n">
        <f aca="false">K213+L213+M213+N213+O213+P213</f>
        <v>0</v>
      </c>
      <c r="R213" s="53" t="n">
        <f aca="false">I213-F213</f>
        <v>0</v>
      </c>
      <c r="S213" s="53" t="n">
        <f aca="false">R213-Q213</f>
        <v>0</v>
      </c>
      <c r="T213" s="55" t="n">
        <f aca="false">IFERROR(R213/F213,0)</f>
        <v>0</v>
      </c>
      <c r="U213" s="55" t="n">
        <f aca="false">IFERROR(S213/F213,0)</f>
        <v>0</v>
      </c>
    </row>
    <row r="214" customFormat="false" ht="15" hidden="false" customHeight="false" outlineLevel="0" collapsed="false">
      <c r="A214" s="21" t="str">
        <f aca="false">IF(G214&gt;0,G214," ")</f>
        <v> </v>
      </c>
      <c r="F214" s="53" t="n">
        <f aca="false">D214*E214</f>
        <v>0</v>
      </c>
      <c r="I214" s="53" t="n">
        <f aca="false">D214*H214</f>
        <v>0</v>
      </c>
      <c r="J214" s="53" t="n">
        <f aca="false">F214+I214</f>
        <v>0</v>
      </c>
      <c r="K214" s="53" t="n">
        <f aca="false">IF(J214*0.03%&gt;40,40,J214*0.03%)</f>
        <v>0</v>
      </c>
      <c r="L214" s="53" t="n">
        <f aca="false">ROUND(I214*0.025%,0)</f>
        <v>0</v>
      </c>
      <c r="M214" s="53" t="n">
        <f aca="false">ROUND(IF(C214="BSE",(J214*0.00375%),(J214*0.00322%)),0)</f>
        <v>0</v>
      </c>
      <c r="N214" s="53" t="n">
        <f aca="false">ROUND((K214+M214+O214)*18%,2)</f>
        <v>0</v>
      </c>
      <c r="O214" s="53" t="n">
        <f aca="false">ROUND(J214*0.0001%,2)</f>
        <v>0</v>
      </c>
      <c r="P214" s="53" t="n">
        <f aca="false">ROUND(0.003%*F214,0)</f>
        <v>0</v>
      </c>
      <c r="Q214" s="53" t="n">
        <f aca="false">K214+L214+M214+N214+O214+P214</f>
        <v>0</v>
      </c>
      <c r="R214" s="53" t="n">
        <f aca="false">I214-F214</f>
        <v>0</v>
      </c>
      <c r="S214" s="53" t="n">
        <f aca="false">R214-Q214</f>
        <v>0</v>
      </c>
      <c r="T214" s="55" t="n">
        <f aca="false">IFERROR(R214/F214,0)</f>
        <v>0</v>
      </c>
      <c r="U214" s="55" t="n">
        <f aca="false">IFERROR(S214/F214,0)</f>
        <v>0</v>
      </c>
    </row>
    <row r="215" customFormat="false" ht="15" hidden="false" customHeight="false" outlineLevel="0" collapsed="false">
      <c r="A215" s="21" t="str">
        <f aca="false">IF(G215&gt;0,G215," ")</f>
        <v> </v>
      </c>
      <c r="F215" s="53" t="n">
        <f aca="false">D215*E215</f>
        <v>0</v>
      </c>
      <c r="I215" s="53" t="n">
        <f aca="false">D215*H215</f>
        <v>0</v>
      </c>
      <c r="J215" s="53" t="n">
        <f aca="false">F215+I215</f>
        <v>0</v>
      </c>
      <c r="K215" s="53" t="n">
        <f aca="false">IF(J215*0.03%&gt;40,40,J215*0.03%)</f>
        <v>0</v>
      </c>
      <c r="L215" s="53" t="n">
        <f aca="false">ROUND(I215*0.025%,0)</f>
        <v>0</v>
      </c>
      <c r="M215" s="53" t="n">
        <f aca="false">ROUND(IF(C215="BSE",(J215*0.00375%),(J215*0.00322%)),0)</f>
        <v>0</v>
      </c>
      <c r="N215" s="53" t="n">
        <f aca="false">ROUND((K215+M215+O215)*18%,2)</f>
        <v>0</v>
      </c>
      <c r="O215" s="53" t="n">
        <f aca="false">ROUND(J215*0.0001%,2)</f>
        <v>0</v>
      </c>
      <c r="P215" s="53" t="n">
        <f aca="false">ROUND(0.003%*F215,0)</f>
        <v>0</v>
      </c>
      <c r="Q215" s="53" t="n">
        <f aca="false">K215+L215+M215+N215+O215+P215</f>
        <v>0</v>
      </c>
      <c r="R215" s="53" t="n">
        <f aca="false">I215-F215</f>
        <v>0</v>
      </c>
      <c r="S215" s="53" t="n">
        <f aca="false">R215-Q215</f>
        <v>0</v>
      </c>
      <c r="T215" s="55" t="n">
        <f aca="false">IFERROR(R215/F215,0)</f>
        <v>0</v>
      </c>
      <c r="U215" s="55" t="n">
        <f aca="false">IFERROR(S215/F215,0)</f>
        <v>0</v>
      </c>
    </row>
    <row r="216" customFormat="false" ht="15" hidden="false" customHeight="false" outlineLevel="0" collapsed="false">
      <c r="A216" s="21" t="str">
        <f aca="false">IF(G216&gt;0,G216," ")</f>
        <v> </v>
      </c>
      <c r="F216" s="53" t="n">
        <f aca="false">D216*E216</f>
        <v>0</v>
      </c>
      <c r="I216" s="53" t="n">
        <f aca="false">D216*H216</f>
        <v>0</v>
      </c>
      <c r="J216" s="53" t="n">
        <f aca="false">F216+I216</f>
        <v>0</v>
      </c>
      <c r="K216" s="53" t="n">
        <f aca="false">IF(J216*0.03%&gt;40,40,J216*0.03%)</f>
        <v>0</v>
      </c>
      <c r="L216" s="53" t="n">
        <f aca="false">ROUND(I216*0.025%,0)</f>
        <v>0</v>
      </c>
      <c r="M216" s="53" t="n">
        <f aca="false">ROUND(IF(C216="BSE",(J216*0.00375%),(J216*0.00322%)),0)</f>
        <v>0</v>
      </c>
      <c r="N216" s="53" t="n">
        <f aca="false">ROUND((K216+M216+O216)*18%,2)</f>
        <v>0</v>
      </c>
      <c r="O216" s="53" t="n">
        <f aca="false">ROUND(J216*0.0001%,2)</f>
        <v>0</v>
      </c>
      <c r="P216" s="53" t="n">
        <f aca="false">ROUND(0.003%*F216,0)</f>
        <v>0</v>
      </c>
      <c r="Q216" s="53" t="n">
        <f aca="false">K216+L216+M216+N216+O216+P216</f>
        <v>0</v>
      </c>
      <c r="R216" s="53" t="n">
        <f aca="false">I216-F216</f>
        <v>0</v>
      </c>
      <c r="S216" s="53" t="n">
        <f aca="false">R216-Q216</f>
        <v>0</v>
      </c>
      <c r="T216" s="55" t="n">
        <f aca="false">IFERROR(R216/F216,0)</f>
        <v>0</v>
      </c>
      <c r="U216" s="55" t="n">
        <f aca="false">IFERROR(S216/F216,0)</f>
        <v>0</v>
      </c>
    </row>
    <row r="217" customFormat="false" ht="15" hidden="false" customHeight="false" outlineLevel="0" collapsed="false">
      <c r="A217" s="21" t="str">
        <f aca="false">IF(G217&gt;0,G217," ")</f>
        <v> </v>
      </c>
      <c r="F217" s="53" t="n">
        <f aca="false">D217*E217</f>
        <v>0</v>
      </c>
      <c r="I217" s="53" t="n">
        <f aca="false">D217*H217</f>
        <v>0</v>
      </c>
      <c r="J217" s="53" t="n">
        <f aca="false">F217+I217</f>
        <v>0</v>
      </c>
      <c r="K217" s="53" t="n">
        <f aca="false">IF(J217*0.03%&gt;40,40,J217*0.03%)</f>
        <v>0</v>
      </c>
      <c r="L217" s="53" t="n">
        <f aca="false">ROUND(I217*0.025%,0)</f>
        <v>0</v>
      </c>
      <c r="M217" s="53" t="n">
        <f aca="false">ROUND(IF(C217="BSE",(J217*0.00375%),(J217*0.00322%)),0)</f>
        <v>0</v>
      </c>
      <c r="N217" s="53" t="n">
        <f aca="false">ROUND((K217+M217+O217)*18%,2)</f>
        <v>0</v>
      </c>
      <c r="O217" s="53" t="n">
        <f aca="false">ROUND(J217*0.0001%,2)</f>
        <v>0</v>
      </c>
      <c r="P217" s="53" t="n">
        <f aca="false">ROUND(0.003%*F217,0)</f>
        <v>0</v>
      </c>
      <c r="Q217" s="53" t="n">
        <f aca="false">K217+L217+M217+N217+O217+P217</f>
        <v>0</v>
      </c>
      <c r="R217" s="53" t="n">
        <f aca="false">I217-F217</f>
        <v>0</v>
      </c>
      <c r="S217" s="53" t="n">
        <f aca="false">R217-Q217</f>
        <v>0</v>
      </c>
      <c r="T217" s="55" t="n">
        <f aca="false">IFERROR(R217/F217,0)</f>
        <v>0</v>
      </c>
      <c r="U217" s="55" t="n">
        <f aca="false">IFERROR(S217/F217,0)</f>
        <v>0</v>
      </c>
    </row>
    <row r="218" customFormat="false" ht="15" hidden="false" customHeight="false" outlineLevel="0" collapsed="false">
      <c r="A218" s="21" t="str">
        <f aca="false">IF(G218&gt;0,G218," ")</f>
        <v> </v>
      </c>
      <c r="F218" s="53" t="n">
        <f aca="false">D218*E218</f>
        <v>0</v>
      </c>
      <c r="I218" s="53" t="n">
        <f aca="false">D218*H218</f>
        <v>0</v>
      </c>
      <c r="J218" s="53" t="n">
        <f aca="false">F218+I218</f>
        <v>0</v>
      </c>
      <c r="K218" s="53" t="n">
        <f aca="false">IF(J218*0.03%&gt;40,40,J218*0.03%)</f>
        <v>0</v>
      </c>
      <c r="L218" s="53" t="n">
        <f aca="false">ROUND(I218*0.025%,0)</f>
        <v>0</v>
      </c>
      <c r="M218" s="53" t="n">
        <f aca="false">ROUND(IF(C218="BSE",(J218*0.00375%),(J218*0.00322%)),0)</f>
        <v>0</v>
      </c>
      <c r="N218" s="53" t="n">
        <f aca="false">ROUND((K218+M218+O218)*18%,2)</f>
        <v>0</v>
      </c>
      <c r="O218" s="53" t="n">
        <f aca="false">ROUND(J218*0.0001%,2)</f>
        <v>0</v>
      </c>
      <c r="P218" s="53" t="n">
        <f aca="false">ROUND(0.003%*F218,0)</f>
        <v>0</v>
      </c>
      <c r="Q218" s="53" t="n">
        <f aca="false">K218+L218+M218+N218+O218+P218</f>
        <v>0</v>
      </c>
      <c r="R218" s="53" t="n">
        <f aca="false">I218-F218</f>
        <v>0</v>
      </c>
      <c r="S218" s="53" t="n">
        <f aca="false">R218-Q218</f>
        <v>0</v>
      </c>
      <c r="T218" s="55" t="n">
        <f aca="false">IFERROR(R218/F218,0)</f>
        <v>0</v>
      </c>
      <c r="U218" s="55" t="n">
        <f aca="false">IFERROR(S218/F218,0)</f>
        <v>0</v>
      </c>
    </row>
    <row r="219" customFormat="false" ht="15" hidden="false" customHeight="false" outlineLevel="0" collapsed="false">
      <c r="A219" s="21" t="str">
        <f aca="false">IF(G219&gt;0,G219," ")</f>
        <v> </v>
      </c>
      <c r="F219" s="53" t="n">
        <f aca="false">D219*E219</f>
        <v>0</v>
      </c>
      <c r="I219" s="53" t="n">
        <f aca="false">D219*H219</f>
        <v>0</v>
      </c>
      <c r="J219" s="53" t="n">
        <f aca="false">F219+I219</f>
        <v>0</v>
      </c>
      <c r="K219" s="53" t="n">
        <f aca="false">IF(J219*0.03%&gt;40,40,J219*0.03%)</f>
        <v>0</v>
      </c>
      <c r="L219" s="53" t="n">
        <f aca="false">ROUND(I219*0.025%,0)</f>
        <v>0</v>
      </c>
      <c r="M219" s="53" t="n">
        <f aca="false">ROUND(IF(C219="BSE",(J219*0.00375%),(J219*0.00322%)),0)</f>
        <v>0</v>
      </c>
      <c r="N219" s="53" t="n">
        <f aca="false">ROUND((K219+M219+O219)*18%,2)</f>
        <v>0</v>
      </c>
      <c r="O219" s="53" t="n">
        <f aca="false">ROUND(J219*0.0001%,2)</f>
        <v>0</v>
      </c>
      <c r="P219" s="53" t="n">
        <f aca="false">ROUND(0.003%*F219,0)</f>
        <v>0</v>
      </c>
      <c r="Q219" s="53" t="n">
        <f aca="false">K219+L219+M219+N219+O219+P219</f>
        <v>0</v>
      </c>
      <c r="R219" s="53" t="n">
        <f aca="false">I219-F219</f>
        <v>0</v>
      </c>
      <c r="S219" s="53" t="n">
        <f aca="false">R219-Q219</f>
        <v>0</v>
      </c>
      <c r="T219" s="55" t="n">
        <f aca="false">IFERROR(R219/F219,0)</f>
        <v>0</v>
      </c>
      <c r="U219" s="55" t="n">
        <f aca="false">IFERROR(S219/F219,0)</f>
        <v>0</v>
      </c>
    </row>
    <row r="220" customFormat="false" ht="15" hidden="false" customHeight="false" outlineLevel="0" collapsed="false">
      <c r="A220" s="21" t="str">
        <f aca="false">IF(G220&gt;0,G220," ")</f>
        <v> </v>
      </c>
      <c r="F220" s="53" t="n">
        <f aca="false">D220*E220</f>
        <v>0</v>
      </c>
      <c r="I220" s="53" t="n">
        <f aca="false">D220*H220</f>
        <v>0</v>
      </c>
      <c r="J220" s="53" t="n">
        <f aca="false">F220+I220</f>
        <v>0</v>
      </c>
      <c r="K220" s="53" t="n">
        <f aca="false">IF(J220*0.03%&gt;40,40,J220*0.03%)</f>
        <v>0</v>
      </c>
      <c r="L220" s="53" t="n">
        <f aca="false">ROUND(I220*0.025%,0)</f>
        <v>0</v>
      </c>
      <c r="M220" s="53" t="n">
        <f aca="false">ROUND(IF(C220="BSE",(J220*0.00375%),(J220*0.00322%)),0)</f>
        <v>0</v>
      </c>
      <c r="N220" s="53" t="n">
        <f aca="false">ROUND((K220+M220+O220)*18%,2)</f>
        <v>0</v>
      </c>
      <c r="O220" s="53" t="n">
        <f aca="false">ROUND(J220*0.0001%,2)</f>
        <v>0</v>
      </c>
      <c r="P220" s="53" t="n">
        <f aca="false">ROUND(0.003%*F220,0)</f>
        <v>0</v>
      </c>
      <c r="Q220" s="53" t="n">
        <f aca="false">K220+L220+M220+N220+O220+P220</f>
        <v>0</v>
      </c>
      <c r="R220" s="53" t="n">
        <f aca="false">I220-F220</f>
        <v>0</v>
      </c>
      <c r="S220" s="53" t="n">
        <f aca="false">R220-Q220</f>
        <v>0</v>
      </c>
      <c r="T220" s="55" t="n">
        <f aca="false">IFERROR(R220/F220,0)</f>
        <v>0</v>
      </c>
      <c r="U220" s="55" t="n">
        <f aca="false">IFERROR(S220/F220,0)</f>
        <v>0</v>
      </c>
    </row>
    <row r="221" customFormat="false" ht="15" hidden="false" customHeight="false" outlineLevel="0" collapsed="false">
      <c r="A221" s="21" t="str">
        <f aca="false">IF(G221&gt;0,G221," ")</f>
        <v> </v>
      </c>
      <c r="F221" s="53" t="n">
        <f aca="false">D221*E221</f>
        <v>0</v>
      </c>
      <c r="I221" s="53" t="n">
        <f aca="false">D221*H221</f>
        <v>0</v>
      </c>
      <c r="J221" s="53" t="n">
        <f aca="false">F221+I221</f>
        <v>0</v>
      </c>
      <c r="K221" s="53" t="n">
        <f aca="false">IF(J221*0.03%&gt;40,40,J221*0.03%)</f>
        <v>0</v>
      </c>
      <c r="L221" s="53" t="n">
        <f aca="false">ROUND(I221*0.025%,0)</f>
        <v>0</v>
      </c>
      <c r="M221" s="53" t="n">
        <f aca="false">ROUND(IF(C221="BSE",(J221*0.00375%),(J221*0.00322%)),0)</f>
        <v>0</v>
      </c>
      <c r="N221" s="53" t="n">
        <f aca="false">ROUND((K221+M221+O221)*18%,2)</f>
        <v>0</v>
      </c>
      <c r="O221" s="53" t="n">
        <f aca="false">ROUND(J221*0.0001%,2)</f>
        <v>0</v>
      </c>
      <c r="P221" s="53" t="n">
        <f aca="false">ROUND(0.003%*F221,0)</f>
        <v>0</v>
      </c>
      <c r="Q221" s="53" t="n">
        <f aca="false">K221+L221+M221+N221+O221+P221</f>
        <v>0</v>
      </c>
      <c r="R221" s="53" t="n">
        <f aca="false">I221-F221</f>
        <v>0</v>
      </c>
      <c r="S221" s="53" t="n">
        <f aca="false">R221-Q221</f>
        <v>0</v>
      </c>
      <c r="T221" s="55" t="n">
        <f aca="false">IFERROR(R221/F221,0)</f>
        <v>0</v>
      </c>
      <c r="U221" s="55" t="n">
        <f aca="false">IFERROR(S221/F221,0)</f>
        <v>0</v>
      </c>
    </row>
    <row r="222" customFormat="false" ht="15" hidden="false" customHeight="false" outlineLevel="0" collapsed="false">
      <c r="A222" s="21" t="str">
        <f aca="false">IF(G222&gt;0,G222," ")</f>
        <v> </v>
      </c>
      <c r="F222" s="53" t="n">
        <f aca="false">D222*E222</f>
        <v>0</v>
      </c>
      <c r="I222" s="53" t="n">
        <f aca="false">D222*H222</f>
        <v>0</v>
      </c>
      <c r="J222" s="53" t="n">
        <f aca="false">F222+I222</f>
        <v>0</v>
      </c>
      <c r="K222" s="53" t="n">
        <f aca="false">IF(J222*0.03%&gt;40,40,J222*0.03%)</f>
        <v>0</v>
      </c>
      <c r="L222" s="53" t="n">
        <f aca="false">ROUND(I222*0.025%,0)</f>
        <v>0</v>
      </c>
      <c r="M222" s="53" t="n">
        <f aca="false">ROUND(IF(C222="BSE",(J222*0.00375%),(J222*0.00322%)),0)</f>
        <v>0</v>
      </c>
      <c r="N222" s="53" t="n">
        <f aca="false">ROUND((K222+M222+O222)*18%,2)</f>
        <v>0</v>
      </c>
      <c r="O222" s="53" t="n">
        <f aca="false">ROUND(J222*0.0001%,2)</f>
        <v>0</v>
      </c>
      <c r="P222" s="53" t="n">
        <f aca="false">ROUND(0.003%*F222,0)</f>
        <v>0</v>
      </c>
      <c r="Q222" s="53" t="n">
        <f aca="false">K222+L222+M222+N222+O222+P222</f>
        <v>0</v>
      </c>
      <c r="R222" s="53" t="n">
        <f aca="false">I222-F222</f>
        <v>0</v>
      </c>
      <c r="S222" s="53" t="n">
        <f aca="false">R222-Q222</f>
        <v>0</v>
      </c>
      <c r="T222" s="55" t="n">
        <f aca="false">IFERROR(R222/F222,0)</f>
        <v>0</v>
      </c>
      <c r="U222" s="55" t="n">
        <f aca="false">IFERROR(S222/F222,0)</f>
        <v>0</v>
      </c>
    </row>
    <row r="223" customFormat="false" ht="15" hidden="false" customHeight="false" outlineLevel="0" collapsed="false">
      <c r="A223" s="21" t="str">
        <f aca="false">IF(G223&gt;0,G223," ")</f>
        <v> </v>
      </c>
      <c r="F223" s="53" t="n">
        <f aca="false">D223*E223</f>
        <v>0</v>
      </c>
      <c r="I223" s="53" t="n">
        <f aca="false">D223*H223</f>
        <v>0</v>
      </c>
      <c r="J223" s="53" t="n">
        <f aca="false">F223+I223</f>
        <v>0</v>
      </c>
      <c r="K223" s="53" t="n">
        <f aca="false">IF(J223*0.03%&gt;40,40,J223*0.03%)</f>
        <v>0</v>
      </c>
      <c r="L223" s="53" t="n">
        <f aca="false">ROUND(I223*0.025%,0)</f>
        <v>0</v>
      </c>
      <c r="M223" s="53" t="n">
        <f aca="false">ROUND(IF(C223="BSE",(J223*0.00375%),(J223*0.00322%)),0)</f>
        <v>0</v>
      </c>
      <c r="N223" s="53" t="n">
        <f aca="false">ROUND((K223+M223+O223)*18%,2)</f>
        <v>0</v>
      </c>
      <c r="O223" s="53" t="n">
        <f aca="false">ROUND(J223*0.0001%,2)</f>
        <v>0</v>
      </c>
      <c r="P223" s="53" t="n">
        <f aca="false">ROUND(0.003%*F223,0)</f>
        <v>0</v>
      </c>
      <c r="Q223" s="53" t="n">
        <f aca="false">K223+L223+M223+N223+O223+P223</f>
        <v>0</v>
      </c>
      <c r="R223" s="53" t="n">
        <f aca="false">I223-F223</f>
        <v>0</v>
      </c>
      <c r="S223" s="53" t="n">
        <f aca="false">R223-Q223</f>
        <v>0</v>
      </c>
      <c r="T223" s="55" t="n">
        <f aca="false">IFERROR(R223/F223,0)</f>
        <v>0</v>
      </c>
      <c r="U223" s="55" t="n">
        <f aca="false">IFERROR(S223/F223,0)</f>
        <v>0</v>
      </c>
    </row>
    <row r="224" customFormat="false" ht="15" hidden="false" customHeight="false" outlineLevel="0" collapsed="false">
      <c r="A224" s="21" t="str">
        <f aca="false">IF(G224&gt;0,G224," ")</f>
        <v> </v>
      </c>
      <c r="F224" s="53" t="n">
        <f aca="false">D224*E224</f>
        <v>0</v>
      </c>
      <c r="I224" s="53" t="n">
        <f aca="false">D224*H224</f>
        <v>0</v>
      </c>
      <c r="J224" s="53" t="n">
        <f aca="false">F224+I224</f>
        <v>0</v>
      </c>
      <c r="K224" s="53" t="n">
        <f aca="false">IF(J224*0.03%&gt;40,40,J224*0.03%)</f>
        <v>0</v>
      </c>
      <c r="L224" s="53" t="n">
        <f aca="false">ROUND(I224*0.025%,0)</f>
        <v>0</v>
      </c>
      <c r="M224" s="53" t="n">
        <f aca="false">ROUND(IF(C224="BSE",(J224*0.00375%),(J224*0.00322%)),0)</f>
        <v>0</v>
      </c>
      <c r="N224" s="53" t="n">
        <f aca="false">ROUND((K224+M224+O224)*18%,2)</f>
        <v>0</v>
      </c>
      <c r="O224" s="53" t="n">
        <f aca="false">ROUND(J224*0.0001%,2)</f>
        <v>0</v>
      </c>
      <c r="P224" s="53" t="n">
        <f aca="false">ROUND(0.003%*F224,0)</f>
        <v>0</v>
      </c>
      <c r="Q224" s="53" t="n">
        <f aca="false">K224+L224+M224+N224+O224+P224</f>
        <v>0</v>
      </c>
      <c r="R224" s="53" t="n">
        <f aca="false">I224-F224</f>
        <v>0</v>
      </c>
      <c r="S224" s="53" t="n">
        <f aca="false">R224-Q224</f>
        <v>0</v>
      </c>
      <c r="T224" s="55" t="n">
        <f aca="false">IFERROR(R224/F224,0)</f>
        <v>0</v>
      </c>
      <c r="U224" s="55" t="n">
        <f aca="false">IFERROR(S224/F224,0)</f>
        <v>0</v>
      </c>
    </row>
    <row r="225" customFormat="false" ht="15" hidden="false" customHeight="false" outlineLevel="0" collapsed="false">
      <c r="A225" s="21" t="str">
        <f aca="false">IF(G225&gt;0,G225," ")</f>
        <v> </v>
      </c>
      <c r="F225" s="53" t="n">
        <f aca="false">D225*E225</f>
        <v>0</v>
      </c>
      <c r="I225" s="53" t="n">
        <f aca="false">D225*H225</f>
        <v>0</v>
      </c>
      <c r="J225" s="53" t="n">
        <f aca="false">F225+I225</f>
        <v>0</v>
      </c>
      <c r="K225" s="53" t="n">
        <f aca="false">IF(J225*0.03%&gt;40,40,J225*0.03%)</f>
        <v>0</v>
      </c>
      <c r="L225" s="53" t="n">
        <f aca="false">ROUND(I225*0.025%,0)</f>
        <v>0</v>
      </c>
      <c r="M225" s="53" t="n">
        <f aca="false">ROUND(IF(C225="BSE",(J225*0.00375%),(J225*0.00322%)),0)</f>
        <v>0</v>
      </c>
      <c r="N225" s="53" t="n">
        <f aca="false">ROUND((K225+M225+O225)*18%,2)</f>
        <v>0</v>
      </c>
      <c r="O225" s="53" t="n">
        <f aca="false">ROUND(J225*0.0001%,2)</f>
        <v>0</v>
      </c>
      <c r="P225" s="53" t="n">
        <f aca="false">ROUND(0.003%*F225,0)</f>
        <v>0</v>
      </c>
      <c r="Q225" s="53" t="n">
        <f aca="false">K225+L225+M225+N225+O225+P225</f>
        <v>0</v>
      </c>
      <c r="R225" s="53" t="n">
        <f aca="false">I225-F225</f>
        <v>0</v>
      </c>
      <c r="S225" s="53" t="n">
        <f aca="false">R225-Q225</f>
        <v>0</v>
      </c>
      <c r="T225" s="55" t="n">
        <f aca="false">IFERROR(R225/F225,0)</f>
        <v>0</v>
      </c>
      <c r="U225" s="55" t="n">
        <f aca="false">IFERROR(S225/F225,0)</f>
        <v>0</v>
      </c>
    </row>
    <row r="226" customFormat="false" ht="15" hidden="false" customHeight="false" outlineLevel="0" collapsed="false">
      <c r="A226" s="21" t="str">
        <f aca="false">IF(G226&gt;0,G226," ")</f>
        <v> </v>
      </c>
      <c r="F226" s="53" t="n">
        <f aca="false">D226*E226</f>
        <v>0</v>
      </c>
      <c r="I226" s="53" t="n">
        <f aca="false">D226*H226</f>
        <v>0</v>
      </c>
      <c r="J226" s="53" t="n">
        <f aca="false">F226+I226</f>
        <v>0</v>
      </c>
      <c r="K226" s="53" t="n">
        <f aca="false">IF(J226*0.03%&gt;40,40,J226*0.03%)</f>
        <v>0</v>
      </c>
      <c r="L226" s="53" t="n">
        <f aca="false">ROUND(I226*0.025%,0)</f>
        <v>0</v>
      </c>
      <c r="M226" s="53" t="n">
        <f aca="false">ROUND(IF(C226="BSE",(J226*0.00375%),(J226*0.00322%)),0)</f>
        <v>0</v>
      </c>
      <c r="N226" s="53" t="n">
        <f aca="false">ROUND((K226+M226+O226)*18%,2)</f>
        <v>0</v>
      </c>
      <c r="O226" s="53" t="n">
        <f aca="false">ROUND(J226*0.0001%,2)</f>
        <v>0</v>
      </c>
      <c r="P226" s="53" t="n">
        <f aca="false">ROUND(0.003%*F226,0)</f>
        <v>0</v>
      </c>
      <c r="Q226" s="53" t="n">
        <f aca="false">K226+L226+M226+N226+O226+P226</f>
        <v>0</v>
      </c>
      <c r="R226" s="53" t="n">
        <f aca="false">I226-F226</f>
        <v>0</v>
      </c>
      <c r="S226" s="53" t="n">
        <f aca="false">R226-Q226</f>
        <v>0</v>
      </c>
      <c r="T226" s="55" t="n">
        <f aca="false">IFERROR(R226/F226,0)</f>
        <v>0</v>
      </c>
      <c r="U226" s="55" t="n">
        <f aca="false">IFERROR(S226/F226,0)</f>
        <v>0</v>
      </c>
    </row>
    <row r="227" customFormat="false" ht="15" hidden="false" customHeight="false" outlineLevel="0" collapsed="false">
      <c r="A227" s="21" t="str">
        <f aca="false">IF(G227&gt;0,G227," ")</f>
        <v> </v>
      </c>
      <c r="F227" s="53" t="n">
        <f aca="false">D227*E227</f>
        <v>0</v>
      </c>
      <c r="I227" s="53" t="n">
        <f aca="false">D227*H227</f>
        <v>0</v>
      </c>
      <c r="J227" s="53" t="n">
        <f aca="false">F227+I227</f>
        <v>0</v>
      </c>
      <c r="K227" s="53" t="n">
        <f aca="false">IF(J227*0.03%&gt;40,40,J227*0.03%)</f>
        <v>0</v>
      </c>
      <c r="L227" s="53" t="n">
        <f aca="false">ROUND(I227*0.025%,0)</f>
        <v>0</v>
      </c>
      <c r="M227" s="53" t="n">
        <f aca="false">ROUND(IF(C227="BSE",(J227*0.00375%),(J227*0.00322%)),0)</f>
        <v>0</v>
      </c>
      <c r="N227" s="53" t="n">
        <f aca="false">ROUND((K227+M227+O227)*18%,2)</f>
        <v>0</v>
      </c>
      <c r="O227" s="53" t="n">
        <f aca="false">ROUND(J227*0.0001%,2)</f>
        <v>0</v>
      </c>
      <c r="P227" s="53" t="n">
        <f aca="false">ROUND(0.003%*F227,0)</f>
        <v>0</v>
      </c>
      <c r="Q227" s="53" t="n">
        <f aca="false">K227+L227+M227+N227+O227+P227</f>
        <v>0</v>
      </c>
      <c r="R227" s="53" t="n">
        <f aca="false">I227-F227</f>
        <v>0</v>
      </c>
      <c r="S227" s="53" t="n">
        <f aca="false">R227-Q227</f>
        <v>0</v>
      </c>
      <c r="T227" s="55" t="n">
        <f aca="false">IFERROR(R227/F227,0)</f>
        <v>0</v>
      </c>
      <c r="U227" s="55" t="n">
        <f aca="false">IFERROR(S227/F227,0)</f>
        <v>0</v>
      </c>
    </row>
    <row r="228" customFormat="false" ht="15" hidden="false" customHeight="false" outlineLevel="0" collapsed="false">
      <c r="A228" s="21" t="str">
        <f aca="false">IF(G228&gt;0,G228," ")</f>
        <v> </v>
      </c>
      <c r="F228" s="53" t="n">
        <f aca="false">D228*E228</f>
        <v>0</v>
      </c>
      <c r="I228" s="53" t="n">
        <f aca="false">D228*H228</f>
        <v>0</v>
      </c>
      <c r="J228" s="53" t="n">
        <f aca="false">F228+I228</f>
        <v>0</v>
      </c>
      <c r="K228" s="53" t="n">
        <f aca="false">IF(J228*0.03%&gt;40,40,J228*0.03%)</f>
        <v>0</v>
      </c>
      <c r="L228" s="53" t="n">
        <f aca="false">ROUND(I228*0.025%,0)</f>
        <v>0</v>
      </c>
      <c r="M228" s="53" t="n">
        <f aca="false">ROUND(IF(C228="BSE",(J228*0.00375%),(J228*0.00322%)),0)</f>
        <v>0</v>
      </c>
      <c r="N228" s="53" t="n">
        <f aca="false">ROUND((K228+M228+O228)*18%,2)</f>
        <v>0</v>
      </c>
      <c r="O228" s="53" t="n">
        <f aca="false">ROUND(J228*0.0001%,2)</f>
        <v>0</v>
      </c>
      <c r="P228" s="53" t="n">
        <f aca="false">ROUND(0.003%*F228,0)</f>
        <v>0</v>
      </c>
      <c r="Q228" s="53" t="n">
        <f aca="false">K228+L228+M228+N228+O228+P228</f>
        <v>0</v>
      </c>
      <c r="R228" s="53" t="n">
        <f aca="false">I228-F228</f>
        <v>0</v>
      </c>
      <c r="S228" s="53" t="n">
        <f aca="false">R228-Q228</f>
        <v>0</v>
      </c>
      <c r="T228" s="55" t="n">
        <f aca="false">IFERROR(R228/F228,0)</f>
        <v>0</v>
      </c>
      <c r="U228" s="55" t="n">
        <f aca="false">IFERROR(S228/F228,0)</f>
        <v>0</v>
      </c>
    </row>
    <row r="229" customFormat="false" ht="15" hidden="false" customHeight="false" outlineLevel="0" collapsed="false">
      <c r="A229" s="21" t="str">
        <f aca="false">IF(G229&gt;0,G229," ")</f>
        <v> </v>
      </c>
      <c r="F229" s="53" t="n">
        <f aca="false">D229*E229</f>
        <v>0</v>
      </c>
      <c r="I229" s="53" t="n">
        <f aca="false">D229*H229</f>
        <v>0</v>
      </c>
      <c r="J229" s="53" t="n">
        <f aca="false">F229+I229</f>
        <v>0</v>
      </c>
      <c r="K229" s="53" t="n">
        <f aca="false">IF(J229*0.03%&gt;40,40,J229*0.03%)</f>
        <v>0</v>
      </c>
      <c r="L229" s="53" t="n">
        <f aca="false">ROUND(I229*0.025%,0)</f>
        <v>0</v>
      </c>
      <c r="M229" s="53" t="n">
        <f aca="false">ROUND(IF(C229="BSE",(J229*0.00375%),(J229*0.00322%)),0)</f>
        <v>0</v>
      </c>
      <c r="N229" s="53" t="n">
        <f aca="false">ROUND((K229+M229+O229)*18%,2)</f>
        <v>0</v>
      </c>
      <c r="O229" s="53" t="n">
        <f aca="false">ROUND(J229*0.0001%,2)</f>
        <v>0</v>
      </c>
      <c r="P229" s="53" t="n">
        <f aca="false">ROUND(0.003%*F229,0)</f>
        <v>0</v>
      </c>
      <c r="Q229" s="53" t="n">
        <f aca="false">K229+L229+M229+N229+O229+P229</f>
        <v>0</v>
      </c>
      <c r="R229" s="53" t="n">
        <f aca="false">I229-F229</f>
        <v>0</v>
      </c>
      <c r="S229" s="53" t="n">
        <f aca="false">R229-Q229</f>
        <v>0</v>
      </c>
      <c r="T229" s="55" t="n">
        <f aca="false">IFERROR(R229/F229,0)</f>
        <v>0</v>
      </c>
      <c r="U229" s="55" t="n">
        <f aca="false">IFERROR(S229/F229,0)</f>
        <v>0</v>
      </c>
    </row>
    <row r="230" customFormat="false" ht="15" hidden="false" customHeight="false" outlineLevel="0" collapsed="false">
      <c r="A230" s="21" t="str">
        <f aca="false">IF(G230&gt;0,G230," ")</f>
        <v> </v>
      </c>
      <c r="F230" s="53" t="n">
        <f aca="false">D230*E230</f>
        <v>0</v>
      </c>
      <c r="I230" s="53" t="n">
        <f aca="false">D230*H230</f>
        <v>0</v>
      </c>
      <c r="J230" s="53" t="n">
        <f aca="false">F230+I230</f>
        <v>0</v>
      </c>
      <c r="K230" s="53" t="n">
        <f aca="false">IF(J230*0.03%&gt;40,40,J230*0.03%)</f>
        <v>0</v>
      </c>
      <c r="L230" s="53" t="n">
        <f aca="false">ROUND(I230*0.025%,0)</f>
        <v>0</v>
      </c>
      <c r="M230" s="53" t="n">
        <f aca="false">ROUND(IF(C230="BSE",(J230*0.00375%),(J230*0.00322%)),0)</f>
        <v>0</v>
      </c>
      <c r="N230" s="53" t="n">
        <f aca="false">ROUND((K230+M230+O230)*18%,2)</f>
        <v>0</v>
      </c>
      <c r="O230" s="53" t="n">
        <f aca="false">ROUND(J230*0.0001%,2)</f>
        <v>0</v>
      </c>
      <c r="P230" s="53" t="n">
        <f aca="false">ROUND(0.003%*F230,0)</f>
        <v>0</v>
      </c>
      <c r="Q230" s="53" t="n">
        <f aca="false">K230+L230+M230+N230+O230+P230</f>
        <v>0</v>
      </c>
      <c r="R230" s="53" t="n">
        <f aca="false">I230-F230</f>
        <v>0</v>
      </c>
      <c r="S230" s="53" t="n">
        <f aca="false">R230-Q230</f>
        <v>0</v>
      </c>
      <c r="T230" s="55" t="n">
        <f aca="false">IFERROR(R230/F230,0)</f>
        <v>0</v>
      </c>
      <c r="U230" s="55" t="n">
        <f aca="false">IFERROR(S230/F230,0)</f>
        <v>0</v>
      </c>
    </row>
    <row r="231" customFormat="false" ht="15" hidden="false" customHeight="false" outlineLevel="0" collapsed="false">
      <c r="A231" s="21" t="str">
        <f aca="false">IF(G231&gt;0,G231," ")</f>
        <v> </v>
      </c>
      <c r="F231" s="53" t="n">
        <f aca="false">D231*E231</f>
        <v>0</v>
      </c>
      <c r="I231" s="53" t="n">
        <f aca="false">D231*H231</f>
        <v>0</v>
      </c>
      <c r="J231" s="53" t="n">
        <f aca="false">F231+I231</f>
        <v>0</v>
      </c>
      <c r="K231" s="53" t="n">
        <f aca="false">IF(J231*0.03%&gt;40,40,J231*0.03%)</f>
        <v>0</v>
      </c>
      <c r="L231" s="53" t="n">
        <f aca="false">ROUND(I231*0.025%,0)</f>
        <v>0</v>
      </c>
      <c r="M231" s="53" t="n">
        <f aca="false">ROUND(IF(C231="BSE",(J231*0.00375%),(J231*0.00322%)),0)</f>
        <v>0</v>
      </c>
      <c r="N231" s="53" t="n">
        <f aca="false">ROUND((K231+M231+O231)*18%,2)</f>
        <v>0</v>
      </c>
      <c r="O231" s="53" t="n">
        <f aca="false">ROUND(J231*0.0001%,2)</f>
        <v>0</v>
      </c>
      <c r="P231" s="53" t="n">
        <f aca="false">ROUND(0.003%*F231,0)</f>
        <v>0</v>
      </c>
      <c r="Q231" s="53" t="n">
        <f aca="false">K231+L231+M231+N231+O231+P231</f>
        <v>0</v>
      </c>
      <c r="R231" s="53" t="n">
        <f aca="false">I231-F231</f>
        <v>0</v>
      </c>
      <c r="S231" s="53" t="n">
        <f aca="false">R231-Q231</f>
        <v>0</v>
      </c>
      <c r="T231" s="55" t="n">
        <f aca="false">IFERROR(R231/F231,0)</f>
        <v>0</v>
      </c>
      <c r="U231" s="55" t="n">
        <f aca="false">IFERROR(S231/F231,0)</f>
        <v>0</v>
      </c>
    </row>
    <row r="232" customFormat="false" ht="15" hidden="false" customHeight="false" outlineLevel="0" collapsed="false">
      <c r="A232" s="21" t="str">
        <f aca="false">IF(G232&gt;0,G232," ")</f>
        <v> </v>
      </c>
      <c r="F232" s="53" t="n">
        <f aca="false">D232*E232</f>
        <v>0</v>
      </c>
      <c r="I232" s="53" t="n">
        <f aca="false">D232*H232</f>
        <v>0</v>
      </c>
      <c r="J232" s="53" t="n">
        <f aca="false">F232+I232</f>
        <v>0</v>
      </c>
      <c r="K232" s="53" t="n">
        <f aca="false">IF(J232*0.03%&gt;40,40,J232*0.03%)</f>
        <v>0</v>
      </c>
      <c r="L232" s="53" t="n">
        <f aca="false">ROUND(I232*0.025%,0)</f>
        <v>0</v>
      </c>
      <c r="M232" s="53" t="n">
        <f aca="false">ROUND(IF(C232="BSE",(J232*0.00375%),(J232*0.00322%)),0)</f>
        <v>0</v>
      </c>
      <c r="N232" s="53" t="n">
        <f aca="false">ROUND((K232+M232+O232)*18%,2)</f>
        <v>0</v>
      </c>
      <c r="O232" s="53" t="n">
        <f aca="false">ROUND(J232*0.0001%,2)</f>
        <v>0</v>
      </c>
      <c r="P232" s="53" t="n">
        <f aca="false">ROUND(0.003%*F232,0)</f>
        <v>0</v>
      </c>
      <c r="Q232" s="53" t="n">
        <f aca="false">K232+L232+M232+N232+O232+P232</f>
        <v>0</v>
      </c>
      <c r="R232" s="53" t="n">
        <f aca="false">I232-F232</f>
        <v>0</v>
      </c>
      <c r="S232" s="53" t="n">
        <f aca="false">R232-Q232</f>
        <v>0</v>
      </c>
      <c r="T232" s="55" t="n">
        <f aca="false">IFERROR(R232/F232,0)</f>
        <v>0</v>
      </c>
      <c r="U232" s="55" t="n">
        <f aca="false">IFERROR(S232/F232,0)</f>
        <v>0</v>
      </c>
    </row>
    <row r="233" customFormat="false" ht="15" hidden="false" customHeight="false" outlineLevel="0" collapsed="false">
      <c r="A233" s="21" t="str">
        <f aca="false">IF(G233&gt;0,G233," ")</f>
        <v> </v>
      </c>
      <c r="F233" s="53" t="n">
        <f aca="false">D233*E233</f>
        <v>0</v>
      </c>
      <c r="I233" s="53" t="n">
        <f aca="false">D233*H233</f>
        <v>0</v>
      </c>
      <c r="J233" s="53" t="n">
        <f aca="false">F233+I233</f>
        <v>0</v>
      </c>
      <c r="K233" s="53" t="n">
        <f aca="false">IF(J233*0.03%&gt;40,40,J233*0.03%)</f>
        <v>0</v>
      </c>
      <c r="L233" s="53" t="n">
        <f aca="false">ROUND(I233*0.025%,0)</f>
        <v>0</v>
      </c>
      <c r="M233" s="53" t="n">
        <f aca="false">ROUND(IF(C233="BSE",(J233*0.00375%),(J233*0.00322%)),0)</f>
        <v>0</v>
      </c>
      <c r="N233" s="53" t="n">
        <f aca="false">ROUND((K233+M233+O233)*18%,2)</f>
        <v>0</v>
      </c>
      <c r="O233" s="53" t="n">
        <f aca="false">ROUND(J233*0.0001%,2)</f>
        <v>0</v>
      </c>
      <c r="P233" s="53" t="n">
        <f aca="false">ROUND(0.003%*F233,0)</f>
        <v>0</v>
      </c>
      <c r="Q233" s="53" t="n">
        <f aca="false">K233+L233+M233+N233+O233+P233</f>
        <v>0</v>
      </c>
      <c r="R233" s="53" t="n">
        <f aca="false">I233-F233</f>
        <v>0</v>
      </c>
      <c r="S233" s="53" t="n">
        <f aca="false">R233-Q233</f>
        <v>0</v>
      </c>
      <c r="T233" s="55" t="n">
        <f aca="false">IFERROR(R233/F233,0)</f>
        <v>0</v>
      </c>
      <c r="U233" s="55" t="n">
        <f aca="false">IFERROR(S233/F233,0)</f>
        <v>0</v>
      </c>
    </row>
    <row r="234" customFormat="false" ht="15" hidden="false" customHeight="false" outlineLevel="0" collapsed="false">
      <c r="A234" s="21" t="str">
        <f aca="false">IF(G234&gt;0,G234," ")</f>
        <v> </v>
      </c>
      <c r="F234" s="53" t="n">
        <f aca="false">D234*E234</f>
        <v>0</v>
      </c>
      <c r="I234" s="53" t="n">
        <f aca="false">D234*H234</f>
        <v>0</v>
      </c>
      <c r="J234" s="53" t="n">
        <f aca="false">F234+I234</f>
        <v>0</v>
      </c>
      <c r="K234" s="53" t="n">
        <f aca="false">IF(J234*0.03%&gt;40,40,J234*0.03%)</f>
        <v>0</v>
      </c>
      <c r="L234" s="53" t="n">
        <f aca="false">ROUND(I234*0.025%,0)</f>
        <v>0</v>
      </c>
      <c r="M234" s="53" t="n">
        <f aca="false">ROUND(IF(C234="BSE",(J234*0.00375%),(J234*0.00322%)),0)</f>
        <v>0</v>
      </c>
      <c r="N234" s="53" t="n">
        <f aca="false">ROUND((K234+M234+O234)*18%,2)</f>
        <v>0</v>
      </c>
      <c r="O234" s="53" t="n">
        <f aca="false">ROUND(J234*0.0001%,2)</f>
        <v>0</v>
      </c>
      <c r="P234" s="53" t="n">
        <f aca="false">ROUND(0.003%*F234,0)</f>
        <v>0</v>
      </c>
      <c r="Q234" s="53" t="n">
        <f aca="false">K234+L234+M234+N234+O234+P234</f>
        <v>0</v>
      </c>
      <c r="R234" s="53" t="n">
        <f aca="false">I234-F234</f>
        <v>0</v>
      </c>
      <c r="S234" s="53" t="n">
        <f aca="false">R234-Q234</f>
        <v>0</v>
      </c>
      <c r="T234" s="55" t="n">
        <f aca="false">IFERROR(R234/F234,0)</f>
        <v>0</v>
      </c>
      <c r="U234" s="55" t="n">
        <f aca="false">IFERROR(S234/F234,0)</f>
        <v>0</v>
      </c>
    </row>
    <row r="235" customFormat="false" ht="15" hidden="false" customHeight="false" outlineLevel="0" collapsed="false">
      <c r="A235" s="21" t="str">
        <f aca="false">IF(G235&gt;0,G235," ")</f>
        <v> </v>
      </c>
      <c r="F235" s="53" t="n">
        <f aca="false">D235*E235</f>
        <v>0</v>
      </c>
      <c r="I235" s="53" t="n">
        <f aca="false">D235*H235</f>
        <v>0</v>
      </c>
      <c r="J235" s="53" t="n">
        <f aca="false">F235+I235</f>
        <v>0</v>
      </c>
      <c r="K235" s="53" t="n">
        <f aca="false">IF(J235*0.03%&gt;40,40,J235*0.03%)</f>
        <v>0</v>
      </c>
      <c r="L235" s="53" t="n">
        <f aca="false">ROUND(I235*0.025%,0)</f>
        <v>0</v>
      </c>
      <c r="M235" s="53" t="n">
        <f aca="false">ROUND(IF(C235="BSE",(J235*0.00375%),(J235*0.00322%)),0)</f>
        <v>0</v>
      </c>
      <c r="N235" s="53" t="n">
        <f aca="false">ROUND((K235+M235+O235)*18%,2)</f>
        <v>0</v>
      </c>
      <c r="O235" s="53" t="n">
        <f aca="false">ROUND(J235*0.0001%,2)</f>
        <v>0</v>
      </c>
      <c r="P235" s="53" t="n">
        <f aca="false">ROUND(0.003%*F235,0)</f>
        <v>0</v>
      </c>
      <c r="Q235" s="53" t="n">
        <f aca="false">K235+L235+M235+N235+O235+P235</f>
        <v>0</v>
      </c>
      <c r="R235" s="53" t="n">
        <f aca="false">I235-F235</f>
        <v>0</v>
      </c>
      <c r="S235" s="53" t="n">
        <f aca="false">R235-Q235</f>
        <v>0</v>
      </c>
      <c r="T235" s="55" t="n">
        <f aca="false">IFERROR(R235/F235,0)</f>
        <v>0</v>
      </c>
      <c r="U235" s="55" t="n">
        <f aca="false">IFERROR(S235/F235,0)</f>
        <v>0</v>
      </c>
    </row>
    <row r="236" customFormat="false" ht="15" hidden="false" customHeight="false" outlineLevel="0" collapsed="false">
      <c r="A236" s="21" t="str">
        <f aca="false">IF(G236&gt;0,G236," ")</f>
        <v> </v>
      </c>
      <c r="F236" s="53" t="n">
        <f aca="false">D236*E236</f>
        <v>0</v>
      </c>
      <c r="I236" s="53" t="n">
        <f aca="false">D236*H236</f>
        <v>0</v>
      </c>
      <c r="J236" s="53" t="n">
        <f aca="false">F236+I236</f>
        <v>0</v>
      </c>
      <c r="K236" s="53" t="n">
        <f aca="false">IF(J236*0.03%&gt;40,40,J236*0.03%)</f>
        <v>0</v>
      </c>
      <c r="L236" s="53" t="n">
        <f aca="false">ROUND(I236*0.025%,0)</f>
        <v>0</v>
      </c>
      <c r="M236" s="53" t="n">
        <f aca="false">ROUND(IF(C236="BSE",(J236*0.00375%),(J236*0.00322%)),0)</f>
        <v>0</v>
      </c>
      <c r="N236" s="53" t="n">
        <f aca="false">ROUND((K236+M236+O236)*18%,2)</f>
        <v>0</v>
      </c>
      <c r="O236" s="53" t="n">
        <f aca="false">ROUND(J236*0.0001%,2)</f>
        <v>0</v>
      </c>
      <c r="P236" s="53" t="n">
        <f aca="false">ROUND(0.003%*F236,0)</f>
        <v>0</v>
      </c>
      <c r="Q236" s="53" t="n">
        <f aca="false">K236+L236+M236+N236+O236+P236</f>
        <v>0</v>
      </c>
      <c r="R236" s="53" t="n">
        <f aca="false">I236-F236</f>
        <v>0</v>
      </c>
      <c r="S236" s="53" t="n">
        <f aca="false">R236-Q236</f>
        <v>0</v>
      </c>
      <c r="T236" s="55" t="n">
        <f aca="false">IFERROR(R236/F236,0)</f>
        <v>0</v>
      </c>
      <c r="U236" s="55" t="n">
        <f aca="false">IFERROR(S236/F236,0)</f>
        <v>0</v>
      </c>
    </row>
    <row r="237" customFormat="false" ht="15" hidden="false" customHeight="false" outlineLevel="0" collapsed="false">
      <c r="A237" s="21" t="str">
        <f aca="false">IF(G237&gt;0,G237," ")</f>
        <v> </v>
      </c>
      <c r="F237" s="53" t="n">
        <f aca="false">D237*E237</f>
        <v>0</v>
      </c>
      <c r="I237" s="53" t="n">
        <f aca="false">D237*H237</f>
        <v>0</v>
      </c>
      <c r="J237" s="53" t="n">
        <f aca="false">F237+I237</f>
        <v>0</v>
      </c>
      <c r="K237" s="53" t="n">
        <f aca="false">IF(J237*0.03%&gt;40,40,J237*0.03%)</f>
        <v>0</v>
      </c>
      <c r="L237" s="53" t="n">
        <f aca="false">ROUND(I237*0.025%,0)</f>
        <v>0</v>
      </c>
      <c r="M237" s="53" t="n">
        <f aca="false">ROUND(IF(C237="BSE",(J237*0.00375%),(J237*0.00322%)),0)</f>
        <v>0</v>
      </c>
      <c r="N237" s="53" t="n">
        <f aca="false">ROUND((K237+M237+O237)*18%,2)</f>
        <v>0</v>
      </c>
      <c r="O237" s="53" t="n">
        <f aca="false">ROUND(J237*0.0001%,2)</f>
        <v>0</v>
      </c>
      <c r="P237" s="53" t="n">
        <f aca="false">ROUND(0.003%*F237,0)</f>
        <v>0</v>
      </c>
      <c r="Q237" s="53" t="n">
        <f aca="false">K237+L237+M237+N237+O237+P237</f>
        <v>0</v>
      </c>
      <c r="R237" s="53" t="n">
        <f aca="false">I237-F237</f>
        <v>0</v>
      </c>
      <c r="S237" s="53" t="n">
        <f aca="false">R237-Q237</f>
        <v>0</v>
      </c>
      <c r="T237" s="55" t="n">
        <f aca="false">IFERROR(R237/F237,0)</f>
        <v>0</v>
      </c>
      <c r="U237" s="55" t="n">
        <f aca="false">IFERROR(S237/F237,0)</f>
        <v>0</v>
      </c>
    </row>
    <row r="238" customFormat="false" ht="15" hidden="false" customHeight="false" outlineLevel="0" collapsed="false">
      <c r="A238" s="21" t="str">
        <f aca="false">IF(G238&gt;0,G238," ")</f>
        <v> </v>
      </c>
      <c r="F238" s="53" t="n">
        <f aca="false">D238*E238</f>
        <v>0</v>
      </c>
      <c r="I238" s="53" t="n">
        <f aca="false">D238*H238</f>
        <v>0</v>
      </c>
      <c r="J238" s="53" t="n">
        <f aca="false">F238+I238</f>
        <v>0</v>
      </c>
      <c r="K238" s="53" t="n">
        <f aca="false">IF(J238*0.03%&gt;40,40,J238*0.03%)</f>
        <v>0</v>
      </c>
      <c r="L238" s="53" t="n">
        <f aca="false">ROUND(I238*0.025%,0)</f>
        <v>0</v>
      </c>
      <c r="M238" s="53" t="n">
        <f aca="false">ROUND(IF(C238="BSE",(J238*0.00375%),(J238*0.00322%)),0)</f>
        <v>0</v>
      </c>
      <c r="N238" s="53" t="n">
        <f aca="false">ROUND((K238+M238+O238)*18%,2)</f>
        <v>0</v>
      </c>
      <c r="O238" s="53" t="n">
        <f aca="false">ROUND(J238*0.0001%,2)</f>
        <v>0</v>
      </c>
      <c r="P238" s="53" t="n">
        <f aca="false">ROUND(0.003%*F238,0)</f>
        <v>0</v>
      </c>
      <c r="Q238" s="53" t="n">
        <f aca="false">K238+L238+M238+N238+O238+P238</f>
        <v>0</v>
      </c>
      <c r="R238" s="53" t="n">
        <f aca="false">I238-F238</f>
        <v>0</v>
      </c>
      <c r="S238" s="53" t="n">
        <f aca="false">R238-Q238</f>
        <v>0</v>
      </c>
      <c r="T238" s="55" t="n">
        <f aca="false">IFERROR(R238/F238,0)</f>
        <v>0</v>
      </c>
      <c r="U238" s="55" t="n">
        <f aca="false">IFERROR(S238/F238,0)</f>
        <v>0</v>
      </c>
    </row>
    <row r="239" customFormat="false" ht="15" hidden="false" customHeight="false" outlineLevel="0" collapsed="false">
      <c r="A239" s="21" t="str">
        <f aca="false">IF(G239&gt;0,G239," ")</f>
        <v> </v>
      </c>
      <c r="F239" s="53" t="n">
        <f aca="false">D239*E239</f>
        <v>0</v>
      </c>
      <c r="I239" s="53" t="n">
        <f aca="false">D239*H239</f>
        <v>0</v>
      </c>
      <c r="J239" s="53" t="n">
        <f aca="false">F239+I239</f>
        <v>0</v>
      </c>
      <c r="K239" s="53" t="n">
        <f aca="false">IF(J239*0.03%&gt;40,40,J239*0.03%)</f>
        <v>0</v>
      </c>
      <c r="L239" s="53" t="n">
        <f aca="false">ROUND(I239*0.025%,0)</f>
        <v>0</v>
      </c>
      <c r="M239" s="53" t="n">
        <f aca="false">ROUND(IF(C239="BSE",(J239*0.00375%),(J239*0.00322%)),0)</f>
        <v>0</v>
      </c>
      <c r="N239" s="53" t="n">
        <f aca="false">ROUND((K239+M239+O239)*18%,2)</f>
        <v>0</v>
      </c>
      <c r="O239" s="53" t="n">
        <f aca="false">ROUND(J239*0.0001%,2)</f>
        <v>0</v>
      </c>
      <c r="P239" s="53" t="n">
        <f aca="false">ROUND(0.003%*F239,0)</f>
        <v>0</v>
      </c>
      <c r="Q239" s="53" t="n">
        <f aca="false">K239+L239+M239+N239+O239+P239</f>
        <v>0</v>
      </c>
      <c r="R239" s="53" t="n">
        <f aca="false">I239-F239</f>
        <v>0</v>
      </c>
      <c r="S239" s="53" t="n">
        <f aca="false">R239-Q239</f>
        <v>0</v>
      </c>
      <c r="T239" s="55" t="n">
        <f aca="false">IFERROR(R239/F239,0)</f>
        <v>0</v>
      </c>
      <c r="U239" s="55" t="n">
        <f aca="false">IFERROR(S239/F239,0)</f>
        <v>0</v>
      </c>
    </row>
    <row r="240" customFormat="false" ht="15" hidden="false" customHeight="false" outlineLevel="0" collapsed="false">
      <c r="A240" s="21" t="str">
        <f aca="false">IF(G240&gt;0,G240," ")</f>
        <v> </v>
      </c>
      <c r="F240" s="53" t="n">
        <f aca="false">D240*E240</f>
        <v>0</v>
      </c>
      <c r="I240" s="53" t="n">
        <f aca="false">D240*H240</f>
        <v>0</v>
      </c>
      <c r="J240" s="53" t="n">
        <f aca="false">F240+I240</f>
        <v>0</v>
      </c>
      <c r="K240" s="53" t="n">
        <f aca="false">IF(J240*0.03%&gt;40,40,J240*0.03%)</f>
        <v>0</v>
      </c>
      <c r="L240" s="53" t="n">
        <f aca="false">ROUND(I240*0.025%,0)</f>
        <v>0</v>
      </c>
      <c r="M240" s="53" t="n">
        <f aca="false">ROUND(IF(C240="BSE",(J240*0.00375%),(J240*0.00322%)),0)</f>
        <v>0</v>
      </c>
      <c r="N240" s="53" t="n">
        <f aca="false">ROUND((K240+M240+O240)*18%,2)</f>
        <v>0</v>
      </c>
      <c r="O240" s="53" t="n">
        <f aca="false">ROUND(J240*0.0001%,2)</f>
        <v>0</v>
      </c>
      <c r="P240" s="53" t="n">
        <f aca="false">ROUND(0.003%*F240,0)</f>
        <v>0</v>
      </c>
      <c r="Q240" s="53" t="n">
        <f aca="false">K240+L240+M240+N240+O240+P240</f>
        <v>0</v>
      </c>
      <c r="R240" s="53" t="n">
        <f aca="false">I240-F240</f>
        <v>0</v>
      </c>
      <c r="S240" s="53" t="n">
        <f aca="false">R240-Q240</f>
        <v>0</v>
      </c>
      <c r="T240" s="55" t="n">
        <f aca="false">IFERROR(R240/F240,0)</f>
        <v>0</v>
      </c>
      <c r="U240" s="55" t="n">
        <f aca="false">IFERROR(S240/F240,0)</f>
        <v>0</v>
      </c>
    </row>
    <row r="241" customFormat="false" ht="15" hidden="false" customHeight="false" outlineLevel="0" collapsed="false">
      <c r="A241" s="21" t="str">
        <f aca="false">IF(G241&gt;0,G241," ")</f>
        <v> </v>
      </c>
      <c r="F241" s="53" t="n">
        <f aca="false">D241*E241</f>
        <v>0</v>
      </c>
      <c r="I241" s="53" t="n">
        <f aca="false">D241*H241</f>
        <v>0</v>
      </c>
      <c r="J241" s="53" t="n">
        <f aca="false">F241+I241</f>
        <v>0</v>
      </c>
      <c r="K241" s="53" t="n">
        <f aca="false">IF(J241*0.03%&gt;40,40,J241*0.03%)</f>
        <v>0</v>
      </c>
      <c r="L241" s="53" t="n">
        <f aca="false">ROUND(I241*0.025%,0)</f>
        <v>0</v>
      </c>
      <c r="M241" s="53" t="n">
        <f aca="false">ROUND(IF(C241="BSE",(J241*0.00375%),(J241*0.00322%)),0)</f>
        <v>0</v>
      </c>
      <c r="N241" s="53" t="n">
        <f aca="false">ROUND((K241+M241+O241)*18%,2)</f>
        <v>0</v>
      </c>
      <c r="O241" s="53" t="n">
        <f aca="false">ROUND(J241*0.0001%,2)</f>
        <v>0</v>
      </c>
      <c r="P241" s="53" t="n">
        <f aca="false">ROUND(0.003%*F241,0)</f>
        <v>0</v>
      </c>
      <c r="Q241" s="53" t="n">
        <f aca="false">K241+L241+M241+N241+O241+P241</f>
        <v>0</v>
      </c>
      <c r="R241" s="53" t="n">
        <f aca="false">I241-F241</f>
        <v>0</v>
      </c>
      <c r="S241" s="53" t="n">
        <f aca="false">R241-Q241</f>
        <v>0</v>
      </c>
      <c r="T241" s="55" t="n">
        <f aca="false">IFERROR(R241/F241,0)</f>
        <v>0</v>
      </c>
      <c r="U241" s="55" t="n">
        <f aca="false">IFERROR(S241/F241,0)</f>
        <v>0</v>
      </c>
    </row>
    <row r="242" customFormat="false" ht="15" hidden="false" customHeight="false" outlineLevel="0" collapsed="false">
      <c r="A242" s="21" t="str">
        <f aca="false">IF(G242&gt;0,G242," ")</f>
        <v> </v>
      </c>
      <c r="F242" s="53" t="n">
        <f aca="false">D242*E242</f>
        <v>0</v>
      </c>
      <c r="I242" s="53" t="n">
        <f aca="false">D242*H242</f>
        <v>0</v>
      </c>
      <c r="J242" s="53" t="n">
        <f aca="false">F242+I242</f>
        <v>0</v>
      </c>
      <c r="K242" s="53" t="n">
        <f aca="false">IF(J242*0.03%&gt;40,40,J242*0.03%)</f>
        <v>0</v>
      </c>
      <c r="L242" s="53" t="n">
        <f aca="false">ROUND(I242*0.025%,0)</f>
        <v>0</v>
      </c>
      <c r="M242" s="53" t="n">
        <f aca="false">ROUND(IF(C242="BSE",(J242*0.00375%),(J242*0.00322%)),0)</f>
        <v>0</v>
      </c>
      <c r="N242" s="53" t="n">
        <f aca="false">ROUND((K242+M242+O242)*18%,2)</f>
        <v>0</v>
      </c>
      <c r="O242" s="53" t="n">
        <f aca="false">ROUND(J242*0.0001%,2)</f>
        <v>0</v>
      </c>
      <c r="P242" s="53" t="n">
        <f aca="false">ROUND(0.003%*F242,0)</f>
        <v>0</v>
      </c>
      <c r="Q242" s="53" t="n">
        <f aca="false">K242+L242+M242+N242+O242+P242</f>
        <v>0</v>
      </c>
      <c r="R242" s="53" t="n">
        <f aca="false">I242-F242</f>
        <v>0</v>
      </c>
      <c r="S242" s="53" t="n">
        <f aca="false">R242-Q242</f>
        <v>0</v>
      </c>
      <c r="T242" s="55" t="n">
        <f aca="false">IFERROR(R242/F242,0)</f>
        <v>0</v>
      </c>
      <c r="U242" s="55" t="n">
        <f aca="false">IFERROR(S242/F242,0)</f>
        <v>0</v>
      </c>
    </row>
    <row r="243" customFormat="false" ht="15" hidden="false" customHeight="false" outlineLevel="0" collapsed="false">
      <c r="A243" s="21" t="str">
        <f aca="false">IF(G243&gt;0,G243," ")</f>
        <v> </v>
      </c>
      <c r="F243" s="53" t="n">
        <f aca="false">D243*E243</f>
        <v>0</v>
      </c>
      <c r="I243" s="53" t="n">
        <f aca="false">D243*H243</f>
        <v>0</v>
      </c>
      <c r="J243" s="53" t="n">
        <f aca="false">F243+I243</f>
        <v>0</v>
      </c>
      <c r="K243" s="53" t="n">
        <f aca="false">IF(J243*0.03%&gt;40,40,J243*0.03%)</f>
        <v>0</v>
      </c>
      <c r="L243" s="53" t="n">
        <f aca="false">ROUND(I243*0.025%,0)</f>
        <v>0</v>
      </c>
      <c r="M243" s="53" t="n">
        <f aca="false">ROUND(IF(C243="BSE",(J243*0.00375%),(J243*0.00322%)),0)</f>
        <v>0</v>
      </c>
      <c r="N243" s="53" t="n">
        <f aca="false">ROUND((K243+M243+O243)*18%,2)</f>
        <v>0</v>
      </c>
      <c r="O243" s="53" t="n">
        <f aca="false">ROUND(J243*0.0001%,2)</f>
        <v>0</v>
      </c>
      <c r="P243" s="53" t="n">
        <f aca="false">ROUND(0.003%*F243,0)</f>
        <v>0</v>
      </c>
      <c r="Q243" s="53" t="n">
        <f aca="false">K243+L243+M243+N243+O243+P243</f>
        <v>0</v>
      </c>
      <c r="R243" s="53" t="n">
        <f aca="false">I243-F243</f>
        <v>0</v>
      </c>
      <c r="S243" s="53" t="n">
        <f aca="false">R243-Q243</f>
        <v>0</v>
      </c>
      <c r="T243" s="55" t="n">
        <f aca="false">IFERROR(R243/F243,0)</f>
        <v>0</v>
      </c>
      <c r="U243" s="55" t="n">
        <f aca="false">IFERROR(S243/F243,0)</f>
        <v>0</v>
      </c>
    </row>
    <row r="244" customFormat="false" ht="15" hidden="false" customHeight="false" outlineLevel="0" collapsed="false">
      <c r="A244" s="21" t="str">
        <f aca="false">IF(G244&gt;0,G244," ")</f>
        <v> </v>
      </c>
      <c r="F244" s="53" t="n">
        <f aca="false">D244*E244</f>
        <v>0</v>
      </c>
      <c r="I244" s="53" t="n">
        <f aca="false">D244*H244</f>
        <v>0</v>
      </c>
      <c r="J244" s="53" t="n">
        <f aca="false">F244+I244</f>
        <v>0</v>
      </c>
      <c r="K244" s="53" t="n">
        <f aca="false">IF(J244*0.03%&gt;40,40,J244*0.03%)</f>
        <v>0</v>
      </c>
      <c r="L244" s="53" t="n">
        <f aca="false">ROUND(I244*0.025%,0)</f>
        <v>0</v>
      </c>
      <c r="M244" s="53" t="n">
        <f aca="false">ROUND(IF(C244="BSE",(J244*0.00375%),(J244*0.00322%)),0)</f>
        <v>0</v>
      </c>
      <c r="N244" s="53" t="n">
        <f aca="false">ROUND((K244+M244+O244)*18%,2)</f>
        <v>0</v>
      </c>
      <c r="O244" s="53" t="n">
        <f aca="false">ROUND(J244*0.0001%,2)</f>
        <v>0</v>
      </c>
      <c r="P244" s="53" t="n">
        <f aca="false">ROUND(0.003%*F244,0)</f>
        <v>0</v>
      </c>
      <c r="Q244" s="53" t="n">
        <f aca="false">K244+L244+M244+N244+O244+P244</f>
        <v>0</v>
      </c>
      <c r="R244" s="53" t="n">
        <f aca="false">I244-F244</f>
        <v>0</v>
      </c>
      <c r="S244" s="53" t="n">
        <f aca="false">R244-Q244</f>
        <v>0</v>
      </c>
      <c r="T244" s="55" t="n">
        <f aca="false">IFERROR(R244/F244,0)</f>
        <v>0</v>
      </c>
      <c r="U244" s="55" t="n">
        <f aca="false">IFERROR(S244/F244,0)</f>
        <v>0</v>
      </c>
    </row>
    <row r="245" customFormat="false" ht="15" hidden="false" customHeight="false" outlineLevel="0" collapsed="false">
      <c r="A245" s="21" t="str">
        <f aca="false">IF(G245&gt;0,G245," ")</f>
        <v> </v>
      </c>
      <c r="F245" s="53" t="n">
        <f aca="false">D245*E245</f>
        <v>0</v>
      </c>
      <c r="I245" s="53" t="n">
        <f aca="false">D245*H245</f>
        <v>0</v>
      </c>
      <c r="J245" s="53" t="n">
        <f aca="false">F245+I245</f>
        <v>0</v>
      </c>
      <c r="K245" s="53" t="n">
        <f aca="false">IF(J245*0.03%&gt;40,40,J245*0.03%)</f>
        <v>0</v>
      </c>
      <c r="L245" s="53" t="n">
        <f aca="false">ROUND(I245*0.025%,0)</f>
        <v>0</v>
      </c>
      <c r="M245" s="53" t="n">
        <f aca="false">ROUND(IF(C245="BSE",(J245*0.00375%),(J245*0.00322%)),0)</f>
        <v>0</v>
      </c>
      <c r="N245" s="53" t="n">
        <f aca="false">ROUND((K245+M245+O245)*18%,2)</f>
        <v>0</v>
      </c>
      <c r="O245" s="53" t="n">
        <f aca="false">ROUND(J245*0.0001%,2)</f>
        <v>0</v>
      </c>
      <c r="P245" s="53" t="n">
        <f aca="false">ROUND(0.003%*F245,0)</f>
        <v>0</v>
      </c>
      <c r="Q245" s="53" t="n">
        <f aca="false">K245+L245+M245+N245+O245+P245</f>
        <v>0</v>
      </c>
      <c r="R245" s="53" t="n">
        <f aca="false">I245-F245</f>
        <v>0</v>
      </c>
      <c r="S245" s="53" t="n">
        <f aca="false">R245-Q245</f>
        <v>0</v>
      </c>
      <c r="T245" s="55" t="n">
        <f aca="false">IFERROR(R245/F245,0)</f>
        <v>0</v>
      </c>
      <c r="U245" s="55" t="n">
        <f aca="false">IFERROR(S245/F245,0)</f>
        <v>0</v>
      </c>
    </row>
    <row r="246" customFormat="false" ht="15" hidden="false" customHeight="false" outlineLevel="0" collapsed="false">
      <c r="A246" s="21" t="str">
        <f aca="false">IF(G246&gt;0,G246," ")</f>
        <v> </v>
      </c>
      <c r="F246" s="53" t="n">
        <f aca="false">D246*E246</f>
        <v>0</v>
      </c>
      <c r="I246" s="53" t="n">
        <f aca="false">D246*H246</f>
        <v>0</v>
      </c>
      <c r="J246" s="53" t="n">
        <f aca="false">F246+I246</f>
        <v>0</v>
      </c>
      <c r="K246" s="53" t="n">
        <f aca="false">IF(J246*0.03%&gt;40,40,J246*0.03%)</f>
        <v>0</v>
      </c>
      <c r="L246" s="53" t="n">
        <f aca="false">ROUND(I246*0.025%,0)</f>
        <v>0</v>
      </c>
      <c r="M246" s="53" t="n">
        <f aca="false">ROUND(IF(C246="BSE",(J246*0.00375%),(J246*0.00322%)),0)</f>
        <v>0</v>
      </c>
      <c r="N246" s="53" t="n">
        <f aca="false">ROUND((K246+M246+O246)*18%,2)</f>
        <v>0</v>
      </c>
      <c r="O246" s="53" t="n">
        <f aca="false">ROUND(J246*0.0001%,2)</f>
        <v>0</v>
      </c>
      <c r="P246" s="53" t="n">
        <f aca="false">ROUND(0.003%*F246,0)</f>
        <v>0</v>
      </c>
      <c r="Q246" s="53" t="n">
        <f aca="false">K246+L246+M246+N246+O246+P246</f>
        <v>0</v>
      </c>
      <c r="R246" s="53" t="n">
        <f aca="false">I246-F246</f>
        <v>0</v>
      </c>
      <c r="S246" s="53" t="n">
        <f aca="false">R246-Q246</f>
        <v>0</v>
      </c>
      <c r="T246" s="55" t="n">
        <f aca="false">IFERROR(R246/F246,0)</f>
        <v>0</v>
      </c>
      <c r="U246" s="55" t="n">
        <f aca="false">IFERROR(S246/F246,0)</f>
        <v>0</v>
      </c>
    </row>
    <row r="247" customFormat="false" ht="15" hidden="false" customHeight="false" outlineLevel="0" collapsed="false">
      <c r="A247" s="21" t="str">
        <f aca="false">IF(G247&gt;0,G247," ")</f>
        <v> </v>
      </c>
      <c r="F247" s="53" t="n">
        <f aca="false">D247*E247</f>
        <v>0</v>
      </c>
      <c r="I247" s="53" t="n">
        <f aca="false">D247*H247</f>
        <v>0</v>
      </c>
      <c r="J247" s="53" t="n">
        <f aca="false">F247+I247</f>
        <v>0</v>
      </c>
      <c r="K247" s="53" t="n">
        <f aca="false">IF(J247*0.03%&gt;40,40,J247*0.03%)</f>
        <v>0</v>
      </c>
      <c r="L247" s="53" t="n">
        <f aca="false">ROUND(I247*0.025%,0)</f>
        <v>0</v>
      </c>
      <c r="M247" s="53" t="n">
        <f aca="false">ROUND(IF(C247="BSE",(J247*0.00375%),(J247*0.00322%)),0)</f>
        <v>0</v>
      </c>
      <c r="N247" s="53" t="n">
        <f aca="false">ROUND((K247+M247+O247)*18%,2)</f>
        <v>0</v>
      </c>
      <c r="O247" s="53" t="n">
        <f aca="false">ROUND(J247*0.0001%,2)</f>
        <v>0</v>
      </c>
      <c r="P247" s="53" t="n">
        <f aca="false">ROUND(0.003%*F247,0)</f>
        <v>0</v>
      </c>
      <c r="Q247" s="53" t="n">
        <f aca="false">K247+L247+M247+N247+O247+P247</f>
        <v>0</v>
      </c>
      <c r="R247" s="53" t="n">
        <f aca="false">I247-F247</f>
        <v>0</v>
      </c>
      <c r="S247" s="53" t="n">
        <f aca="false">R247-Q247</f>
        <v>0</v>
      </c>
      <c r="T247" s="55" t="n">
        <f aca="false">IFERROR(R247/F247,0)</f>
        <v>0</v>
      </c>
      <c r="U247" s="55" t="n">
        <f aca="false">IFERROR(S247/F247,0)</f>
        <v>0</v>
      </c>
    </row>
    <row r="248" customFormat="false" ht="15" hidden="false" customHeight="false" outlineLevel="0" collapsed="false">
      <c r="A248" s="21" t="str">
        <f aca="false">IF(G248&gt;0,G248," ")</f>
        <v> </v>
      </c>
      <c r="F248" s="53" t="n">
        <f aca="false">D248*E248</f>
        <v>0</v>
      </c>
      <c r="I248" s="53" t="n">
        <f aca="false">D248*H248</f>
        <v>0</v>
      </c>
      <c r="J248" s="53" t="n">
        <f aca="false">F248+I248</f>
        <v>0</v>
      </c>
      <c r="K248" s="53" t="n">
        <f aca="false">IF(J248*0.03%&gt;40,40,J248*0.03%)</f>
        <v>0</v>
      </c>
      <c r="L248" s="53" t="n">
        <f aca="false">ROUND(I248*0.025%,0)</f>
        <v>0</v>
      </c>
      <c r="M248" s="53" t="n">
        <f aca="false">ROUND(IF(C248="BSE",(J248*0.00375%),(J248*0.00322%)),0)</f>
        <v>0</v>
      </c>
      <c r="N248" s="53" t="n">
        <f aca="false">ROUND((K248+M248+O248)*18%,2)</f>
        <v>0</v>
      </c>
      <c r="O248" s="53" t="n">
        <f aca="false">ROUND(J248*0.0001%,2)</f>
        <v>0</v>
      </c>
      <c r="P248" s="53" t="n">
        <f aca="false">ROUND(0.003%*F248,0)</f>
        <v>0</v>
      </c>
      <c r="Q248" s="53" t="n">
        <f aca="false">K248+L248+M248+N248+O248+P248</f>
        <v>0</v>
      </c>
      <c r="R248" s="53" t="n">
        <f aca="false">I248-F248</f>
        <v>0</v>
      </c>
      <c r="S248" s="53" t="n">
        <f aca="false">R248-Q248</f>
        <v>0</v>
      </c>
      <c r="T248" s="55" t="n">
        <f aca="false">IFERROR(R248/F248,0)</f>
        <v>0</v>
      </c>
      <c r="U248" s="55" t="n">
        <f aca="false">IFERROR(S248/F248,0)</f>
        <v>0</v>
      </c>
    </row>
    <row r="249" customFormat="false" ht="15" hidden="false" customHeight="false" outlineLevel="0" collapsed="false">
      <c r="A249" s="21" t="str">
        <f aca="false">IF(G249&gt;0,G249," ")</f>
        <v> </v>
      </c>
      <c r="F249" s="53" t="n">
        <f aca="false">D249*E249</f>
        <v>0</v>
      </c>
      <c r="I249" s="53" t="n">
        <f aca="false">D249*H249</f>
        <v>0</v>
      </c>
      <c r="J249" s="53" t="n">
        <f aca="false">F249+I249</f>
        <v>0</v>
      </c>
      <c r="K249" s="53" t="n">
        <f aca="false">IF(J249*0.03%&gt;40,40,J249*0.03%)</f>
        <v>0</v>
      </c>
      <c r="L249" s="53" t="n">
        <f aca="false">ROUND(I249*0.025%,0)</f>
        <v>0</v>
      </c>
      <c r="M249" s="53" t="n">
        <f aca="false">ROUND(IF(C249="BSE",(J249*0.00375%),(J249*0.00322%)),0)</f>
        <v>0</v>
      </c>
      <c r="N249" s="53" t="n">
        <f aca="false">ROUND((K249+M249+O249)*18%,2)</f>
        <v>0</v>
      </c>
      <c r="O249" s="53" t="n">
        <f aca="false">ROUND(J249*0.0001%,2)</f>
        <v>0</v>
      </c>
      <c r="P249" s="53" t="n">
        <f aca="false">ROUND(0.003%*F249,0)</f>
        <v>0</v>
      </c>
      <c r="Q249" s="53" t="n">
        <f aca="false">K249+L249+M249+N249+O249+P249</f>
        <v>0</v>
      </c>
      <c r="R249" s="53" t="n">
        <f aca="false">I249-F249</f>
        <v>0</v>
      </c>
      <c r="S249" s="53" t="n">
        <f aca="false">R249-Q249</f>
        <v>0</v>
      </c>
      <c r="T249" s="55" t="n">
        <f aca="false">IFERROR(R249/F249,0)</f>
        <v>0</v>
      </c>
      <c r="U249" s="55" t="n">
        <f aca="false">IFERROR(S249/F249,0)</f>
        <v>0</v>
      </c>
    </row>
    <row r="250" customFormat="false" ht="15" hidden="false" customHeight="false" outlineLevel="0" collapsed="false">
      <c r="A250" s="21" t="str">
        <f aca="false">IF(G250&gt;0,G250," ")</f>
        <v> </v>
      </c>
      <c r="F250" s="53" t="n">
        <f aca="false">D250*E250</f>
        <v>0</v>
      </c>
      <c r="I250" s="53" t="n">
        <f aca="false">D250*H250</f>
        <v>0</v>
      </c>
      <c r="J250" s="53" t="n">
        <f aca="false">F250+I250</f>
        <v>0</v>
      </c>
      <c r="K250" s="53" t="n">
        <f aca="false">IF(J250*0.03%&gt;40,40,J250*0.03%)</f>
        <v>0</v>
      </c>
      <c r="L250" s="53" t="n">
        <f aca="false">ROUND(I250*0.025%,0)</f>
        <v>0</v>
      </c>
      <c r="M250" s="53" t="n">
        <f aca="false">ROUND(IF(C250="BSE",(J250*0.00375%),(J250*0.00322%)),0)</f>
        <v>0</v>
      </c>
      <c r="N250" s="53" t="n">
        <f aca="false">ROUND((K250+M250+O250)*18%,2)</f>
        <v>0</v>
      </c>
      <c r="O250" s="53" t="n">
        <f aca="false">ROUND(J250*0.0001%,2)</f>
        <v>0</v>
      </c>
      <c r="P250" s="53" t="n">
        <f aca="false">ROUND(0.003%*F250,0)</f>
        <v>0</v>
      </c>
      <c r="Q250" s="53" t="n">
        <f aca="false">K250+L250+M250+N250+O250+P250</f>
        <v>0</v>
      </c>
      <c r="R250" s="53" t="n">
        <f aca="false">I250-F250</f>
        <v>0</v>
      </c>
      <c r="S250" s="53" t="n">
        <f aca="false">R250-Q250</f>
        <v>0</v>
      </c>
      <c r="T250" s="55" t="n">
        <f aca="false">IFERROR(R250/F250,0)</f>
        <v>0</v>
      </c>
      <c r="U250" s="55" t="n">
        <f aca="false">IFERROR(S250/F250,0)</f>
        <v>0</v>
      </c>
    </row>
    <row r="251" customFormat="false" ht="15" hidden="false" customHeight="false" outlineLevel="0" collapsed="false">
      <c r="A251" s="21" t="str">
        <f aca="false">IF(G251&gt;0,G251," ")</f>
        <v> </v>
      </c>
      <c r="F251" s="53" t="n">
        <f aca="false">D251*E251</f>
        <v>0</v>
      </c>
      <c r="I251" s="53" t="n">
        <f aca="false">D251*H251</f>
        <v>0</v>
      </c>
      <c r="J251" s="53" t="n">
        <f aca="false">F251+I251</f>
        <v>0</v>
      </c>
      <c r="K251" s="53" t="n">
        <f aca="false">IF(J251*0.03%&gt;40,40,J251*0.03%)</f>
        <v>0</v>
      </c>
      <c r="L251" s="53" t="n">
        <f aca="false">ROUND(I251*0.025%,0)</f>
        <v>0</v>
      </c>
      <c r="M251" s="53" t="n">
        <f aca="false">ROUND(IF(C251="BSE",(J251*0.00375%),(J251*0.00322%)),0)</f>
        <v>0</v>
      </c>
      <c r="N251" s="53" t="n">
        <f aca="false">ROUND((K251+M251+O251)*18%,2)</f>
        <v>0</v>
      </c>
      <c r="O251" s="53" t="n">
        <f aca="false">ROUND(J251*0.0001%,2)</f>
        <v>0</v>
      </c>
      <c r="P251" s="53" t="n">
        <f aca="false">ROUND(0.003%*F251,0)</f>
        <v>0</v>
      </c>
      <c r="Q251" s="53" t="n">
        <f aca="false">K251+L251+M251+N251+O251+P251</f>
        <v>0</v>
      </c>
      <c r="R251" s="53" t="n">
        <f aca="false">I251-F251</f>
        <v>0</v>
      </c>
      <c r="S251" s="53" t="n">
        <f aca="false">R251-Q251</f>
        <v>0</v>
      </c>
      <c r="T251" s="55" t="n">
        <f aca="false">IFERROR(R251/F251,0)</f>
        <v>0</v>
      </c>
      <c r="U251" s="55" t="n">
        <f aca="false">IFERROR(S251/F251,0)</f>
        <v>0</v>
      </c>
    </row>
    <row r="252" customFormat="false" ht="15" hidden="false" customHeight="false" outlineLevel="0" collapsed="false">
      <c r="A252" s="21" t="str">
        <f aca="false">IF(G252&gt;0,G252," ")</f>
        <v> </v>
      </c>
      <c r="F252" s="53" t="n">
        <f aca="false">D252*E252</f>
        <v>0</v>
      </c>
      <c r="I252" s="53" t="n">
        <f aca="false">D252*H252</f>
        <v>0</v>
      </c>
      <c r="J252" s="53" t="n">
        <f aca="false">F252+I252</f>
        <v>0</v>
      </c>
      <c r="K252" s="53" t="n">
        <f aca="false">IF(J252*0.03%&gt;40,40,J252*0.03%)</f>
        <v>0</v>
      </c>
      <c r="L252" s="53" t="n">
        <f aca="false">ROUND(I252*0.025%,0)</f>
        <v>0</v>
      </c>
      <c r="M252" s="53" t="n">
        <f aca="false">ROUND(IF(C252="BSE",(J252*0.00375%),(J252*0.00322%)),0)</f>
        <v>0</v>
      </c>
      <c r="N252" s="53" t="n">
        <f aca="false">ROUND((K252+M252+O252)*18%,2)</f>
        <v>0</v>
      </c>
      <c r="O252" s="53" t="n">
        <f aca="false">ROUND(J252*0.0001%,2)</f>
        <v>0</v>
      </c>
      <c r="P252" s="53" t="n">
        <f aca="false">ROUND(0.003%*F252,0)</f>
        <v>0</v>
      </c>
      <c r="Q252" s="53" t="n">
        <f aca="false">K252+L252+M252+N252+O252+P252</f>
        <v>0</v>
      </c>
      <c r="R252" s="53" t="n">
        <f aca="false">I252-F252</f>
        <v>0</v>
      </c>
      <c r="S252" s="53" t="n">
        <f aca="false">R252-Q252</f>
        <v>0</v>
      </c>
      <c r="T252" s="55" t="n">
        <f aca="false">IFERROR(R252/F252,0)</f>
        <v>0</v>
      </c>
      <c r="U252" s="55" t="n">
        <f aca="false">IFERROR(S252/F252,0)</f>
        <v>0</v>
      </c>
    </row>
    <row r="253" customFormat="false" ht="15" hidden="false" customHeight="false" outlineLevel="0" collapsed="false">
      <c r="A253" s="21" t="str">
        <f aca="false">IF(G253&gt;0,G253," ")</f>
        <v> </v>
      </c>
      <c r="F253" s="53" t="n">
        <f aca="false">D253*E253</f>
        <v>0</v>
      </c>
      <c r="I253" s="53" t="n">
        <f aca="false">D253*H253</f>
        <v>0</v>
      </c>
      <c r="J253" s="53" t="n">
        <f aca="false">F253+I253</f>
        <v>0</v>
      </c>
      <c r="K253" s="53" t="n">
        <f aca="false">IF(J253*0.03%&gt;40,40,J253*0.03%)</f>
        <v>0</v>
      </c>
      <c r="L253" s="53" t="n">
        <f aca="false">ROUND(I253*0.025%,0)</f>
        <v>0</v>
      </c>
      <c r="M253" s="53" t="n">
        <f aca="false">ROUND(IF(C253="BSE",(J253*0.00375%),(J253*0.00322%)),0)</f>
        <v>0</v>
      </c>
      <c r="N253" s="53" t="n">
        <f aca="false">ROUND((K253+M253+O253)*18%,2)</f>
        <v>0</v>
      </c>
      <c r="O253" s="53" t="n">
        <f aca="false">ROUND(J253*0.0001%,2)</f>
        <v>0</v>
      </c>
      <c r="P253" s="53" t="n">
        <f aca="false">ROUND(0.003%*F253,0)</f>
        <v>0</v>
      </c>
      <c r="Q253" s="53" t="n">
        <f aca="false">K253+L253+M253+N253+O253+P253</f>
        <v>0</v>
      </c>
      <c r="R253" s="53" t="n">
        <f aca="false">I253-F253</f>
        <v>0</v>
      </c>
      <c r="S253" s="53" t="n">
        <f aca="false">R253-Q253</f>
        <v>0</v>
      </c>
      <c r="T253" s="55" t="n">
        <f aca="false">IFERROR(R253/F253,0)</f>
        <v>0</v>
      </c>
      <c r="U253" s="55" t="n">
        <f aca="false">IFERROR(S253/F253,0)</f>
        <v>0</v>
      </c>
    </row>
    <row r="254" customFormat="false" ht="15" hidden="false" customHeight="false" outlineLevel="0" collapsed="false">
      <c r="A254" s="21" t="str">
        <f aca="false">IF(G254&gt;0,G254," ")</f>
        <v> </v>
      </c>
      <c r="F254" s="53" t="n">
        <f aca="false">D254*E254</f>
        <v>0</v>
      </c>
      <c r="I254" s="53" t="n">
        <f aca="false">D254*H254</f>
        <v>0</v>
      </c>
      <c r="J254" s="53" t="n">
        <f aca="false">F254+I254</f>
        <v>0</v>
      </c>
      <c r="K254" s="53" t="n">
        <f aca="false">IF(J254*0.03%&gt;40,40,J254*0.03%)</f>
        <v>0</v>
      </c>
      <c r="L254" s="53" t="n">
        <f aca="false">ROUND(I254*0.025%,0)</f>
        <v>0</v>
      </c>
      <c r="M254" s="53" t="n">
        <f aca="false">ROUND(IF(C254="BSE",(J254*0.00375%),(J254*0.00322%)),0)</f>
        <v>0</v>
      </c>
      <c r="N254" s="53" t="n">
        <f aca="false">ROUND((K254+M254+O254)*18%,2)</f>
        <v>0</v>
      </c>
      <c r="O254" s="53" t="n">
        <f aca="false">ROUND(J254*0.0001%,2)</f>
        <v>0</v>
      </c>
      <c r="P254" s="53" t="n">
        <f aca="false">ROUND(0.003%*F254,0)</f>
        <v>0</v>
      </c>
      <c r="Q254" s="53" t="n">
        <f aca="false">K254+L254+M254+N254+O254+P254</f>
        <v>0</v>
      </c>
      <c r="R254" s="53" t="n">
        <f aca="false">I254-F254</f>
        <v>0</v>
      </c>
      <c r="S254" s="53" t="n">
        <f aca="false">R254-Q254</f>
        <v>0</v>
      </c>
      <c r="T254" s="55" t="n">
        <f aca="false">IFERROR(R254/F254,0)</f>
        <v>0</v>
      </c>
      <c r="U254" s="55" t="n">
        <f aca="false">IFERROR(S254/F254,0)</f>
        <v>0</v>
      </c>
    </row>
    <row r="255" customFormat="false" ht="15" hidden="false" customHeight="false" outlineLevel="0" collapsed="false">
      <c r="A255" s="21" t="str">
        <f aca="false">IF(G255&gt;0,G255," ")</f>
        <v> </v>
      </c>
      <c r="F255" s="53" t="n">
        <f aca="false">D255*E255</f>
        <v>0</v>
      </c>
      <c r="I255" s="53" t="n">
        <f aca="false">D255*H255</f>
        <v>0</v>
      </c>
      <c r="J255" s="53" t="n">
        <f aca="false">F255+I255</f>
        <v>0</v>
      </c>
      <c r="K255" s="53" t="n">
        <f aca="false">IF(J255*0.03%&gt;40,40,J255*0.03%)</f>
        <v>0</v>
      </c>
      <c r="L255" s="53" t="n">
        <f aca="false">ROUND(I255*0.025%,0)</f>
        <v>0</v>
      </c>
      <c r="M255" s="53" t="n">
        <f aca="false">ROUND(IF(C255="BSE",(J255*0.00375%),(J255*0.00322%)),0)</f>
        <v>0</v>
      </c>
      <c r="N255" s="53" t="n">
        <f aca="false">ROUND((K255+M255+O255)*18%,2)</f>
        <v>0</v>
      </c>
      <c r="O255" s="53" t="n">
        <f aca="false">ROUND(J255*0.0001%,2)</f>
        <v>0</v>
      </c>
      <c r="P255" s="53" t="n">
        <f aca="false">ROUND(0.003%*F255,0)</f>
        <v>0</v>
      </c>
      <c r="Q255" s="53" t="n">
        <f aca="false">K255+L255+M255+N255+O255+P255</f>
        <v>0</v>
      </c>
      <c r="R255" s="53" t="n">
        <f aca="false">I255-F255</f>
        <v>0</v>
      </c>
      <c r="S255" s="53" t="n">
        <f aca="false">R255-Q255</f>
        <v>0</v>
      </c>
      <c r="T255" s="55" t="n">
        <f aca="false">IFERROR(R255/F255,0)</f>
        <v>0</v>
      </c>
      <c r="U255" s="55" t="n">
        <f aca="false">IFERROR(S255/F255,0)</f>
        <v>0</v>
      </c>
    </row>
    <row r="256" customFormat="false" ht="15" hidden="false" customHeight="false" outlineLevel="0" collapsed="false">
      <c r="A256" s="21" t="str">
        <f aca="false">IF(G256&gt;0,G256," ")</f>
        <v> </v>
      </c>
      <c r="F256" s="53" t="n">
        <f aca="false">D256*E256</f>
        <v>0</v>
      </c>
      <c r="I256" s="53" t="n">
        <f aca="false">D256*H256</f>
        <v>0</v>
      </c>
      <c r="J256" s="53" t="n">
        <f aca="false">F256+I256</f>
        <v>0</v>
      </c>
      <c r="K256" s="53" t="n">
        <f aca="false">IF(J256*0.03%&gt;40,40,J256*0.03%)</f>
        <v>0</v>
      </c>
      <c r="L256" s="53" t="n">
        <f aca="false">ROUND(I256*0.025%,0)</f>
        <v>0</v>
      </c>
      <c r="M256" s="53" t="n">
        <f aca="false">ROUND(IF(C256="BSE",(J256*0.00375%),(J256*0.00322%)),0)</f>
        <v>0</v>
      </c>
      <c r="N256" s="53" t="n">
        <f aca="false">ROUND((K256+M256+O256)*18%,2)</f>
        <v>0</v>
      </c>
      <c r="O256" s="53" t="n">
        <f aca="false">ROUND(J256*0.0001%,2)</f>
        <v>0</v>
      </c>
      <c r="P256" s="53" t="n">
        <f aca="false">ROUND(0.003%*F256,0)</f>
        <v>0</v>
      </c>
      <c r="Q256" s="53" t="n">
        <f aca="false">K256+L256+M256+N256+O256+P256</f>
        <v>0</v>
      </c>
      <c r="R256" s="53" t="n">
        <f aca="false">I256-F256</f>
        <v>0</v>
      </c>
      <c r="S256" s="53" t="n">
        <f aca="false">R256-Q256</f>
        <v>0</v>
      </c>
      <c r="T256" s="55" t="n">
        <f aca="false">IFERROR(R256/F256,0)</f>
        <v>0</v>
      </c>
      <c r="U256" s="55" t="n">
        <f aca="false">IFERROR(S256/F256,0)</f>
        <v>0</v>
      </c>
    </row>
    <row r="257" customFormat="false" ht="15" hidden="false" customHeight="false" outlineLevel="0" collapsed="false">
      <c r="A257" s="21" t="str">
        <f aca="false">IF(G257&gt;0,G257," ")</f>
        <v> </v>
      </c>
      <c r="F257" s="53" t="n">
        <f aca="false">D257*E257</f>
        <v>0</v>
      </c>
      <c r="I257" s="53" t="n">
        <f aca="false">D257*H257</f>
        <v>0</v>
      </c>
      <c r="J257" s="53" t="n">
        <f aca="false">F257+I257</f>
        <v>0</v>
      </c>
      <c r="K257" s="53" t="n">
        <f aca="false">IF(J257*0.03%&gt;40,40,J257*0.03%)</f>
        <v>0</v>
      </c>
      <c r="L257" s="53" t="n">
        <f aca="false">ROUND(I257*0.025%,0)</f>
        <v>0</v>
      </c>
      <c r="M257" s="53" t="n">
        <f aca="false">ROUND(IF(C257="BSE",(J257*0.00375%),(J257*0.00322%)),0)</f>
        <v>0</v>
      </c>
      <c r="N257" s="53" t="n">
        <f aca="false">ROUND((K257+M257+O257)*18%,2)</f>
        <v>0</v>
      </c>
      <c r="O257" s="53" t="n">
        <f aca="false">ROUND(J257*0.0001%,2)</f>
        <v>0</v>
      </c>
      <c r="P257" s="53" t="n">
        <f aca="false">ROUND(0.003%*F257,0)</f>
        <v>0</v>
      </c>
      <c r="Q257" s="53" t="n">
        <f aca="false">K257+L257+M257+N257+O257+P257</f>
        <v>0</v>
      </c>
      <c r="R257" s="53" t="n">
        <f aca="false">I257-F257</f>
        <v>0</v>
      </c>
      <c r="S257" s="53" t="n">
        <f aca="false">R257-Q257</f>
        <v>0</v>
      </c>
      <c r="T257" s="55" t="n">
        <f aca="false">IFERROR(R257/F257,0)</f>
        <v>0</v>
      </c>
      <c r="U257" s="55" t="n">
        <f aca="false">IFERROR(S257/F257,0)</f>
        <v>0</v>
      </c>
    </row>
    <row r="258" customFormat="false" ht="15" hidden="false" customHeight="false" outlineLevel="0" collapsed="false">
      <c r="A258" s="21" t="str">
        <f aca="false">IF(G258&gt;0,G258," ")</f>
        <v> </v>
      </c>
      <c r="F258" s="53" t="n">
        <f aca="false">D258*E258</f>
        <v>0</v>
      </c>
      <c r="I258" s="53" t="n">
        <f aca="false">D258*H258</f>
        <v>0</v>
      </c>
      <c r="J258" s="53" t="n">
        <f aca="false">F258+I258</f>
        <v>0</v>
      </c>
      <c r="K258" s="53" t="n">
        <f aca="false">IF(J258*0.03%&gt;40,40,J258*0.03%)</f>
        <v>0</v>
      </c>
      <c r="L258" s="53" t="n">
        <f aca="false">ROUND(I258*0.025%,0)</f>
        <v>0</v>
      </c>
      <c r="M258" s="53" t="n">
        <f aca="false">ROUND(IF(C258="BSE",(J258*0.00375%),(J258*0.00322%)),0)</f>
        <v>0</v>
      </c>
      <c r="N258" s="53" t="n">
        <f aca="false">ROUND((K258+M258+O258)*18%,2)</f>
        <v>0</v>
      </c>
      <c r="O258" s="53" t="n">
        <f aca="false">ROUND(J258*0.0001%,2)</f>
        <v>0</v>
      </c>
      <c r="P258" s="53" t="n">
        <f aca="false">ROUND(0.003%*F258,0)</f>
        <v>0</v>
      </c>
      <c r="Q258" s="53" t="n">
        <f aca="false">K258+L258+M258+N258+O258+P258</f>
        <v>0</v>
      </c>
      <c r="R258" s="53" t="n">
        <f aca="false">I258-F258</f>
        <v>0</v>
      </c>
      <c r="S258" s="53" t="n">
        <f aca="false">R258-Q258</f>
        <v>0</v>
      </c>
      <c r="T258" s="55" t="n">
        <f aca="false">IFERROR(R258/F258,0)</f>
        <v>0</v>
      </c>
      <c r="U258" s="55" t="n">
        <f aca="false">IFERROR(S258/F258,0)</f>
        <v>0</v>
      </c>
    </row>
    <row r="259" customFormat="false" ht="15" hidden="false" customHeight="false" outlineLevel="0" collapsed="false">
      <c r="A259" s="21" t="str">
        <f aca="false">IF(G259&gt;0,G259," ")</f>
        <v> </v>
      </c>
      <c r="F259" s="53" t="n">
        <f aca="false">D259*E259</f>
        <v>0</v>
      </c>
      <c r="I259" s="53" t="n">
        <f aca="false">D259*H259</f>
        <v>0</v>
      </c>
      <c r="J259" s="53" t="n">
        <f aca="false">F259+I259</f>
        <v>0</v>
      </c>
      <c r="K259" s="53" t="n">
        <f aca="false">IF(J259*0.03%&gt;40,40,J259*0.03%)</f>
        <v>0</v>
      </c>
      <c r="L259" s="53" t="n">
        <f aca="false">ROUND(I259*0.025%,0)</f>
        <v>0</v>
      </c>
      <c r="M259" s="53" t="n">
        <f aca="false">ROUND(IF(C259="BSE",(J259*0.00375%),(J259*0.00322%)),0)</f>
        <v>0</v>
      </c>
      <c r="N259" s="53" t="n">
        <f aca="false">ROUND((K259+M259+O259)*18%,2)</f>
        <v>0</v>
      </c>
      <c r="O259" s="53" t="n">
        <f aca="false">ROUND(J259*0.0001%,2)</f>
        <v>0</v>
      </c>
      <c r="P259" s="53" t="n">
        <f aca="false">ROUND(0.003%*F259,0)</f>
        <v>0</v>
      </c>
      <c r="Q259" s="53" t="n">
        <f aca="false">K259+L259+M259+N259+O259+P259</f>
        <v>0</v>
      </c>
      <c r="R259" s="53" t="n">
        <f aca="false">I259-F259</f>
        <v>0</v>
      </c>
      <c r="S259" s="53" t="n">
        <f aca="false">R259-Q259</f>
        <v>0</v>
      </c>
      <c r="T259" s="55" t="n">
        <f aca="false">IFERROR(R259/F259,0)</f>
        <v>0</v>
      </c>
      <c r="U259" s="55" t="n">
        <f aca="false">IFERROR(S259/F259,0)</f>
        <v>0</v>
      </c>
    </row>
    <row r="260" customFormat="false" ht="15" hidden="false" customHeight="false" outlineLevel="0" collapsed="false">
      <c r="A260" s="21" t="str">
        <f aca="false">IF(G260&gt;0,G260," ")</f>
        <v> </v>
      </c>
      <c r="F260" s="53" t="n">
        <f aca="false">D260*E260</f>
        <v>0</v>
      </c>
      <c r="I260" s="53" t="n">
        <f aca="false">D260*H260</f>
        <v>0</v>
      </c>
      <c r="J260" s="53" t="n">
        <f aca="false">F260+I260</f>
        <v>0</v>
      </c>
      <c r="K260" s="53" t="n">
        <f aca="false">IF(J260*0.03%&gt;40,40,J260*0.03%)</f>
        <v>0</v>
      </c>
      <c r="L260" s="53" t="n">
        <f aca="false">ROUND(I260*0.025%,0)</f>
        <v>0</v>
      </c>
      <c r="M260" s="53" t="n">
        <f aca="false">ROUND(IF(C260="BSE",(J260*0.00375%),(J260*0.00322%)),0)</f>
        <v>0</v>
      </c>
      <c r="N260" s="53" t="n">
        <f aca="false">ROUND((K260+M260+O260)*18%,2)</f>
        <v>0</v>
      </c>
      <c r="O260" s="53" t="n">
        <f aca="false">ROUND(J260*0.0001%,2)</f>
        <v>0</v>
      </c>
      <c r="P260" s="53" t="n">
        <f aca="false">ROUND(0.003%*F260,0)</f>
        <v>0</v>
      </c>
      <c r="Q260" s="53" t="n">
        <f aca="false">K260+L260+M260+N260+O260+P260</f>
        <v>0</v>
      </c>
      <c r="R260" s="53" t="n">
        <f aca="false">I260-F260</f>
        <v>0</v>
      </c>
      <c r="S260" s="53" t="n">
        <f aca="false">R260-Q260</f>
        <v>0</v>
      </c>
      <c r="T260" s="55" t="n">
        <f aca="false">IFERROR(R260/F260,0)</f>
        <v>0</v>
      </c>
      <c r="U260" s="55" t="n">
        <f aca="false">IFERROR(S260/F260,0)</f>
        <v>0</v>
      </c>
    </row>
    <row r="261" customFormat="false" ht="15" hidden="false" customHeight="false" outlineLevel="0" collapsed="false">
      <c r="A261" s="21" t="str">
        <f aca="false">IF(G261&gt;0,G261," ")</f>
        <v> </v>
      </c>
      <c r="F261" s="53" t="n">
        <f aca="false">D261*E261</f>
        <v>0</v>
      </c>
      <c r="I261" s="53" t="n">
        <f aca="false">D261*H261</f>
        <v>0</v>
      </c>
      <c r="J261" s="53" t="n">
        <f aca="false">F261+I261</f>
        <v>0</v>
      </c>
      <c r="K261" s="53" t="n">
        <f aca="false">IF(J261*0.03%&gt;40,40,J261*0.03%)</f>
        <v>0</v>
      </c>
      <c r="L261" s="53" t="n">
        <f aca="false">ROUND(I261*0.025%,0)</f>
        <v>0</v>
      </c>
      <c r="M261" s="53" t="n">
        <f aca="false">ROUND(IF(C261="BSE",(J261*0.00375%),(J261*0.00322%)),0)</f>
        <v>0</v>
      </c>
      <c r="N261" s="53" t="n">
        <f aca="false">ROUND((K261+M261+O261)*18%,2)</f>
        <v>0</v>
      </c>
      <c r="O261" s="53" t="n">
        <f aca="false">ROUND(J261*0.0001%,2)</f>
        <v>0</v>
      </c>
      <c r="P261" s="53" t="n">
        <f aca="false">ROUND(0.003%*F261,0)</f>
        <v>0</v>
      </c>
      <c r="Q261" s="53" t="n">
        <f aca="false">K261+L261+M261+N261+O261+P261</f>
        <v>0</v>
      </c>
      <c r="R261" s="53" t="n">
        <f aca="false">I261-F261</f>
        <v>0</v>
      </c>
      <c r="S261" s="53" t="n">
        <f aca="false">R261-Q261</f>
        <v>0</v>
      </c>
      <c r="T261" s="55" t="n">
        <f aca="false">IFERROR(R261/F261,0)</f>
        <v>0</v>
      </c>
      <c r="U261" s="55" t="n">
        <f aca="false">IFERROR(S261/F261,0)</f>
        <v>0</v>
      </c>
    </row>
    <row r="262" customFormat="false" ht="15" hidden="false" customHeight="false" outlineLevel="0" collapsed="false">
      <c r="A262" s="21" t="str">
        <f aca="false">IF(G262&gt;0,G262," ")</f>
        <v> </v>
      </c>
      <c r="F262" s="53" t="n">
        <f aca="false">D262*E262</f>
        <v>0</v>
      </c>
      <c r="I262" s="53" t="n">
        <f aca="false">D262*H262</f>
        <v>0</v>
      </c>
      <c r="J262" s="53" t="n">
        <f aca="false">F262+I262</f>
        <v>0</v>
      </c>
      <c r="K262" s="53" t="n">
        <f aca="false">IF(J262*0.03%&gt;40,40,J262*0.03%)</f>
        <v>0</v>
      </c>
      <c r="L262" s="53" t="n">
        <f aca="false">ROUND(I262*0.025%,0)</f>
        <v>0</v>
      </c>
      <c r="M262" s="53" t="n">
        <f aca="false">ROUND(IF(C262="BSE",(J262*0.00375%),(J262*0.00322%)),0)</f>
        <v>0</v>
      </c>
      <c r="N262" s="53" t="n">
        <f aca="false">ROUND((K262+M262+O262)*18%,2)</f>
        <v>0</v>
      </c>
      <c r="O262" s="53" t="n">
        <f aca="false">ROUND(J262*0.0001%,2)</f>
        <v>0</v>
      </c>
      <c r="P262" s="53" t="n">
        <f aca="false">ROUND(0.003%*F262,0)</f>
        <v>0</v>
      </c>
      <c r="Q262" s="53" t="n">
        <f aca="false">K262+L262+M262+N262+O262+P262</f>
        <v>0</v>
      </c>
      <c r="R262" s="53" t="n">
        <f aca="false">I262-F262</f>
        <v>0</v>
      </c>
      <c r="S262" s="53" t="n">
        <f aca="false">R262-Q262</f>
        <v>0</v>
      </c>
      <c r="T262" s="55" t="n">
        <f aca="false">IFERROR(R262/F262,0)</f>
        <v>0</v>
      </c>
      <c r="U262" s="55" t="n">
        <f aca="false">IFERROR(S262/F262,0)</f>
        <v>0</v>
      </c>
    </row>
    <row r="263" customFormat="false" ht="15" hidden="false" customHeight="false" outlineLevel="0" collapsed="false">
      <c r="A263" s="21" t="str">
        <f aca="false">IF(G263&gt;0,G263," ")</f>
        <v> </v>
      </c>
      <c r="F263" s="53" t="n">
        <f aca="false">D263*E263</f>
        <v>0</v>
      </c>
      <c r="I263" s="53" t="n">
        <f aca="false">D263*H263</f>
        <v>0</v>
      </c>
      <c r="J263" s="53" t="n">
        <f aca="false">F263+I263</f>
        <v>0</v>
      </c>
      <c r="K263" s="53" t="n">
        <f aca="false">IF(J263*0.03%&gt;40,40,J263*0.03%)</f>
        <v>0</v>
      </c>
      <c r="L263" s="53" t="n">
        <f aca="false">ROUND(I263*0.025%,0)</f>
        <v>0</v>
      </c>
      <c r="M263" s="53" t="n">
        <f aca="false">ROUND(IF(C263="BSE",(J263*0.00375%),(J263*0.00322%)),0)</f>
        <v>0</v>
      </c>
      <c r="N263" s="53" t="n">
        <f aca="false">ROUND((K263+M263+O263)*18%,2)</f>
        <v>0</v>
      </c>
      <c r="O263" s="53" t="n">
        <f aca="false">ROUND(J263*0.0001%,2)</f>
        <v>0</v>
      </c>
      <c r="P263" s="53" t="n">
        <f aca="false">ROUND(0.003%*F263,0)</f>
        <v>0</v>
      </c>
      <c r="Q263" s="53" t="n">
        <f aca="false">K263+L263+M263+N263+O263+P263</f>
        <v>0</v>
      </c>
      <c r="R263" s="53" t="n">
        <f aca="false">I263-F263</f>
        <v>0</v>
      </c>
      <c r="S263" s="53" t="n">
        <f aca="false">R263-Q263</f>
        <v>0</v>
      </c>
      <c r="T263" s="55" t="n">
        <f aca="false">IFERROR(R263/F263,0)</f>
        <v>0</v>
      </c>
      <c r="U263" s="55" t="n">
        <f aca="false">IFERROR(S263/F263,0)</f>
        <v>0</v>
      </c>
    </row>
    <row r="264" customFormat="false" ht="15" hidden="false" customHeight="false" outlineLevel="0" collapsed="false">
      <c r="A264" s="21" t="str">
        <f aca="false">IF(G264&gt;0,G264," ")</f>
        <v> </v>
      </c>
      <c r="F264" s="53" t="n">
        <f aca="false">D264*E264</f>
        <v>0</v>
      </c>
      <c r="I264" s="53" t="n">
        <f aca="false">D264*H264</f>
        <v>0</v>
      </c>
      <c r="J264" s="53" t="n">
        <f aca="false">F264+I264</f>
        <v>0</v>
      </c>
      <c r="K264" s="53" t="n">
        <f aca="false">IF(J264*0.03%&gt;40,40,J264*0.03%)</f>
        <v>0</v>
      </c>
      <c r="L264" s="53" t="n">
        <f aca="false">ROUND(I264*0.025%,0)</f>
        <v>0</v>
      </c>
      <c r="M264" s="53" t="n">
        <f aca="false">ROUND(IF(C264="BSE",(J264*0.00375%),(J264*0.00322%)),0)</f>
        <v>0</v>
      </c>
      <c r="N264" s="53" t="n">
        <f aca="false">ROUND((K264+M264+O264)*18%,2)</f>
        <v>0</v>
      </c>
      <c r="O264" s="53" t="n">
        <f aca="false">ROUND(J264*0.0001%,2)</f>
        <v>0</v>
      </c>
      <c r="P264" s="53" t="n">
        <f aca="false">ROUND(0.003%*F264,0)</f>
        <v>0</v>
      </c>
      <c r="Q264" s="53" t="n">
        <f aca="false">K264+L264+M264+N264+O264+P264</f>
        <v>0</v>
      </c>
      <c r="R264" s="53" t="n">
        <f aca="false">I264-F264</f>
        <v>0</v>
      </c>
      <c r="S264" s="53" t="n">
        <f aca="false">R264-Q264</f>
        <v>0</v>
      </c>
      <c r="T264" s="55" t="n">
        <f aca="false">IFERROR(R264/F264,0)</f>
        <v>0</v>
      </c>
      <c r="U264" s="55" t="n">
        <f aca="false">IFERROR(S264/F264,0)</f>
        <v>0</v>
      </c>
    </row>
    <row r="265" customFormat="false" ht="15" hidden="false" customHeight="false" outlineLevel="0" collapsed="false">
      <c r="A265" s="21" t="str">
        <f aca="false">IF(G265&gt;0,G265," ")</f>
        <v> </v>
      </c>
      <c r="F265" s="53" t="n">
        <f aca="false">D265*E265</f>
        <v>0</v>
      </c>
      <c r="I265" s="53" t="n">
        <f aca="false">D265*H265</f>
        <v>0</v>
      </c>
      <c r="J265" s="53" t="n">
        <f aca="false">F265+I265</f>
        <v>0</v>
      </c>
      <c r="K265" s="53" t="n">
        <f aca="false">IF(J265*0.03%&gt;40,40,J265*0.03%)</f>
        <v>0</v>
      </c>
      <c r="L265" s="53" t="n">
        <f aca="false">ROUND(I265*0.025%,0)</f>
        <v>0</v>
      </c>
      <c r="M265" s="53" t="n">
        <f aca="false">ROUND(IF(C265="BSE",(J265*0.00375%),(J265*0.00322%)),0)</f>
        <v>0</v>
      </c>
      <c r="N265" s="53" t="n">
        <f aca="false">ROUND((K265+M265+O265)*18%,2)</f>
        <v>0</v>
      </c>
      <c r="O265" s="53" t="n">
        <f aca="false">ROUND(J265*0.0001%,2)</f>
        <v>0</v>
      </c>
      <c r="P265" s="53" t="n">
        <f aca="false">ROUND(0.003%*F265,0)</f>
        <v>0</v>
      </c>
      <c r="Q265" s="53" t="n">
        <f aca="false">K265+L265+M265+N265+O265+P265</f>
        <v>0</v>
      </c>
      <c r="R265" s="53" t="n">
        <f aca="false">I265-F265</f>
        <v>0</v>
      </c>
      <c r="S265" s="53" t="n">
        <f aca="false">R265-Q265</f>
        <v>0</v>
      </c>
      <c r="T265" s="55" t="n">
        <f aca="false">IFERROR(R265/F265,0)</f>
        <v>0</v>
      </c>
      <c r="U265" s="55" t="n">
        <f aca="false">IFERROR(S265/F265,0)</f>
        <v>0</v>
      </c>
    </row>
    <row r="266" customFormat="false" ht="15" hidden="false" customHeight="false" outlineLevel="0" collapsed="false">
      <c r="A266" s="21" t="str">
        <f aca="false">IF(G266&gt;0,G266," ")</f>
        <v> </v>
      </c>
      <c r="F266" s="53" t="n">
        <f aca="false">D266*E266</f>
        <v>0</v>
      </c>
      <c r="I266" s="53" t="n">
        <f aca="false">D266*H266</f>
        <v>0</v>
      </c>
      <c r="J266" s="53" t="n">
        <f aca="false">F266+I266</f>
        <v>0</v>
      </c>
      <c r="K266" s="53" t="n">
        <f aca="false">IF(J266*0.03%&gt;40,40,J266*0.03%)</f>
        <v>0</v>
      </c>
      <c r="L266" s="53" t="n">
        <f aca="false">ROUND(I266*0.025%,0)</f>
        <v>0</v>
      </c>
      <c r="M266" s="53" t="n">
        <f aca="false">ROUND(IF(C266="BSE",(J266*0.00375%),(J266*0.00322%)),0)</f>
        <v>0</v>
      </c>
      <c r="N266" s="53" t="n">
        <f aca="false">ROUND((K266+M266+O266)*18%,2)</f>
        <v>0</v>
      </c>
      <c r="O266" s="53" t="n">
        <f aca="false">ROUND(J266*0.0001%,2)</f>
        <v>0</v>
      </c>
      <c r="P266" s="53" t="n">
        <f aca="false">ROUND(0.003%*F266,0)</f>
        <v>0</v>
      </c>
      <c r="Q266" s="53" t="n">
        <f aca="false">K266+L266+M266+N266+O266+P266</f>
        <v>0</v>
      </c>
      <c r="R266" s="53" t="n">
        <f aca="false">I266-F266</f>
        <v>0</v>
      </c>
      <c r="S266" s="53" t="n">
        <f aca="false">R266-Q266</f>
        <v>0</v>
      </c>
      <c r="T266" s="55" t="n">
        <f aca="false">IFERROR(R266/F266,0)</f>
        <v>0</v>
      </c>
      <c r="U266" s="55" t="n">
        <f aca="false">IFERROR(S266/F266,0)</f>
        <v>0</v>
      </c>
    </row>
    <row r="267" customFormat="false" ht="15" hidden="false" customHeight="false" outlineLevel="0" collapsed="false">
      <c r="A267" s="21" t="str">
        <f aca="false">IF(G267&gt;0,G267," ")</f>
        <v> </v>
      </c>
      <c r="F267" s="53" t="n">
        <f aca="false">D267*E267</f>
        <v>0</v>
      </c>
      <c r="I267" s="53" t="n">
        <f aca="false">D267*H267</f>
        <v>0</v>
      </c>
      <c r="J267" s="53" t="n">
        <f aca="false">F267+I267</f>
        <v>0</v>
      </c>
      <c r="K267" s="53" t="n">
        <f aca="false">IF(J267*0.03%&gt;40,40,J267*0.03%)</f>
        <v>0</v>
      </c>
      <c r="L267" s="53" t="n">
        <f aca="false">ROUND(I267*0.025%,0)</f>
        <v>0</v>
      </c>
      <c r="M267" s="53" t="n">
        <f aca="false">ROUND(IF(C267="BSE",(J267*0.00375%),(J267*0.00322%)),0)</f>
        <v>0</v>
      </c>
      <c r="N267" s="53" t="n">
        <f aca="false">ROUND((K267+M267+O267)*18%,2)</f>
        <v>0</v>
      </c>
      <c r="O267" s="53" t="n">
        <f aca="false">ROUND(J267*0.0001%,2)</f>
        <v>0</v>
      </c>
      <c r="P267" s="53" t="n">
        <f aca="false">ROUND(0.003%*F267,0)</f>
        <v>0</v>
      </c>
      <c r="Q267" s="53" t="n">
        <f aca="false">K267+L267+M267+N267+O267+P267</f>
        <v>0</v>
      </c>
      <c r="R267" s="53" t="n">
        <f aca="false">I267-F267</f>
        <v>0</v>
      </c>
      <c r="S267" s="53" t="n">
        <f aca="false">R267-Q267</f>
        <v>0</v>
      </c>
      <c r="T267" s="55" t="n">
        <f aca="false">IFERROR(R267/F267,0)</f>
        <v>0</v>
      </c>
      <c r="U267" s="55" t="n">
        <f aca="false">IFERROR(S267/F267,0)</f>
        <v>0</v>
      </c>
    </row>
    <row r="268" customFormat="false" ht="15" hidden="false" customHeight="false" outlineLevel="0" collapsed="false">
      <c r="A268" s="21" t="str">
        <f aca="false">IF(G268&gt;0,G268," ")</f>
        <v> </v>
      </c>
      <c r="F268" s="53" t="n">
        <f aca="false">D268*E268</f>
        <v>0</v>
      </c>
      <c r="I268" s="53" t="n">
        <f aca="false">D268*H268</f>
        <v>0</v>
      </c>
      <c r="J268" s="53" t="n">
        <f aca="false">F268+I268</f>
        <v>0</v>
      </c>
      <c r="K268" s="53" t="n">
        <f aca="false">IF(J268*0.03%&gt;40,40,J268*0.03%)</f>
        <v>0</v>
      </c>
      <c r="L268" s="53" t="n">
        <f aca="false">ROUND(I268*0.025%,0)</f>
        <v>0</v>
      </c>
      <c r="M268" s="53" t="n">
        <f aca="false">ROUND(IF(C268="BSE",(J268*0.00375%),(J268*0.00322%)),0)</f>
        <v>0</v>
      </c>
      <c r="N268" s="53" t="n">
        <f aca="false">ROUND((K268+M268+O268)*18%,2)</f>
        <v>0</v>
      </c>
      <c r="O268" s="53" t="n">
        <f aca="false">ROUND(J268*0.0001%,2)</f>
        <v>0</v>
      </c>
      <c r="P268" s="53" t="n">
        <f aca="false">ROUND(0.003%*F268,0)</f>
        <v>0</v>
      </c>
      <c r="Q268" s="53" t="n">
        <f aca="false">K268+L268+M268+N268+O268+P268</f>
        <v>0</v>
      </c>
      <c r="R268" s="53" t="n">
        <f aca="false">I268-F268</f>
        <v>0</v>
      </c>
      <c r="S268" s="53" t="n">
        <f aca="false">R268-Q268</f>
        <v>0</v>
      </c>
      <c r="T268" s="55" t="n">
        <f aca="false">IFERROR(R268/F268,0)</f>
        <v>0</v>
      </c>
      <c r="U268" s="55" t="n">
        <f aca="false">IFERROR(S268/F268,0)</f>
        <v>0</v>
      </c>
    </row>
    <row r="269" customFormat="false" ht="15" hidden="false" customHeight="false" outlineLevel="0" collapsed="false">
      <c r="A269" s="21" t="str">
        <f aca="false">IF(G269&gt;0,G269," ")</f>
        <v> </v>
      </c>
      <c r="F269" s="53" t="n">
        <f aca="false">D269*E269</f>
        <v>0</v>
      </c>
      <c r="I269" s="53" t="n">
        <f aca="false">D269*H269</f>
        <v>0</v>
      </c>
      <c r="J269" s="53" t="n">
        <f aca="false">F269+I269</f>
        <v>0</v>
      </c>
      <c r="K269" s="53" t="n">
        <f aca="false">IF(J269*0.03%&gt;40,40,J269*0.03%)</f>
        <v>0</v>
      </c>
      <c r="L269" s="53" t="n">
        <f aca="false">ROUND(I269*0.025%,0)</f>
        <v>0</v>
      </c>
      <c r="M269" s="53" t="n">
        <f aca="false">ROUND(IF(C269="BSE",(J269*0.00375%),(J269*0.00322%)),0)</f>
        <v>0</v>
      </c>
      <c r="N269" s="53" t="n">
        <f aca="false">ROUND((K269+M269+O269)*18%,2)</f>
        <v>0</v>
      </c>
      <c r="O269" s="53" t="n">
        <f aca="false">ROUND(J269*0.0001%,2)</f>
        <v>0</v>
      </c>
      <c r="P269" s="53" t="n">
        <f aca="false">ROUND(0.003%*F269,0)</f>
        <v>0</v>
      </c>
      <c r="Q269" s="53" t="n">
        <f aca="false">K269+L269+M269+N269+O269+P269</f>
        <v>0</v>
      </c>
      <c r="R269" s="53" t="n">
        <f aca="false">I269-F269</f>
        <v>0</v>
      </c>
      <c r="S269" s="53" t="n">
        <f aca="false">R269-Q269</f>
        <v>0</v>
      </c>
      <c r="T269" s="55" t="n">
        <f aca="false">IFERROR(R269/F269,0)</f>
        <v>0</v>
      </c>
      <c r="U269" s="55" t="n">
        <f aca="false">IFERROR(S269/F269,0)</f>
        <v>0</v>
      </c>
    </row>
    <row r="270" customFormat="false" ht="15" hidden="false" customHeight="false" outlineLevel="0" collapsed="false">
      <c r="A270" s="21" t="str">
        <f aca="false">IF(G270&gt;0,G270," ")</f>
        <v> </v>
      </c>
      <c r="F270" s="53" t="n">
        <f aca="false">D270*E270</f>
        <v>0</v>
      </c>
      <c r="I270" s="53" t="n">
        <f aca="false">D270*H270</f>
        <v>0</v>
      </c>
      <c r="J270" s="53" t="n">
        <f aca="false">F270+I270</f>
        <v>0</v>
      </c>
      <c r="K270" s="53" t="n">
        <f aca="false">IF(J270*0.03%&gt;40,40,J270*0.03%)</f>
        <v>0</v>
      </c>
      <c r="L270" s="53" t="n">
        <f aca="false">ROUND(I270*0.025%,0)</f>
        <v>0</v>
      </c>
      <c r="M270" s="53" t="n">
        <f aca="false">ROUND(IF(C270="BSE",(J270*0.00375%),(J270*0.00322%)),0)</f>
        <v>0</v>
      </c>
      <c r="N270" s="53" t="n">
        <f aca="false">ROUND((K270+M270+O270)*18%,2)</f>
        <v>0</v>
      </c>
      <c r="O270" s="53" t="n">
        <f aca="false">ROUND(J270*0.0001%,2)</f>
        <v>0</v>
      </c>
      <c r="P270" s="53" t="n">
        <f aca="false">ROUND(0.003%*F270,0)</f>
        <v>0</v>
      </c>
      <c r="Q270" s="53" t="n">
        <f aca="false">K270+L270+M270+N270+O270+P270</f>
        <v>0</v>
      </c>
      <c r="R270" s="53" t="n">
        <f aca="false">I270-F270</f>
        <v>0</v>
      </c>
      <c r="S270" s="53" t="n">
        <f aca="false">R270-Q270</f>
        <v>0</v>
      </c>
      <c r="T270" s="55" t="n">
        <f aca="false">IFERROR(R270/F270,0)</f>
        <v>0</v>
      </c>
      <c r="U270" s="55" t="n">
        <f aca="false">IFERROR(S270/F270,0)</f>
        <v>0</v>
      </c>
    </row>
    <row r="271" customFormat="false" ht="15" hidden="false" customHeight="false" outlineLevel="0" collapsed="false">
      <c r="A271" s="21" t="str">
        <f aca="false">IF(G271&gt;0,G271," ")</f>
        <v> </v>
      </c>
      <c r="F271" s="53" t="n">
        <f aca="false">D271*E271</f>
        <v>0</v>
      </c>
      <c r="I271" s="53" t="n">
        <f aca="false">D271*H271</f>
        <v>0</v>
      </c>
      <c r="J271" s="53" t="n">
        <f aca="false">F271+I271</f>
        <v>0</v>
      </c>
      <c r="K271" s="53" t="n">
        <f aca="false">IF(J271*0.03%&gt;40,40,J271*0.03%)</f>
        <v>0</v>
      </c>
      <c r="L271" s="53" t="n">
        <f aca="false">ROUND(I271*0.025%,0)</f>
        <v>0</v>
      </c>
      <c r="M271" s="53" t="n">
        <f aca="false">ROUND(IF(C271="BSE",(J271*0.00375%),(J271*0.00322%)),0)</f>
        <v>0</v>
      </c>
      <c r="N271" s="53" t="n">
        <f aca="false">ROUND((K271+M271+O271)*18%,2)</f>
        <v>0</v>
      </c>
      <c r="O271" s="53" t="n">
        <f aca="false">ROUND(J271*0.0001%,2)</f>
        <v>0</v>
      </c>
      <c r="P271" s="53" t="n">
        <f aca="false">ROUND(0.003%*F271,0)</f>
        <v>0</v>
      </c>
      <c r="Q271" s="53" t="n">
        <f aca="false">K271+L271+M271+N271+O271+P271</f>
        <v>0</v>
      </c>
      <c r="R271" s="53" t="n">
        <f aca="false">I271-F271</f>
        <v>0</v>
      </c>
      <c r="S271" s="53" t="n">
        <f aca="false">R271-Q271</f>
        <v>0</v>
      </c>
      <c r="T271" s="55" t="n">
        <f aca="false">IFERROR(R271/F271,0)</f>
        <v>0</v>
      </c>
      <c r="U271" s="55" t="n">
        <f aca="false">IFERROR(S271/F271,0)</f>
        <v>0</v>
      </c>
    </row>
    <row r="272" customFormat="false" ht="15" hidden="false" customHeight="false" outlineLevel="0" collapsed="false">
      <c r="A272" s="21" t="str">
        <f aca="false">IF(G272&gt;0,G272," ")</f>
        <v> </v>
      </c>
      <c r="F272" s="53" t="n">
        <f aca="false">D272*E272</f>
        <v>0</v>
      </c>
      <c r="I272" s="53" t="n">
        <f aca="false">D272*H272</f>
        <v>0</v>
      </c>
      <c r="J272" s="53" t="n">
        <f aca="false">F272+I272</f>
        <v>0</v>
      </c>
      <c r="K272" s="53" t="n">
        <f aca="false">IF(J272*0.03%&gt;40,40,J272*0.03%)</f>
        <v>0</v>
      </c>
      <c r="L272" s="53" t="n">
        <f aca="false">ROUND(I272*0.025%,0)</f>
        <v>0</v>
      </c>
      <c r="M272" s="53" t="n">
        <f aca="false">ROUND(IF(C272="BSE",(J272*0.00375%),(J272*0.00322%)),0)</f>
        <v>0</v>
      </c>
      <c r="N272" s="53" t="n">
        <f aca="false">ROUND((K272+M272+O272)*18%,2)</f>
        <v>0</v>
      </c>
      <c r="O272" s="53" t="n">
        <f aca="false">ROUND(J272*0.0001%,2)</f>
        <v>0</v>
      </c>
      <c r="P272" s="53" t="n">
        <f aca="false">ROUND(0.003%*F272,0)</f>
        <v>0</v>
      </c>
      <c r="Q272" s="53" t="n">
        <f aca="false">K272+L272+M272+N272+O272+P272</f>
        <v>0</v>
      </c>
      <c r="R272" s="53" t="n">
        <f aca="false">I272-F272</f>
        <v>0</v>
      </c>
      <c r="S272" s="53" t="n">
        <f aca="false">R272-Q272</f>
        <v>0</v>
      </c>
      <c r="T272" s="55" t="n">
        <f aca="false">IFERROR(R272/F272,0)</f>
        <v>0</v>
      </c>
      <c r="U272" s="55" t="n">
        <f aca="false">IFERROR(S272/F272,0)</f>
        <v>0</v>
      </c>
    </row>
    <row r="273" customFormat="false" ht="15" hidden="false" customHeight="false" outlineLevel="0" collapsed="false">
      <c r="A273" s="21" t="str">
        <f aca="false">IF(G273&gt;0,G273," ")</f>
        <v> </v>
      </c>
      <c r="F273" s="53" t="n">
        <f aca="false">D273*E273</f>
        <v>0</v>
      </c>
      <c r="I273" s="53" t="n">
        <f aca="false">D273*H273</f>
        <v>0</v>
      </c>
      <c r="J273" s="53" t="n">
        <f aca="false">F273+I273</f>
        <v>0</v>
      </c>
      <c r="K273" s="53" t="n">
        <f aca="false">IF(J273*0.03%&gt;40,40,J273*0.03%)</f>
        <v>0</v>
      </c>
      <c r="L273" s="53" t="n">
        <f aca="false">ROUND(I273*0.025%,0)</f>
        <v>0</v>
      </c>
      <c r="M273" s="53" t="n">
        <f aca="false">ROUND(IF(C273="BSE",(J273*0.00375%),(J273*0.00322%)),0)</f>
        <v>0</v>
      </c>
      <c r="N273" s="53" t="n">
        <f aca="false">ROUND((K273+M273+O273)*18%,2)</f>
        <v>0</v>
      </c>
      <c r="O273" s="53" t="n">
        <f aca="false">ROUND(J273*0.0001%,2)</f>
        <v>0</v>
      </c>
      <c r="P273" s="53" t="n">
        <f aca="false">ROUND(0.003%*F273,0)</f>
        <v>0</v>
      </c>
      <c r="Q273" s="53" t="n">
        <f aca="false">K273+L273+M273+N273+O273+P273</f>
        <v>0</v>
      </c>
      <c r="R273" s="53" t="n">
        <f aca="false">I273-F273</f>
        <v>0</v>
      </c>
      <c r="S273" s="53" t="n">
        <f aca="false">R273-Q273</f>
        <v>0</v>
      </c>
      <c r="T273" s="55" t="n">
        <f aca="false">IFERROR(R273/F273,0)</f>
        <v>0</v>
      </c>
      <c r="U273" s="55" t="n">
        <f aca="false">IFERROR(S273/F273,0)</f>
        <v>0</v>
      </c>
    </row>
    <row r="274" customFormat="false" ht="15" hidden="false" customHeight="false" outlineLevel="0" collapsed="false">
      <c r="A274" s="21" t="str">
        <f aca="false">IF(G274&gt;0,G274," ")</f>
        <v> </v>
      </c>
      <c r="F274" s="53" t="n">
        <f aca="false">D274*E274</f>
        <v>0</v>
      </c>
      <c r="I274" s="53" t="n">
        <f aca="false">D274*H274</f>
        <v>0</v>
      </c>
      <c r="J274" s="53" t="n">
        <f aca="false">F274+I274</f>
        <v>0</v>
      </c>
      <c r="K274" s="53" t="n">
        <f aca="false">IF(J274*0.03%&gt;40,40,J274*0.03%)</f>
        <v>0</v>
      </c>
      <c r="L274" s="53" t="n">
        <f aca="false">ROUND(I274*0.025%,0)</f>
        <v>0</v>
      </c>
      <c r="M274" s="53" t="n">
        <f aca="false">ROUND(IF(C274="BSE",(J274*0.00375%),(J274*0.00322%)),0)</f>
        <v>0</v>
      </c>
      <c r="N274" s="53" t="n">
        <f aca="false">ROUND((K274+M274+O274)*18%,2)</f>
        <v>0</v>
      </c>
      <c r="O274" s="53" t="n">
        <f aca="false">ROUND(J274*0.0001%,2)</f>
        <v>0</v>
      </c>
      <c r="P274" s="53" t="n">
        <f aca="false">ROUND(0.003%*F274,0)</f>
        <v>0</v>
      </c>
      <c r="Q274" s="53" t="n">
        <f aca="false">K274+L274+M274+N274+O274+P274</f>
        <v>0</v>
      </c>
      <c r="R274" s="53" t="n">
        <f aca="false">I274-F274</f>
        <v>0</v>
      </c>
      <c r="S274" s="53" t="n">
        <f aca="false">R274-Q274</f>
        <v>0</v>
      </c>
      <c r="T274" s="55" t="n">
        <f aca="false">IFERROR(R274/F274,0)</f>
        <v>0</v>
      </c>
      <c r="U274" s="55" t="n">
        <f aca="false">IFERROR(S274/F274,0)</f>
        <v>0</v>
      </c>
    </row>
    <row r="275" customFormat="false" ht="15" hidden="false" customHeight="false" outlineLevel="0" collapsed="false">
      <c r="A275" s="21" t="str">
        <f aca="false">IF(G275&gt;0,G275," ")</f>
        <v> </v>
      </c>
      <c r="F275" s="53" t="n">
        <f aca="false">D275*E275</f>
        <v>0</v>
      </c>
      <c r="I275" s="53" t="n">
        <f aca="false">D275*H275</f>
        <v>0</v>
      </c>
      <c r="J275" s="53" t="n">
        <f aca="false">F275+I275</f>
        <v>0</v>
      </c>
      <c r="K275" s="53" t="n">
        <f aca="false">IF(J275*0.03%&gt;40,40,J275*0.03%)</f>
        <v>0</v>
      </c>
      <c r="L275" s="53" t="n">
        <f aca="false">ROUND(I275*0.025%,0)</f>
        <v>0</v>
      </c>
      <c r="M275" s="53" t="n">
        <f aca="false">ROUND(IF(C275="BSE",(J275*0.00375%),(J275*0.00322%)),0)</f>
        <v>0</v>
      </c>
      <c r="N275" s="53" t="n">
        <f aca="false">ROUND((K275+M275+O275)*18%,2)</f>
        <v>0</v>
      </c>
      <c r="O275" s="53" t="n">
        <f aca="false">ROUND(J275*0.0001%,2)</f>
        <v>0</v>
      </c>
      <c r="P275" s="53" t="n">
        <f aca="false">ROUND(0.003%*F275,0)</f>
        <v>0</v>
      </c>
      <c r="Q275" s="53" t="n">
        <f aca="false">K275+L275+M275+N275+O275+P275</f>
        <v>0</v>
      </c>
      <c r="R275" s="53" t="n">
        <f aca="false">I275-F275</f>
        <v>0</v>
      </c>
      <c r="S275" s="53" t="n">
        <f aca="false">R275-Q275</f>
        <v>0</v>
      </c>
      <c r="T275" s="55" t="n">
        <f aca="false">IFERROR(R275/F275,0)</f>
        <v>0</v>
      </c>
      <c r="U275" s="55" t="n">
        <f aca="false">IFERROR(S275/F275,0)</f>
        <v>0</v>
      </c>
    </row>
    <row r="276" customFormat="false" ht="15" hidden="false" customHeight="false" outlineLevel="0" collapsed="false">
      <c r="A276" s="21" t="str">
        <f aca="false">IF(G276&gt;0,G276," ")</f>
        <v> </v>
      </c>
      <c r="F276" s="53" t="n">
        <f aca="false">D276*E276</f>
        <v>0</v>
      </c>
      <c r="I276" s="53" t="n">
        <f aca="false">D276*H276</f>
        <v>0</v>
      </c>
      <c r="J276" s="53" t="n">
        <f aca="false">F276+I276</f>
        <v>0</v>
      </c>
      <c r="K276" s="53" t="n">
        <f aca="false">IF(J276*0.03%&gt;40,40,J276*0.03%)</f>
        <v>0</v>
      </c>
      <c r="L276" s="53" t="n">
        <f aca="false">ROUND(I276*0.025%,0)</f>
        <v>0</v>
      </c>
      <c r="M276" s="53" t="n">
        <f aca="false">ROUND(IF(C276="BSE",(J276*0.00375%),(J276*0.00322%)),0)</f>
        <v>0</v>
      </c>
      <c r="N276" s="53" t="n">
        <f aca="false">ROUND((K276+M276+O276)*18%,2)</f>
        <v>0</v>
      </c>
      <c r="O276" s="53" t="n">
        <f aca="false">ROUND(J276*0.0001%,2)</f>
        <v>0</v>
      </c>
      <c r="P276" s="53" t="n">
        <f aca="false">ROUND(0.003%*F276,0)</f>
        <v>0</v>
      </c>
      <c r="Q276" s="53" t="n">
        <f aca="false">K276+L276+M276+N276+O276+P276</f>
        <v>0</v>
      </c>
      <c r="R276" s="53" t="n">
        <f aca="false">I276-F276</f>
        <v>0</v>
      </c>
      <c r="S276" s="53" t="n">
        <f aca="false">R276-Q276</f>
        <v>0</v>
      </c>
      <c r="T276" s="55" t="n">
        <f aca="false">IFERROR(R276/F276,0)</f>
        <v>0</v>
      </c>
      <c r="U276" s="55" t="n">
        <f aca="false">IFERROR(S276/F276,0)</f>
        <v>0</v>
      </c>
    </row>
    <row r="277" customFormat="false" ht="15" hidden="false" customHeight="false" outlineLevel="0" collapsed="false">
      <c r="A277" s="21" t="str">
        <f aca="false">IF(G277&gt;0,G277," ")</f>
        <v> </v>
      </c>
      <c r="F277" s="53" t="n">
        <f aca="false">D277*E277</f>
        <v>0</v>
      </c>
      <c r="I277" s="53" t="n">
        <f aca="false">D277*H277</f>
        <v>0</v>
      </c>
      <c r="J277" s="53" t="n">
        <f aca="false">F277+I277</f>
        <v>0</v>
      </c>
      <c r="K277" s="53" t="n">
        <f aca="false">IF(J277*0.03%&gt;40,40,J277*0.03%)</f>
        <v>0</v>
      </c>
      <c r="L277" s="53" t="n">
        <f aca="false">ROUND(I277*0.025%,0)</f>
        <v>0</v>
      </c>
      <c r="M277" s="53" t="n">
        <f aca="false">ROUND(IF(C277="BSE",(J277*0.00375%),(J277*0.00322%)),0)</f>
        <v>0</v>
      </c>
      <c r="N277" s="53" t="n">
        <f aca="false">ROUND((K277+M277+O277)*18%,2)</f>
        <v>0</v>
      </c>
      <c r="O277" s="53" t="n">
        <f aca="false">ROUND(J277*0.0001%,2)</f>
        <v>0</v>
      </c>
      <c r="P277" s="53" t="n">
        <f aca="false">ROUND(0.003%*F277,0)</f>
        <v>0</v>
      </c>
      <c r="Q277" s="53" t="n">
        <f aca="false">K277+L277+M277+N277+O277+P277</f>
        <v>0</v>
      </c>
      <c r="R277" s="53" t="n">
        <f aca="false">I277-F277</f>
        <v>0</v>
      </c>
      <c r="S277" s="53" t="n">
        <f aca="false">R277-Q277</f>
        <v>0</v>
      </c>
      <c r="T277" s="55" t="n">
        <f aca="false">IFERROR(R277/F277,0)</f>
        <v>0</v>
      </c>
      <c r="U277" s="55" t="n">
        <f aca="false">IFERROR(S277/F277,0)</f>
        <v>0</v>
      </c>
    </row>
    <row r="278" customFormat="false" ht="15" hidden="false" customHeight="false" outlineLevel="0" collapsed="false">
      <c r="A278" s="21" t="str">
        <f aca="false">IF(G278&gt;0,G278," ")</f>
        <v> </v>
      </c>
      <c r="F278" s="53" t="n">
        <f aca="false">D278*E278</f>
        <v>0</v>
      </c>
      <c r="I278" s="53" t="n">
        <f aca="false">D278*H278</f>
        <v>0</v>
      </c>
      <c r="J278" s="53" t="n">
        <f aca="false">F278+I278</f>
        <v>0</v>
      </c>
      <c r="K278" s="53" t="n">
        <f aca="false">IF(J278*0.03%&gt;40,40,J278*0.03%)</f>
        <v>0</v>
      </c>
      <c r="L278" s="53" t="n">
        <f aca="false">ROUND(I278*0.025%,0)</f>
        <v>0</v>
      </c>
      <c r="M278" s="53" t="n">
        <f aca="false">ROUND(IF(C278="BSE",(J278*0.00375%),(J278*0.00322%)),0)</f>
        <v>0</v>
      </c>
      <c r="N278" s="53" t="n">
        <f aca="false">ROUND((K278+M278+O278)*18%,2)</f>
        <v>0</v>
      </c>
      <c r="O278" s="53" t="n">
        <f aca="false">ROUND(J278*0.0001%,2)</f>
        <v>0</v>
      </c>
      <c r="P278" s="53" t="n">
        <f aca="false">ROUND(0.003%*F278,0)</f>
        <v>0</v>
      </c>
      <c r="Q278" s="53" t="n">
        <f aca="false">K278+L278+M278+N278+O278+P278</f>
        <v>0</v>
      </c>
      <c r="R278" s="53" t="n">
        <f aca="false">I278-F278</f>
        <v>0</v>
      </c>
      <c r="S278" s="53" t="n">
        <f aca="false">R278-Q278</f>
        <v>0</v>
      </c>
      <c r="T278" s="55" t="n">
        <f aca="false">IFERROR(R278/F278,0)</f>
        <v>0</v>
      </c>
      <c r="U278" s="55" t="n">
        <f aca="false">IFERROR(S278/F278,0)</f>
        <v>0</v>
      </c>
    </row>
    <row r="279" customFormat="false" ht="15" hidden="false" customHeight="false" outlineLevel="0" collapsed="false">
      <c r="A279" s="21" t="str">
        <f aca="false">IF(G279&gt;0,G279," ")</f>
        <v> </v>
      </c>
      <c r="F279" s="53" t="n">
        <f aca="false">D279*E279</f>
        <v>0</v>
      </c>
      <c r="I279" s="53" t="n">
        <f aca="false">D279*H279</f>
        <v>0</v>
      </c>
      <c r="J279" s="53" t="n">
        <f aca="false">F279+I279</f>
        <v>0</v>
      </c>
      <c r="K279" s="53" t="n">
        <f aca="false">IF(J279*0.03%&gt;40,40,J279*0.03%)</f>
        <v>0</v>
      </c>
      <c r="L279" s="53" t="n">
        <f aca="false">ROUND(I279*0.025%,0)</f>
        <v>0</v>
      </c>
      <c r="M279" s="53" t="n">
        <f aca="false">ROUND(IF(C279="BSE",(J279*0.00375%),(J279*0.00322%)),0)</f>
        <v>0</v>
      </c>
      <c r="N279" s="53" t="n">
        <f aca="false">ROUND((K279+M279+O279)*18%,2)</f>
        <v>0</v>
      </c>
      <c r="O279" s="53" t="n">
        <f aca="false">ROUND(J279*0.0001%,2)</f>
        <v>0</v>
      </c>
      <c r="P279" s="53" t="n">
        <f aca="false">ROUND(0.003%*F279,0)</f>
        <v>0</v>
      </c>
      <c r="Q279" s="53" t="n">
        <f aca="false">K279+L279+M279+N279+O279+P279</f>
        <v>0</v>
      </c>
      <c r="R279" s="53" t="n">
        <f aca="false">I279-F279</f>
        <v>0</v>
      </c>
      <c r="S279" s="53" t="n">
        <f aca="false">R279-Q279</f>
        <v>0</v>
      </c>
      <c r="T279" s="55" t="n">
        <f aca="false">IFERROR(R279/F279,0)</f>
        <v>0</v>
      </c>
      <c r="U279" s="55" t="n">
        <f aca="false">IFERROR(S279/F279,0)</f>
        <v>0</v>
      </c>
    </row>
    <row r="280" customFormat="false" ht="15" hidden="false" customHeight="false" outlineLevel="0" collapsed="false">
      <c r="A280" s="21" t="str">
        <f aca="false">IF(G280&gt;0,G280," ")</f>
        <v> </v>
      </c>
      <c r="F280" s="53" t="n">
        <f aca="false">D280*E280</f>
        <v>0</v>
      </c>
      <c r="I280" s="53" t="n">
        <f aca="false">D280*H280</f>
        <v>0</v>
      </c>
      <c r="J280" s="53" t="n">
        <f aca="false">F280+I280</f>
        <v>0</v>
      </c>
      <c r="K280" s="53" t="n">
        <f aca="false">IF(J280*0.03%&gt;40,40,J280*0.03%)</f>
        <v>0</v>
      </c>
      <c r="L280" s="53" t="n">
        <f aca="false">ROUND(I280*0.025%,0)</f>
        <v>0</v>
      </c>
      <c r="M280" s="53" t="n">
        <f aca="false">ROUND(IF(C280="BSE",(J280*0.00375%),(J280*0.00322%)),0)</f>
        <v>0</v>
      </c>
      <c r="N280" s="53" t="n">
        <f aca="false">ROUND((K280+M280+O280)*18%,2)</f>
        <v>0</v>
      </c>
      <c r="O280" s="53" t="n">
        <f aca="false">ROUND(J280*0.0001%,2)</f>
        <v>0</v>
      </c>
      <c r="P280" s="53" t="n">
        <f aca="false">ROUND(0.003%*F280,0)</f>
        <v>0</v>
      </c>
      <c r="Q280" s="53" t="n">
        <f aca="false">K280+L280+M280+N280+O280+P280</f>
        <v>0</v>
      </c>
      <c r="R280" s="53" t="n">
        <f aca="false">I280-F280</f>
        <v>0</v>
      </c>
      <c r="S280" s="53" t="n">
        <f aca="false">R280-Q280</f>
        <v>0</v>
      </c>
      <c r="T280" s="55" t="n">
        <f aca="false">IFERROR(R280/F280,0)</f>
        <v>0</v>
      </c>
      <c r="U280" s="55" t="n">
        <f aca="false">IFERROR(S280/F280,0)</f>
        <v>0</v>
      </c>
    </row>
    <row r="281" customFormat="false" ht="15" hidden="false" customHeight="false" outlineLevel="0" collapsed="false">
      <c r="A281" s="21" t="str">
        <f aca="false">IF(G281&gt;0,G281," ")</f>
        <v> </v>
      </c>
      <c r="F281" s="53" t="n">
        <f aca="false">D281*E281</f>
        <v>0</v>
      </c>
      <c r="I281" s="53" t="n">
        <f aca="false">D281*H281</f>
        <v>0</v>
      </c>
      <c r="J281" s="53" t="n">
        <f aca="false">F281+I281</f>
        <v>0</v>
      </c>
      <c r="K281" s="53" t="n">
        <f aca="false">IF(J281*0.03%&gt;40,40,J281*0.03%)</f>
        <v>0</v>
      </c>
      <c r="L281" s="53" t="n">
        <f aca="false">ROUND(I281*0.025%,0)</f>
        <v>0</v>
      </c>
      <c r="M281" s="53" t="n">
        <f aca="false">ROUND(IF(C281="BSE",(J281*0.00375%),(J281*0.00322%)),0)</f>
        <v>0</v>
      </c>
      <c r="N281" s="53" t="n">
        <f aca="false">ROUND((K281+M281+O281)*18%,2)</f>
        <v>0</v>
      </c>
      <c r="O281" s="53" t="n">
        <f aca="false">ROUND(J281*0.0001%,2)</f>
        <v>0</v>
      </c>
      <c r="P281" s="53" t="n">
        <f aca="false">ROUND(0.003%*F281,0)</f>
        <v>0</v>
      </c>
      <c r="Q281" s="53" t="n">
        <f aca="false">K281+L281+M281+N281+O281+P281</f>
        <v>0</v>
      </c>
      <c r="R281" s="53" t="n">
        <f aca="false">I281-F281</f>
        <v>0</v>
      </c>
      <c r="S281" s="53" t="n">
        <f aca="false">R281-Q281</f>
        <v>0</v>
      </c>
      <c r="T281" s="55" t="n">
        <f aca="false">IFERROR(R281/F281,0)</f>
        <v>0</v>
      </c>
      <c r="U281" s="55" t="n">
        <f aca="false">IFERROR(S281/F281,0)</f>
        <v>0</v>
      </c>
    </row>
    <row r="282" customFormat="false" ht="15" hidden="false" customHeight="false" outlineLevel="0" collapsed="false">
      <c r="A282" s="21" t="str">
        <f aca="false">IF(G282&gt;0,G282," ")</f>
        <v> </v>
      </c>
      <c r="F282" s="53" t="n">
        <f aca="false">D282*E282</f>
        <v>0</v>
      </c>
      <c r="I282" s="53" t="n">
        <f aca="false">D282*H282</f>
        <v>0</v>
      </c>
      <c r="J282" s="53" t="n">
        <f aca="false">F282+I282</f>
        <v>0</v>
      </c>
      <c r="K282" s="53" t="n">
        <f aca="false">IF(J282*0.03%&gt;40,40,J282*0.03%)</f>
        <v>0</v>
      </c>
      <c r="L282" s="53" t="n">
        <f aca="false">ROUND(I282*0.025%,0)</f>
        <v>0</v>
      </c>
      <c r="M282" s="53" t="n">
        <f aca="false">ROUND(IF(C282="BSE",(J282*0.00375%),(J282*0.00322%)),0)</f>
        <v>0</v>
      </c>
      <c r="N282" s="53" t="n">
        <f aca="false">ROUND((K282+M282+O282)*18%,2)</f>
        <v>0</v>
      </c>
      <c r="O282" s="53" t="n">
        <f aca="false">ROUND(J282*0.0001%,2)</f>
        <v>0</v>
      </c>
      <c r="P282" s="53" t="n">
        <f aca="false">ROUND(0.003%*F282,0)</f>
        <v>0</v>
      </c>
      <c r="Q282" s="53" t="n">
        <f aca="false">K282+L282+M282+N282+O282+P282</f>
        <v>0</v>
      </c>
      <c r="R282" s="53" t="n">
        <f aca="false">I282-F282</f>
        <v>0</v>
      </c>
      <c r="S282" s="53" t="n">
        <f aca="false">R282-Q282</f>
        <v>0</v>
      </c>
      <c r="T282" s="55" t="n">
        <f aca="false">IFERROR(R282/F282,0)</f>
        <v>0</v>
      </c>
      <c r="U282" s="55" t="n">
        <f aca="false">IFERROR(S282/F282,0)</f>
        <v>0</v>
      </c>
    </row>
    <row r="283" customFormat="false" ht="15" hidden="false" customHeight="false" outlineLevel="0" collapsed="false">
      <c r="A283" s="21" t="str">
        <f aca="false">IF(G283&gt;0,G283," ")</f>
        <v> </v>
      </c>
      <c r="F283" s="53" t="n">
        <f aca="false">D283*E283</f>
        <v>0</v>
      </c>
      <c r="I283" s="53" t="n">
        <f aca="false">D283*H283</f>
        <v>0</v>
      </c>
      <c r="J283" s="53" t="n">
        <f aca="false">F283+I283</f>
        <v>0</v>
      </c>
      <c r="K283" s="53" t="n">
        <f aca="false">IF(J283*0.03%&gt;40,40,J283*0.03%)</f>
        <v>0</v>
      </c>
      <c r="L283" s="53" t="n">
        <f aca="false">ROUND(I283*0.025%,0)</f>
        <v>0</v>
      </c>
      <c r="M283" s="53" t="n">
        <f aca="false">ROUND(IF(C283="BSE",(J283*0.00375%),(J283*0.00322%)),0)</f>
        <v>0</v>
      </c>
      <c r="N283" s="53" t="n">
        <f aca="false">ROUND((K283+M283+O283)*18%,2)</f>
        <v>0</v>
      </c>
      <c r="O283" s="53" t="n">
        <f aca="false">ROUND(J283*0.0001%,2)</f>
        <v>0</v>
      </c>
      <c r="P283" s="53" t="n">
        <f aca="false">ROUND(0.003%*F283,0)</f>
        <v>0</v>
      </c>
      <c r="Q283" s="53" t="n">
        <f aca="false">K283+L283+M283+N283+O283+P283</f>
        <v>0</v>
      </c>
      <c r="R283" s="53" t="n">
        <f aca="false">I283-F283</f>
        <v>0</v>
      </c>
      <c r="S283" s="53" t="n">
        <f aca="false">R283-Q283</f>
        <v>0</v>
      </c>
      <c r="T283" s="55" t="n">
        <f aca="false">IFERROR(R283/F283,0)</f>
        <v>0</v>
      </c>
      <c r="U283" s="55" t="n">
        <f aca="false">IFERROR(S283/F283,0)</f>
        <v>0</v>
      </c>
    </row>
    <row r="284" customFormat="false" ht="15" hidden="false" customHeight="false" outlineLevel="0" collapsed="false">
      <c r="A284" s="21" t="str">
        <f aca="false">IF(G284&gt;0,G284," ")</f>
        <v> </v>
      </c>
      <c r="F284" s="53" t="n">
        <f aca="false">D284*E284</f>
        <v>0</v>
      </c>
      <c r="I284" s="53" t="n">
        <f aca="false">D284*H284</f>
        <v>0</v>
      </c>
      <c r="J284" s="53" t="n">
        <f aca="false">F284+I284</f>
        <v>0</v>
      </c>
      <c r="K284" s="53" t="n">
        <f aca="false">IF(J284*0.03%&gt;40,40,J284*0.03%)</f>
        <v>0</v>
      </c>
      <c r="L284" s="53" t="n">
        <f aca="false">ROUND(I284*0.025%,0)</f>
        <v>0</v>
      </c>
      <c r="M284" s="53" t="n">
        <f aca="false">ROUND(IF(C284="BSE",(J284*0.00375%),(J284*0.00322%)),0)</f>
        <v>0</v>
      </c>
      <c r="N284" s="53" t="n">
        <f aca="false">ROUND((K284+M284+O284)*18%,2)</f>
        <v>0</v>
      </c>
      <c r="O284" s="53" t="n">
        <f aca="false">ROUND(J284*0.0001%,2)</f>
        <v>0</v>
      </c>
      <c r="P284" s="53" t="n">
        <f aca="false">ROUND(0.003%*F284,0)</f>
        <v>0</v>
      </c>
      <c r="Q284" s="53" t="n">
        <f aca="false">K284+L284+M284+N284+O284+P284</f>
        <v>0</v>
      </c>
      <c r="R284" s="53" t="n">
        <f aca="false">I284-F284</f>
        <v>0</v>
      </c>
      <c r="S284" s="53" t="n">
        <f aca="false">R284-Q284</f>
        <v>0</v>
      </c>
      <c r="T284" s="55" t="n">
        <f aca="false">IFERROR(R284/F284,0)</f>
        <v>0</v>
      </c>
      <c r="U284" s="55" t="n">
        <f aca="false">IFERROR(S284/F284,0)</f>
        <v>0</v>
      </c>
    </row>
    <row r="285" customFormat="false" ht="15" hidden="false" customHeight="false" outlineLevel="0" collapsed="false">
      <c r="A285" s="21" t="str">
        <f aca="false">IF(G285&gt;0,G285," ")</f>
        <v> </v>
      </c>
      <c r="F285" s="53" t="n">
        <f aca="false">D285*E285</f>
        <v>0</v>
      </c>
      <c r="I285" s="53" t="n">
        <f aca="false">D285*H285</f>
        <v>0</v>
      </c>
      <c r="J285" s="53" t="n">
        <f aca="false">F285+I285</f>
        <v>0</v>
      </c>
      <c r="K285" s="53" t="n">
        <f aca="false">IF(J285*0.03%&gt;40,40,J285*0.03%)</f>
        <v>0</v>
      </c>
      <c r="L285" s="53" t="n">
        <f aca="false">ROUND(I285*0.025%,0)</f>
        <v>0</v>
      </c>
      <c r="M285" s="53" t="n">
        <f aca="false">ROUND(IF(C285="BSE",(J285*0.00375%),(J285*0.00322%)),0)</f>
        <v>0</v>
      </c>
      <c r="N285" s="53" t="n">
        <f aca="false">ROUND((K285+M285+O285)*18%,2)</f>
        <v>0</v>
      </c>
      <c r="O285" s="53" t="n">
        <f aca="false">ROUND(J285*0.0001%,2)</f>
        <v>0</v>
      </c>
      <c r="P285" s="53" t="n">
        <f aca="false">ROUND(0.003%*F285,0)</f>
        <v>0</v>
      </c>
      <c r="Q285" s="53" t="n">
        <f aca="false">K285+L285+M285+N285+O285+P285</f>
        <v>0</v>
      </c>
      <c r="R285" s="53" t="n">
        <f aca="false">I285-F285</f>
        <v>0</v>
      </c>
      <c r="S285" s="53" t="n">
        <f aca="false">R285-Q285</f>
        <v>0</v>
      </c>
      <c r="T285" s="55" t="n">
        <f aca="false">IFERROR(R285/F285,0)</f>
        <v>0</v>
      </c>
      <c r="U285" s="55" t="n">
        <f aca="false">IFERROR(S285/F285,0)</f>
        <v>0</v>
      </c>
    </row>
    <row r="286" customFormat="false" ht="15" hidden="false" customHeight="false" outlineLevel="0" collapsed="false">
      <c r="A286" s="21" t="str">
        <f aca="false">IF(G286&gt;0,G286," ")</f>
        <v> </v>
      </c>
      <c r="F286" s="53" t="n">
        <f aca="false">D286*E286</f>
        <v>0</v>
      </c>
      <c r="I286" s="53" t="n">
        <f aca="false">D286*H286</f>
        <v>0</v>
      </c>
      <c r="J286" s="53" t="n">
        <f aca="false">F286+I286</f>
        <v>0</v>
      </c>
      <c r="K286" s="53" t="n">
        <f aca="false">IF(J286*0.03%&gt;40,40,J286*0.03%)</f>
        <v>0</v>
      </c>
      <c r="L286" s="53" t="n">
        <f aca="false">ROUND(I286*0.025%,0)</f>
        <v>0</v>
      </c>
      <c r="M286" s="53" t="n">
        <f aca="false">ROUND(IF(C286="BSE",(J286*0.00375%),(J286*0.00322%)),0)</f>
        <v>0</v>
      </c>
      <c r="N286" s="53" t="n">
        <f aca="false">ROUND((K286+M286+O286)*18%,2)</f>
        <v>0</v>
      </c>
      <c r="O286" s="53" t="n">
        <f aca="false">ROUND(J286*0.0001%,2)</f>
        <v>0</v>
      </c>
      <c r="P286" s="53" t="n">
        <f aca="false">ROUND(0.003%*F286,0)</f>
        <v>0</v>
      </c>
      <c r="Q286" s="53" t="n">
        <f aca="false">K286+L286+M286+N286+O286+P286</f>
        <v>0</v>
      </c>
      <c r="R286" s="53" t="n">
        <f aca="false">I286-F286</f>
        <v>0</v>
      </c>
      <c r="S286" s="53" t="n">
        <f aca="false">R286-Q286</f>
        <v>0</v>
      </c>
      <c r="T286" s="55" t="n">
        <f aca="false">IFERROR(R286/F286,0)</f>
        <v>0</v>
      </c>
      <c r="U286" s="55" t="n">
        <f aca="false">IFERROR(S286/F286,0)</f>
        <v>0</v>
      </c>
    </row>
    <row r="287" customFormat="false" ht="15" hidden="false" customHeight="false" outlineLevel="0" collapsed="false">
      <c r="A287" s="21" t="str">
        <f aca="false">IF(G287&gt;0,G287," ")</f>
        <v> </v>
      </c>
      <c r="F287" s="53" t="n">
        <f aca="false">D287*E287</f>
        <v>0</v>
      </c>
      <c r="I287" s="53" t="n">
        <f aca="false">D287*H287</f>
        <v>0</v>
      </c>
      <c r="J287" s="53" t="n">
        <f aca="false">F287+I287</f>
        <v>0</v>
      </c>
      <c r="K287" s="53" t="n">
        <f aca="false">IF(J287*0.03%&gt;40,40,J287*0.03%)</f>
        <v>0</v>
      </c>
      <c r="L287" s="53" t="n">
        <f aca="false">ROUND(I287*0.025%,0)</f>
        <v>0</v>
      </c>
      <c r="M287" s="53" t="n">
        <f aca="false">ROUND(IF(C287="BSE",(J287*0.00375%),(J287*0.00322%)),0)</f>
        <v>0</v>
      </c>
      <c r="N287" s="53" t="n">
        <f aca="false">ROUND((K287+M287+O287)*18%,2)</f>
        <v>0</v>
      </c>
      <c r="O287" s="53" t="n">
        <f aca="false">ROUND(J287*0.0001%,2)</f>
        <v>0</v>
      </c>
      <c r="P287" s="53" t="n">
        <f aca="false">ROUND(0.003%*F287,0)</f>
        <v>0</v>
      </c>
      <c r="Q287" s="53" t="n">
        <f aca="false">K287+L287+M287+N287+O287+P287</f>
        <v>0</v>
      </c>
      <c r="R287" s="53" t="n">
        <f aca="false">I287-F287</f>
        <v>0</v>
      </c>
      <c r="S287" s="53" t="n">
        <f aca="false">R287-Q287</f>
        <v>0</v>
      </c>
      <c r="T287" s="55" t="n">
        <f aca="false">IFERROR(R287/F287,0)</f>
        <v>0</v>
      </c>
      <c r="U287" s="55" t="n">
        <f aca="false">IFERROR(S287/F287,0)</f>
        <v>0</v>
      </c>
    </row>
    <row r="288" customFormat="false" ht="15" hidden="false" customHeight="false" outlineLevel="0" collapsed="false">
      <c r="A288" s="21" t="str">
        <f aca="false">IF(G288&gt;0,G288," ")</f>
        <v> </v>
      </c>
      <c r="F288" s="53" t="n">
        <f aca="false">D288*E288</f>
        <v>0</v>
      </c>
      <c r="I288" s="53" t="n">
        <f aca="false">D288*H288</f>
        <v>0</v>
      </c>
      <c r="J288" s="53" t="n">
        <f aca="false">F288+I288</f>
        <v>0</v>
      </c>
      <c r="K288" s="53" t="n">
        <f aca="false">IF(J288*0.03%&gt;40,40,J288*0.03%)</f>
        <v>0</v>
      </c>
      <c r="L288" s="53" t="n">
        <f aca="false">ROUND(I288*0.025%,0)</f>
        <v>0</v>
      </c>
      <c r="M288" s="53" t="n">
        <f aca="false">ROUND(IF(C288="BSE",(J288*0.00375%),(J288*0.00322%)),0)</f>
        <v>0</v>
      </c>
      <c r="N288" s="53" t="n">
        <f aca="false">ROUND((K288+M288+O288)*18%,2)</f>
        <v>0</v>
      </c>
      <c r="O288" s="53" t="n">
        <f aca="false">ROUND(J288*0.0001%,2)</f>
        <v>0</v>
      </c>
      <c r="P288" s="53" t="n">
        <f aca="false">ROUND(0.003%*F288,0)</f>
        <v>0</v>
      </c>
      <c r="Q288" s="53" t="n">
        <f aca="false">K288+L288+M288+N288+O288+P288</f>
        <v>0</v>
      </c>
      <c r="R288" s="53" t="n">
        <f aca="false">I288-F288</f>
        <v>0</v>
      </c>
      <c r="S288" s="53" t="n">
        <f aca="false">R288-Q288</f>
        <v>0</v>
      </c>
      <c r="T288" s="55" t="n">
        <f aca="false">IFERROR(R288/F288,0)</f>
        <v>0</v>
      </c>
      <c r="U288" s="55" t="n">
        <f aca="false">IFERROR(S288/F288,0)</f>
        <v>0</v>
      </c>
    </row>
    <row r="289" customFormat="false" ht="15" hidden="false" customHeight="false" outlineLevel="0" collapsed="false">
      <c r="A289" s="21" t="str">
        <f aca="false">IF(G289&gt;0,G289," ")</f>
        <v> </v>
      </c>
      <c r="F289" s="53" t="n">
        <f aca="false">D289*E289</f>
        <v>0</v>
      </c>
      <c r="I289" s="53" t="n">
        <f aca="false">D289*H289</f>
        <v>0</v>
      </c>
      <c r="J289" s="53" t="n">
        <f aca="false">F289+I289</f>
        <v>0</v>
      </c>
      <c r="K289" s="53" t="n">
        <f aca="false">IF(J289*0.03%&gt;40,40,J289*0.03%)</f>
        <v>0</v>
      </c>
      <c r="L289" s="53" t="n">
        <f aca="false">ROUND(I289*0.025%,0)</f>
        <v>0</v>
      </c>
      <c r="M289" s="53" t="n">
        <f aca="false">ROUND(IF(C289="BSE",(J289*0.00375%),(J289*0.00322%)),0)</f>
        <v>0</v>
      </c>
      <c r="N289" s="53" t="n">
        <f aca="false">ROUND((K289+M289+O289)*18%,2)</f>
        <v>0</v>
      </c>
      <c r="O289" s="53" t="n">
        <f aca="false">ROUND(J289*0.0001%,2)</f>
        <v>0</v>
      </c>
      <c r="P289" s="53" t="n">
        <f aca="false">ROUND(0.003%*F289,0)</f>
        <v>0</v>
      </c>
      <c r="Q289" s="53" t="n">
        <f aca="false">K289+L289+M289+N289+O289+P289</f>
        <v>0</v>
      </c>
      <c r="R289" s="53" t="n">
        <f aca="false">I289-F289</f>
        <v>0</v>
      </c>
      <c r="S289" s="53" t="n">
        <f aca="false">R289-Q289</f>
        <v>0</v>
      </c>
      <c r="T289" s="55" t="n">
        <f aca="false">IFERROR(R289/F289,0)</f>
        <v>0</v>
      </c>
      <c r="U289" s="55" t="n">
        <f aca="false">IFERROR(S289/F289,0)</f>
        <v>0</v>
      </c>
    </row>
    <row r="290" customFormat="false" ht="15" hidden="false" customHeight="false" outlineLevel="0" collapsed="false">
      <c r="A290" s="21" t="str">
        <f aca="false">IF(G290&gt;0,G290," ")</f>
        <v> </v>
      </c>
      <c r="F290" s="53" t="n">
        <f aca="false">D290*E290</f>
        <v>0</v>
      </c>
      <c r="I290" s="53" t="n">
        <f aca="false">D290*H290</f>
        <v>0</v>
      </c>
      <c r="J290" s="53" t="n">
        <f aca="false">F290+I290</f>
        <v>0</v>
      </c>
      <c r="K290" s="53" t="n">
        <f aca="false">IF(J290*0.03%&gt;40,40,J290*0.03%)</f>
        <v>0</v>
      </c>
      <c r="L290" s="53" t="n">
        <f aca="false">ROUND(I290*0.025%,0)</f>
        <v>0</v>
      </c>
      <c r="M290" s="53" t="n">
        <f aca="false">ROUND(IF(C290="BSE",(J290*0.00375%),(J290*0.00322%)),0)</f>
        <v>0</v>
      </c>
      <c r="N290" s="53" t="n">
        <f aca="false">ROUND((K290+M290+O290)*18%,2)</f>
        <v>0</v>
      </c>
      <c r="O290" s="53" t="n">
        <f aca="false">ROUND(J290*0.0001%,2)</f>
        <v>0</v>
      </c>
      <c r="P290" s="53" t="n">
        <f aca="false">ROUND(0.003%*F290,0)</f>
        <v>0</v>
      </c>
      <c r="Q290" s="53" t="n">
        <f aca="false">K290+L290+M290+N290+O290+P290</f>
        <v>0</v>
      </c>
      <c r="R290" s="53" t="n">
        <f aca="false">I290-F290</f>
        <v>0</v>
      </c>
      <c r="S290" s="53" t="n">
        <f aca="false">R290-Q290</f>
        <v>0</v>
      </c>
      <c r="T290" s="55" t="n">
        <f aca="false">IFERROR(R290/F290,0)</f>
        <v>0</v>
      </c>
      <c r="U290" s="55" t="n">
        <f aca="false">IFERROR(S290/F290,0)</f>
        <v>0</v>
      </c>
    </row>
    <row r="291" customFormat="false" ht="15" hidden="false" customHeight="false" outlineLevel="0" collapsed="false">
      <c r="A291" s="21" t="str">
        <f aca="false">IF(G291&gt;0,G291," ")</f>
        <v> </v>
      </c>
      <c r="F291" s="53" t="n">
        <f aca="false">D291*E291</f>
        <v>0</v>
      </c>
      <c r="I291" s="53" t="n">
        <f aca="false">D291*H291</f>
        <v>0</v>
      </c>
      <c r="J291" s="53" t="n">
        <f aca="false">F291+I291</f>
        <v>0</v>
      </c>
      <c r="K291" s="53" t="n">
        <f aca="false">IF(J291*0.03%&gt;40,40,J291*0.03%)</f>
        <v>0</v>
      </c>
      <c r="L291" s="53" t="n">
        <f aca="false">ROUND(I291*0.025%,0)</f>
        <v>0</v>
      </c>
      <c r="M291" s="53" t="n">
        <f aca="false">ROUND(IF(C291="BSE",(J291*0.00375%),(J291*0.00322%)),0)</f>
        <v>0</v>
      </c>
      <c r="N291" s="53" t="n">
        <f aca="false">ROUND((K291+M291+O291)*18%,2)</f>
        <v>0</v>
      </c>
      <c r="O291" s="53" t="n">
        <f aca="false">ROUND(J291*0.0001%,2)</f>
        <v>0</v>
      </c>
      <c r="P291" s="53" t="n">
        <f aca="false">ROUND(0.003%*F291,0)</f>
        <v>0</v>
      </c>
      <c r="Q291" s="53" t="n">
        <f aca="false">K291+L291+M291+N291+O291+P291</f>
        <v>0</v>
      </c>
      <c r="R291" s="53" t="n">
        <f aca="false">I291-F291</f>
        <v>0</v>
      </c>
      <c r="S291" s="53" t="n">
        <f aca="false">R291-Q291</f>
        <v>0</v>
      </c>
      <c r="T291" s="55" t="n">
        <f aca="false">IFERROR(R291/F291,0)</f>
        <v>0</v>
      </c>
      <c r="U291" s="55" t="n">
        <f aca="false">IFERROR(S291/F291,0)</f>
        <v>0</v>
      </c>
    </row>
    <row r="292" customFormat="false" ht="15" hidden="false" customHeight="false" outlineLevel="0" collapsed="false">
      <c r="A292" s="21" t="str">
        <f aca="false">IF(G292&gt;0,G292," ")</f>
        <v> </v>
      </c>
      <c r="F292" s="53" t="n">
        <f aca="false">D292*E292</f>
        <v>0</v>
      </c>
      <c r="I292" s="53" t="n">
        <f aca="false">D292*H292</f>
        <v>0</v>
      </c>
      <c r="J292" s="53" t="n">
        <f aca="false">F292+I292</f>
        <v>0</v>
      </c>
      <c r="K292" s="53" t="n">
        <f aca="false">IF(J292*0.03%&gt;40,40,J292*0.03%)</f>
        <v>0</v>
      </c>
      <c r="L292" s="53" t="n">
        <f aca="false">ROUND(I292*0.025%,0)</f>
        <v>0</v>
      </c>
      <c r="M292" s="53" t="n">
        <f aca="false">ROUND(IF(C292="BSE",(J292*0.00375%),(J292*0.00322%)),0)</f>
        <v>0</v>
      </c>
      <c r="N292" s="53" t="n">
        <f aca="false">ROUND((K292+M292+O292)*18%,2)</f>
        <v>0</v>
      </c>
      <c r="O292" s="53" t="n">
        <f aca="false">ROUND(J292*0.0001%,2)</f>
        <v>0</v>
      </c>
      <c r="P292" s="53" t="n">
        <f aca="false">ROUND(0.003%*F292,0)</f>
        <v>0</v>
      </c>
      <c r="Q292" s="53" t="n">
        <f aca="false">K292+L292+M292+N292+O292+P292</f>
        <v>0</v>
      </c>
      <c r="R292" s="53" t="n">
        <f aca="false">I292-F292</f>
        <v>0</v>
      </c>
      <c r="S292" s="53" t="n">
        <f aca="false">R292-Q292</f>
        <v>0</v>
      </c>
      <c r="T292" s="55" t="n">
        <f aca="false">IFERROR(R292/F292,0)</f>
        <v>0</v>
      </c>
      <c r="U292" s="55" t="n">
        <f aca="false">IFERROR(S292/F292,0)</f>
        <v>0</v>
      </c>
    </row>
    <row r="293" customFormat="false" ht="15" hidden="false" customHeight="false" outlineLevel="0" collapsed="false">
      <c r="A293" s="21" t="str">
        <f aca="false">IF(G293&gt;0,G293," ")</f>
        <v> </v>
      </c>
      <c r="F293" s="53" t="n">
        <f aca="false">D293*E293</f>
        <v>0</v>
      </c>
      <c r="I293" s="53" t="n">
        <f aca="false">D293*H293</f>
        <v>0</v>
      </c>
      <c r="J293" s="53" t="n">
        <f aca="false">F293+I293</f>
        <v>0</v>
      </c>
      <c r="K293" s="53" t="n">
        <f aca="false">IF(J293*0.03%&gt;40,40,J293*0.03%)</f>
        <v>0</v>
      </c>
      <c r="L293" s="53" t="n">
        <f aca="false">ROUND(I293*0.025%,0)</f>
        <v>0</v>
      </c>
      <c r="M293" s="53" t="n">
        <f aca="false">ROUND(IF(C293="BSE",(J293*0.00375%),(J293*0.00322%)),0)</f>
        <v>0</v>
      </c>
      <c r="N293" s="53" t="n">
        <f aca="false">ROUND((K293+M293+O293)*18%,2)</f>
        <v>0</v>
      </c>
      <c r="O293" s="53" t="n">
        <f aca="false">ROUND(J293*0.0001%,2)</f>
        <v>0</v>
      </c>
      <c r="P293" s="53" t="n">
        <f aca="false">ROUND(0.003%*F293,0)</f>
        <v>0</v>
      </c>
      <c r="Q293" s="53" t="n">
        <f aca="false">K293+L293+M293+N293+O293+P293</f>
        <v>0</v>
      </c>
      <c r="R293" s="53" t="n">
        <f aca="false">I293-F293</f>
        <v>0</v>
      </c>
      <c r="S293" s="53" t="n">
        <f aca="false">R293-Q293</f>
        <v>0</v>
      </c>
      <c r="T293" s="55" t="n">
        <f aca="false">IFERROR(R293/F293,0)</f>
        <v>0</v>
      </c>
      <c r="U293" s="55" t="n">
        <f aca="false">IFERROR(S293/F293,0)</f>
        <v>0</v>
      </c>
    </row>
    <row r="294" customFormat="false" ht="15" hidden="false" customHeight="false" outlineLevel="0" collapsed="false">
      <c r="A294" s="21" t="str">
        <f aca="false">IF(G294&gt;0,G294," ")</f>
        <v> </v>
      </c>
      <c r="F294" s="53" t="n">
        <f aca="false">D294*E294</f>
        <v>0</v>
      </c>
      <c r="I294" s="53" t="n">
        <f aca="false">D294*H294</f>
        <v>0</v>
      </c>
      <c r="J294" s="53" t="n">
        <f aca="false">F294+I294</f>
        <v>0</v>
      </c>
      <c r="K294" s="53" t="n">
        <f aca="false">IF(J294*0.03%&gt;40,40,J294*0.03%)</f>
        <v>0</v>
      </c>
      <c r="L294" s="53" t="n">
        <f aca="false">ROUND(I294*0.025%,0)</f>
        <v>0</v>
      </c>
      <c r="M294" s="53" t="n">
        <f aca="false">ROUND(IF(C294="BSE",(J294*0.00375%),(J294*0.00322%)),0)</f>
        <v>0</v>
      </c>
      <c r="N294" s="53" t="n">
        <f aca="false">ROUND((K294+M294+O294)*18%,2)</f>
        <v>0</v>
      </c>
      <c r="O294" s="53" t="n">
        <f aca="false">ROUND(J294*0.0001%,2)</f>
        <v>0</v>
      </c>
      <c r="P294" s="53" t="n">
        <f aca="false">ROUND(0.003%*F294,0)</f>
        <v>0</v>
      </c>
      <c r="Q294" s="53" t="n">
        <f aca="false">K294+L294+M294+N294+O294+P294</f>
        <v>0</v>
      </c>
      <c r="R294" s="53" t="n">
        <f aca="false">I294-F294</f>
        <v>0</v>
      </c>
      <c r="S294" s="53" t="n">
        <f aca="false">R294-Q294</f>
        <v>0</v>
      </c>
      <c r="T294" s="55" t="n">
        <f aca="false">IFERROR(R294/F294,0)</f>
        <v>0</v>
      </c>
      <c r="U294" s="55" t="n">
        <f aca="false">IFERROR(S294/F294,0)</f>
        <v>0</v>
      </c>
    </row>
    <row r="295" customFormat="false" ht="15" hidden="false" customHeight="false" outlineLevel="0" collapsed="false">
      <c r="A295" s="21" t="str">
        <f aca="false">IF(G295&gt;0,G295," ")</f>
        <v> </v>
      </c>
      <c r="F295" s="53" t="n">
        <f aca="false">D295*E295</f>
        <v>0</v>
      </c>
      <c r="I295" s="53" t="n">
        <f aca="false">D295*H295</f>
        <v>0</v>
      </c>
      <c r="J295" s="53" t="n">
        <f aca="false">F295+I295</f>
        <v>0</v>
      </c>
      <c r="K295" s="53" t="n">
        <f aca="false">IF(J295*0.03%&gt;40,40,J295*0.03%)</f>
        <v>0</v>
      </c>
      <c r="L295" s="53" t="n">
        <f aca="false">ROUND(I295*0.025%,0)</f>
        <v>0</v>
      </c>
      <c r="M295" s="53" t="n">
        <f aca="false">ROUND(IF(C295="BSE",(J295*0.00375%),(J295*0.00322%)),0)</f>
        <v>0</v>
      </c>
      <c r="N295" s="53" t="n">
        <f aca="false">ROUND((K295+M295+O295)*18%,2)</f>
        <v>0</v>
      </c>
      <c r="O295" s="53" t="n">
        <f aca="false">ROUND(J295*0.0001%,2)</f>
        <v>0</v>
      </c>
      <c r="P295" s="53" t="n">
        <f aca="false">ROUND(0.003%*F295,0)</f>
        <v>0</v>
      </c>
      <c r="Q295" s="53" t="n">
        <f aca="false">K295+L295+M295+N295+O295+P295</f>
        <v>0</v>
      </c>
      <c r="R295" s="53" t="n">
        <f aca="false">I295-F295</f>
        <v>0</v>
      </c>
      <c r="S295" s="53" t="n">
        <f aca="false">R295-Q295</f>
        <v>0</v>
      </c>
      <c r="T295" s="55" t="n">
        <f aca="false">IFERROR(R295/F295,0)</f>
        <v>0</v>
      </c>
      <c r="U295" s="55" t="n">
        <f aca="false">IFERROR(S295/F295,0)</f>
        <v>0</v>
      </c>
    </row>
    <row r="296" customFormat="false" ht="15" hidden="false" customHeight="false" outlineLevel="0" collapsed="false">
      <c r="A296" s="21" t="str">
        <f aca="false">IF(G296&gt;0,G296," ")</f>
        <v> </v>
      </c>
      <c r="F296" s="53" t="n">
        <f aca="false">D296*E296</f>
        <v>0</v>
      </c>
      <c r="I296" s="53" t="n">
        <f aca="false">D296*H296</f>
        <v>0</v>
      </c>
      <c r="J296" s="53" t="n">
        <f aca="false">F296+I296</f>
        <v>0</v>
      </c>
      <c r="K296" s="53" t="n">
        <f aca="false">IF(J296*0.03%&gt;40,40,J296*0.03%)</f>
        <v>0</v>
      </c>
      <c r="L296" s="53" t="n">
        <f aca="false">ROUND(I296*0.025%,0)</f>
        <v>0</v>
      </c>
      <c r="M296" s="53" t="n">
        <f aca="false">ROUND(IF(C296="BSE",(J296*0.00375%),(J296*0.00322%)),0)</f>
        <v>0</v>
      </c>
      <c r="N296" s="53" t="n">
        <f aca="false">ROUND((K296+M296+O296)*18%,2)</f>
        <v>0</v>
      </c>
      <c r="O296" s="53" t="n">
        <f aca="false">ROUND(J296*0.0001%,2)</f>
        <v>0</v>
      </c>
      <c r="P296" s="53" t="n">
        <f aca="false">ROUND(0.003%*F296,0)</f>
        <v>0</v>
      </c>
      <c r="Q296" s="53" t="n">
        <f aca="false">K296+L296+M296+N296+O296+P296</f>
        <v>0</v>
      </c>
      <c r="R296" s="53" t="n">
        <f aca="false">I296-F296</f>
        <v>0</v>
      </c>
      <c r="S296" s="53" t="n">
        <f aca="false">R296-Q296</f>
        <v>0</v>
      </c>
      <c r="T296" s="55" t="n">
        <f aca="false">IFERROR(R296/F296,0)</f>
        <v>0</v>
      </c>
      <c r="U296" s="55" t="n">
        <f aca="false">IFERROR(S296/F296,0)</f>
        <v>0</v>
      </c>
    </row>
    <row r="297" customFormat="false" ht="15" hidden="false" customHeight="false" outlineLevel="0" collapsed="false">
      <c r="A297" s="21" t="str">
        <f aca="false">IF(G297&gt;0,G297," ")</f>
        <v> </v>
      </c>
      <c r="F297" s="53" t="n">
        <f aca="false">D297*E297</f>
        <v>0</v>
      </c>
      <c r="I297" s="53" t="n">
        <f aca="false">D297*H297</f>
        <v>0</v>
      </c>
      <c r="J297" s="53" t="n">
        <f aca="false">F297+I297</f>
        <v>0</v>
      </c>
      <c r="K297" s="53" t="n">
        <f aca="false">IF(J297*0.03%&gt;40,40,J297*0.03%)</f>
        <v>0</v>
      </c>
      <c r="L297" s="53" t="n">
        <f aca="false">ROUND(I297*0.025%,0)</f>
        <v>0</v>
      </c>
      <c r="M297" s="53" t="n">
        <f aca="false">ROUND(IF(C297="BSE",(J297*0.00375%),(J297*0.00322%)),0)</f>
        <v>0</v>
      </c>
      <c r="N297" s="53" t="n">
        <f aca="false">ROUND((K297+M297+O297)*18%,2)</f>
        <v>0</v>
      </c>
      <c r="O297" s="53" t="n">
        <f aca="false">ROUND(J297*0.0001%,2)</f>
        <v>0</v>
      </c>
      <c r="P297" s="53" t="n">
        <f aca="false">ROUND(0.003%*F297,0)</f>
        <v>0</v>
      </c>
      <c r="Q297" s="53" t="n">
        <f aca="false">K297+L297+M297+N297+O297+P297</f>
        <v>0</v>
      </c>
      <c r="R297" s="53" t="n">
        <f aca="false">I297-F297</f>
        <v>0</v>
      </c>
      <c r="S297" s="53" t="n">
        <f aca="false">R297-Q297</f>
        <v>0</v>
      </c>
      <c r="T297" s="55" t="n">
        <f aca="false">IFERROR(R297/F297,0)</f>
        <v>0</v>
      </c>
      <c r="U297" s="55" t="n">
        <f aca="false">IFERROR(S297/F297,0)</f>
        <v>0</v>
      </c>
    </row>
    <row r="298" customFormat="false" ht="15" hidden="false" customHeight="false" outlineLevel="0" collapsed="false">
      <c r="A298" s="21" t="str">
        <f aca="false">IF(G298&gt;0,G298," ")</f>
        <v> </v>
      </c>
      <c r="F298" s="53" t="n">
        <f aca="false">D298*E298</f>
        <v>0</v>
      </c>
      <c r="I298" s="53" t="n">
        <f aca="false">D298*H298</f>
        <v>0</v>
      </c>
      <c r="J298" s="53" t="n">
        <f aca="false">F298+I298</f>
        <v>0</v>
      </c>
      <c r="K298" s="53" t="n">
        <f aca="false">IF(J298*0.03%&gt;40,40,J298*0.03%)</f>
        <v>0</v>
      </c>
      <c r="L298" s="53" t="n">
        <f aca="false">ROUND(I298*0.025%,0)</f>
        <v>0</v>
      </c>
      <c r="M298" s="53" t="n">
        <f aca="false">ROUND(IF(C298="BSE",(J298*0.00375%),(J298*0.00322%)),0)</f>
        <v>0</v>
      </c>
      <c r="N298" s="53" t="n">
        <f aca="false">ROUND((K298+M298+O298)*18%,2)</f>
        <v>0</v>
      </c>
      <c r="O298" s="53" t="n">
        <f aca="false">ROUND(J298*0.0001%,2)</f>
        <v>0</v>
      </c>
      <c r="P298" s="53" t="n">
        <f aca="false">ROUND(0.003%*F298,0)</f>
        <v>0</v>
      </c>
      <c r="Q298" s="53" t="n">
        <f aca="false">K298+L298+M298+N298+O298+P298</f>
        <v>0</v>
      </c>
      <c r="R298" s="53" t="n">
        <f aca="false">I298-F298</f>
        <v>0</v>
      </c>
      <c r="S298" s="53" t="n">
        <f aca="false">R298-Q298</f>
        <v>0</v>
      </c>
      <c r="T298" s="55" t="n">
        <f aca="false">IFERROR(R298/F298,0)</f>
        <v>0</v>
      </c>
      <c r="U298" s="55" t="n">
        <f aca="false">IFERROR(S298/F298,0)</f>
        <v>0</v>
      </c>
    </row>
    <row r="299" customFormat="false" ht="15" hidden="false" customHeight="false" outlineLevel="0" collapsed="false">
      <c r="A299" s="21" t="str">
        <f aca="false">IF(G299&gt;0,G299," ")</f>
        <v> </v>
      </c>
      <c r="F299" s="53" t="n">
        <f aca="false">D299*E299</f>
        <v>0</v>
      </c>
      <c r="I299" s="53" t="n">
        <f aca="false">D299*H299</f>
        <v>0</v>
      </c>
      <c r="J299" s="53" t="n">
        <f aca="false">F299+I299</f>
        <v>0</v>
      </c>
      <c r="K299" s="53" t="n">
        <f aca="false">IF(J299*0.03%&gt;40,40,J299*0.03%)</f>
        <v>0</v>
      </c>
      <c r="L299" s="53" t="n">
        <f aca="false">ROUND(I299*0.025%,0)</f>
        <v>0</v>
      </c>
      <c r="M299" s="53" t="n">
        <f aca="false">ROUND(IF(C299="BSE",(J299*0.00375%),(J299*0.00322%)),0)</f>
        <v>0</v>
      </c>
      <c r="N299" s="53" t="n">
        <f aca="false">ROUND((K299+M299+O299)*18%,2)</f>
        <v>0</v>
      </c>
      <c r="O299" s="53" t="n">
        <f aca="false">ROUND(J299*0.0001%,2)</f>
        <v>0</v>
      </c>
      <c r="P299" s="53" t="n">
        <f aca="false">ROUND(0.003%*F299,0)</f>
        <v>0</v>
      </c>
      <c r="Q299" s="53" t="n">
        <f aca="false">K299+L299+M299+N299+O299+P299</f>
        <v>0</v>
      </c>
      <c r="R299" s="53" t="n">
        <f aca="false">I299-F299</f>
        <v>0</v>
      </c>
      <c r="S299" s="53" t="n">
        <f aca="false">R299-Q299</f>
        <v>0</v>
      </c>
      <c r="T299" s="55" t="n">
        <f aca="false">IFERROR(R299/F299,0)</f>
        <v>0</v>
      </c>
      <c r="U299" s="55" t="n">
        <f aca="false">IFERROR(S299/F299,0)</f>
        <v>0</v>
      </c>
    </row>
    <row r="300" customFormat="false" ht="15" hidden="false" customHeight="false" outlineLevel="0" collapsed="false">
      <c r="A300" s="21" t="str">
        <f aca="false">IF(G300&gt;0,G300," ")</f>
        <v> </v>
      </c>
      <c r="F300" s="53" t="n">
        <f aca="false">D300*E300</f>
        <v>0</v>
      </c>
      <c r="I300" s="53" t="n">
        <f aca="false">D300*H300</f>
        <v>0</v>
      </c>
      <c r="J300" s="53" t="n">
        <f aca="false">F300+I300</f>
        <v>0</v>
      </c>
      <c r="K300" s="53" t="n">
        <f aca="false">IF(J300*0.03%&gt;40,40,J300*0.03%)</f>
        <v>0</v>
      </c>
      <c r="L300" s="53" t="n">
        <f aca="false">ROUND(I300*0.025%,0)</f>
        <v>0</v>
      </c>
      <c r="M300" s="53" t="n">
        <f aca="false">ROUND(IF(C300="BSE",(J300*0.00375%),(J300*0.00322%)),0)</f>
        <v>0</v>
      </c>
      <c r="N300" s="53" t="n">
        <f aca="false">ROUND((K300+M300+O300)*18%,2)</f>
        <v>0</v>
      </c>
      <c r="O300" s="53" t="n">
        <f aca="false">ROUND(J300*0.0001%,2)</f>
        <v>0</v>
      </c>
      <c r="P300" s="53" t="n">
        <f aca="false">ROUND(0.003%*F300,0)</f>
        <v>0</v>
      </c>
      <c r="Q300" s="53" t="n">
        <f aca="false">K300+L300+M300+N300+O300+P300</f>
        <v>0</v>
      </c>
      <c r="R300" s="53" t="n">
        <f aca="false">I300-F300</f>
        <v>0</v>
      </c>
      <c r="S300" s="53" t="n">
        <f aca="false">R300-Q300</f>
        <v>0</v>
      </c>
      <c r="T300" s="55" t="n">
        <f aca="false">IFERROR(R300/F300,0)</f>
        <v>0</v>
      </c>
      <c r="U300" s="55" t="n">
        <f aca="false">IFERROR(S300/F300,0)</f>
        <v>0</v>
      </c>
    </row>
    <row r="301" customFormat="false" ht="15" hidden="false" customHeight="false" outlineLevel="0" collapsed="false">
      <c r="A301" s="21" t="str">
        <f aca="false">IF(G301&gt;0,G301," ")</f>
        <v> </v>
      </c>
      <c r="F301" s="53" t="n">
        <f aca="false">D301*E301</f>
        <v>0</v>
      </c>
      <c r="I301" s="53" t="n">
        <f aca="false">D301*H301</f>
        <v>0</v>
      </c>
      <c r="J301" s="53" t="n">
        <f aca="false">F301+I301</f>
        <v>0</v>
      </c>
      <c r="K301" s="53" t="n">
        <f aca="false">IF(J301*0.03%&gt;40,40,J301*0.03%)</f>
        <v>0</v>
      </c>
      <c r="L301" s="53" t="n">
        <f aca="false">ROUND(I301*0.025%,0)</f>
        <v>0</v>
      </c>
      <c r="M301" s="53" t="n">
        <f aca="false">ROUND(IF(C301="BSE",(J301*0.00375%),(J301*0.00322%)),0)</f>
        <v>0</v>
      </c>
      <c r="N301" s="53" t="n">
        <f aca="false">ROUND((K301+M301+O301)*18%,2)</f>
        <v>0</v>
      </c>
      <c r="O301" s="53" t="n">
        <f aca="false">ROUND(J301*0.0001%,2)</f>
        <v>0</v>
      </c>
      <c r="P301" s="53" t="n">
        <f aca="false">ROUND(0.003%*F301,0)</f>
        <v>0</v>
      </c>
      <c r="Q301" s="53" t="n">
        <f aca="false">K301+L301+M301+N301+O301+P301</f>
        <v>0</v>
      </c>
      <c r="R301" s="53" t="n">
        <f aca="false">I301-F301</f>
        <v>0</v>
      </c>
      <c r="S301" s="53" t="n">
        <f aca="false">R301-Q301</f>
        <v>0</v>
      </c>
      <c r="T301" s="55" t="n">
        <f aca="false">IFERROR(R301/F301,0)</f>
        <v>0</v>
      </c>
      <c r="U301" s="55" t="n">
        <f aca="false">IFERROR(S301/F301,0)</f>
        <v>0</v>
      </c>
    </row>
    <row r="302" customFormat="false" ht="15" hidden="false" customHeight="false" outlineLevel="0" collapsed="false">
      <c r="A302" s="21" t="str">
        <f aca="false">IF(G302&gt;0,G302," ")</f>
        <v> </v>
      </c>
      <c r="F302" s="53" t="n">
        <f aca="false">D302*E302</f>
        <v>0</v>
      </c>
      <c r="I302" s="53" t="n">
        <f aca="false">D302*H302</f>
        <v>0</v>
      </c>
      <c r="J302" s="53" t="n">
        <f aca="false">F302+I302</f>
        <v>0</v>
      </c>
      <c r="K302" s="53" t="n">
        <f aca="false">IF(J302*0.03%&gt;40,40,J302*0.03%)</f>
        <v>0</v>
      </c>
      <c r="L302" s="53" t="n">
        <f aca="false">ROUND(I302*0.025%,0)</f>
        <v>0</v>
      </c>
      <c r="M302" s="53" t="n">
        <f aca="false">ROUND(IF(C302="BSE",(J302*0.00375%),(J302*0.00322%)),0)</f>
        <v>0</v>
      </c>
      <c r="N302" s="53" t="n">
        <f aca="false">ROUND((K302+M302+O302)*18%,2)</f>
        <v>0</v>
      </c>
      <c r="O302" s="53" t="n">
        <f aca="false">ROUND(J302*0.0001%,2)</f>
        <v>0</v>
      </c>
      <c r="P302" s="53" t="n">
        <f aca="false">ROUND(0.003%*F302,0)</f>
        <v>0</v>
      </c>
      <c r="Q302" s="53" t="n">
        <f aca="false">K302+L302+M302+N302+O302+P302</f>
        <v>0</v>
      </c>
      <c r="R302" s="53" t="n">
        <f aca="false">I302-F302</f>
        <v>0</v>
      </c>
      <c r="S302" s="53" t="n">
        <f aca="false">R302-Q302</f>
        <v>0</v>
      </c>
      <c r="T302" s="55" t="n">
        <f aca="false">IFERROR(R302/F302,0)</f>
        <v>0</v>
      </c>
      <c r="U302" s="55" t="n">
        <f aca="false">IFERROR(S302/F302,0)</f>
        <v>0</v>
      </c>
    </row>
    <row r="303" customFormat="false" ht="15" hidden="false" customHeight="false" outlineLevel="0" collapsed="false">
      <c r="A303" s="21" t="str">
        <f aca="false">IF(G303&gt;0,G303," ")</f>
        <v> </v>
      </c>
      <c r="F303" s="53" t="n">
        <f aca="false">D303*E303</f>
        <v>0</v>
      </c>
      <c r="I303" s="53" t="n">
        <f aca="false">D303*H303</f>
        <v>0</v>
      </c>
      <c r="J303" s="53" t="n">
        <f aca="false">F303+I303</f>
        <v>0</v>
      </c>
      <c r="K303" s="53" t="n">
        <f aca="false">IF(J303*0.03%&gt;40,40,J303*0.03%)</f>
        <v>0</v>
      </c>
      <c r="L303" s="53" t="n">
        <f aca="false">ROUND(I303*0.025%,0)</f>
        <v>0</v>
      </c>
      <c r="M303" s="53" t="n">
        <f aca="false">ROUND(IF(C303="BSE",(J303*0.00375%),(J303*0.00322%)),0)</f>
        <v>0</v>
      </c>
      <c r="N303" s="53" t="n">
        <f aca="false">ROUND((K303+M303+O303)*18%,2)</f>
        <v>0</v>
      </c>
      <c r="O303" s="53" t="n">
        <f aca="false">ROUND(J303*0.0001%,2)</f>
        <v>0</v>
      </c>
      <c r="P303" s="53" t="n">
        <f aca="false">ROUND(0.003%*F303,0)</f>
        <v>0</v>
      </c>
      <c r="Q303" s="53" t="n">
        <f aca="false">K303+L303+M303+N303+O303+P303</f>
        <v>0</v>
      </c>
      <c r="R303" s="53" t="n">
        <f aca="false">I303-F303</f>
        <v>0</v>
      </c>
      <c r="S303" s="53" t="n">
        <f aca="false">R303-Q303</f>
        <v>0</v>
      </c>
      <c r="T303" s="55" t="n">
        <f aca="false">IFERROR(R303/F303,0)</f>
        <v>0</v>
      </c>
      <c r="U303" s="55" t="n">
        <f aca="false">IFERROR(S303/F303,0)</f>
        <v>0</v>
      </c>
    </row>
    <row r="304" customFormat="false" ht="15" hidden="false" customHeight="false" outlineLevel="0" collapsed="false">
      <c r="A304" s="21" t="str">
        <f aca="false">IF(G304&gt;0,G304," ")</f>
        <v> </v>
      </c>
      <c r="F304" s="53" t="n">
        <f aca="false">D304*E304</f>
        <v>0</v>
      </c>
      <c r="I304" s="53" t="n">
        <f aca="false">D304*H304</f>
        <v>0</v>
      </c>
      <c r="J304" s="53" t="n">
        <f aca="false">F304+I304</f>
        <v>0</v>
      </c>
      <c r="K304" s="53" t="n">
        <f aca="false">IF(J304*0.03%&gt;40,40,J304*0.03%)</f>
        <v>0</v>
      </c>
      <c r="L304" s="53" t="n">
        <f aca="false">ROUND(I304*0.025%,0)</f>
        <v>0</v>
      </c>
      <c r="M304" s="53" t="n">
        <f aca="false">ROUND(IF(C304="BSE",(J304*0.00375%),(J304*0.00322%)),0)</f>
        <v>0</v>
      </c>
      <c r="N304" s="53" t="n">
        <f aca="false">ROUND((K304+M304+O304)*18%,2)</f>
        <v>0</v>
      </c>
      <c r="O304" s="53" t="n">
        <f aca="false">ROUND(J304*0.0001%,2)</f>
        <v>0</v>
      </c>
      <c r="P304" s="53" t="n">
        <f aca="false">ROUND(0.003%*F304,0)</f>
        <v>0</v>
      </c>
      <c r="Q304" s="53" t="n">
        <f aca="false">K304+L304+M304+N304+O304+P304</f>
        <v>0</v>
      </c>
      <c r="R304" s="53" t="n">
        <f aca="false">I304-F304</f>
        <v>0</v>
      </c>
      <c r="S304" s="53" t="n">
        <f aca="false">R304-Q304</f>
        <v>0</v>
      </c>
      <c r="T304" s="55" t="n">
        <f aca="false">IFERROR(R304/F304,0)</f>
        <v>0</v>
      </c>
      <c r="U304" s="55" t="n">
        <f aca="false">IFERROR(S304/F304,0)</f>
        <v>0</v>
      </c>
    </row>
    <row r="305" customFormat="false" ht="15" hidden="false" customHeight="false" outlineLevel="0" collapsed="false">
      <c r="A305" s="21" t="str">
        <f aca="false">IF(G305&gt;0,G305," ")</f>
        <v> </v>
      </c>
      <c r="F305" s="53" t="n">
        <f aca="false">D305*E305</f>
        <v>0</v>
      </c>
      <c r="I305" s="53" t="n">
        <f aca="false">D305*H305</f>
        <v>0</v>
      </c>
      <c r="J305" s="53" t="n">
        <f aca="false">F305+I305</f>
        <v>0</v>
      </c>
      <c r="K305" s="53" t="n">
        <f aca="false">IF(J305*0.03%&gt;40,40,J305*0.03%)</f>
        <v>0</v>
      </c>
      <c r="L305" s="53" t="n">
        <f aca="false">ROUND(I305*0.025%,0)</f>
        <v>0</v>
      </c>
      <c r="M305" s="53" t="n">
        <f aca="false">ROUND(IF(C305="BSE",(J305*0.00375%),(J305*0.00322%)),0)</f>
        <v>0</v>
      </c>
      <c r="N305" s="53" t="n">
        <f aca="false">ROUND((K305+M305+O305)*18%,2)</f>
        <v>0</v>
      </c>
      <c r="O305" s="53" t="n">
        <f aca="false">ROUND(J305*0.0001%,2)</f>
        <v>0</v>
      </c>
      <c r="P305" s="53" t="n">
        <f aca="false">ROUND(0.003%*F305,0)</f>
        <v>0</v>
      </c>
      <c r="Q305" s="53" t="n">
        <f aca="false">K305+L305+M305+N305+O305+P305</f>
        <v>0</v>
      </c>
      <c r="R305" s="53" t="n">
        <f aca="false">I305-F305</f>
        <v>0</v>
      </c>
      <c r="S305" s="53" t="n">
        <f aca="false">R305-Q305</f>
        <v>0</v>
      </c>
      <c r="T305" s="55" t="n">
        <f aca="false">IFERROR(R305/F305,0)</f>
        <v>0</v>
      </c>
      <c r="U305" s="55" t="n">
        <f aca="false">IFERROR(S305/F305,0)</f>
        <v>0</v>
      </c>
    </row>
    <row r="306" customFormat="false" ht="15" hidden="false" customHeight="false" outlineLevel="0" collapsed="false">
      <c r="A306" s="21" t="str">
        <f aca="false">IF(G306&gt;0,G306," ")</f>
        <v> </v>
      </c>
      <c r="F306" s="53" t="n">
        <f aca="false">D306*E306</f>
        <v>0</v>
      </c>
      <c r="I306" s="53" t="n">
        <f aca="false">D306*H306</f>
        <v>0</v>
      </c>
      <c r="J306" s="53" t="n">
        <f aca="false">F306+I306</f>
        <v>0</v>
      </c>
      <c r="K306" s="53" t="n">
        <f aca="false">IF(J306*0.03%&gt;40,40,J306*0.03%)</f>
        <v>0</v>
      </c>
      <c r="L306" s="53" t="n">
        <f aca="false">ROUND(I306*0.025%,0)</f>
        <v>0</v>
      </c>
      <c r="M306" s="53" t="n">
        <f aca="false">ROUND(IF(C306="BSE",(J306*0.00375%),(J306*0.00322%)),0)</f>
        <v>0</v>
      </c>
      <c r="N306" s="53" t="n">
        <f aca="false">ROUND((K306+M306+O306)*18%,2)</f>
        <v>0</v>
      </c>
      <c r="O306" s="53" t="n">
        <f aca="false">ROUND(J306*0.0001%,2)</f>
        <v>0</v>
      </c>
      <c r="P306" s="53" t="n">
        <f aca="false">ROUND(0.003%*F306,0)</f>
        <v>0</v>
      </c>
      <c r="Q306" s="53" t="n">
        <f aca="false">K306+L306+M306+N306+O306+P306</f>
        <v>0</v>
      </c>
      <c r="R306" s="53" t="n">
        <f aca="false">I306-F306</f>
        <v>0</v>
      </c>
      <c r="S306" s="53" t="n">
        <f aca="false">R306-Q306</f>
        <v>0</v>
      </c>
      <c r="T306" s="55" t="n">
        <f aca="false">IFERROR(R306/F306,0)</f>
        <v>0</v>
      </c>
      <c r="U306" s="55" t="n">
        <f aca="false">IFERROR(S306/F306,0)</f>
        <v>0</v>
      </c>
    </row>
    <row r="307" customFormat="false" ht="15" hidden="false" customHeight="false" outlineLevel="0" collapsed="false">
      <c r="A307" s="21" t="str">
        <f aca="false">IF(G307&gt;0,G307," ")</f>
        <v> </v>
      </c>
      <c r="F307" s="53" t="n">
        <f aca="false">D307*E307</f>
        <v>0</v>
      </c>
      <c r="I307" s="53" t="n">
        <f aca="false">D307*H307</f>
        <v>0</v>
      </c>
      <c r="J307" s="53" t="n">
        <f aca="false">F307+I307</f>
        <v>0</v>
      </c>
      <c r="K307" s="53" t="n">
        <f aca="false">IF(J307*0.03%&gt;40,40,J307*0.03%)</f>
        <v>0</v>
      </c>
      <c r="L307" s="53" t="n">
        <f aca="false">ROUND(I307*0.025%,0)</f>
        <v>0</v>
      </c>
      <c r="M307" s="53" t="n">
        <f aca="false">ROUND(IF(C307="BSE",(J307*0.00375%),(J307*0.00322%)),0)</f>
        <v>0</v>
      </c>
      <c r="N307" s="53" t="n">
        <f aca="false">ROUND((K307+M307+O307)*18%,2)</f>
        <v>0</v>
      </c>
      <c r="O307" s="53" t="n">
        <f aca="false">ROUND(J307*0.0001%,2)</f>
        <v>0</v>
      </c>
      <c r="P307" s="53" t="n">
        <f aca="false">ROUND(0.003%*F307,0)</f>
        <v>0</v>
      </c>
      <c r="Q307" s="53" t="n">
        <f aca="false">K307+L307+M307+N307+O307+P307</f>
        <v>0</v>
      </c>
      <c r="R307" s="53" t="n">
        <f aca="false">I307-F307</f>
        <v>0</v>
      </c>
      <c r="S307" s="53" t="n">
        <f aca="false">R307-Q307</f>
        <v>0</v>
      </c>
      <c r="T307" s="55" t="n">
        <f aca="false">IFERROR(R307/F307,0)</f>
        <v>0</v>
      </c>
      <c r="U307" s="55" t="n">
        <f aca="false">IFERROR(S307/F307,0)</f>
        <v>0</v>
      </c>
    </row>
    <row r="308" customFormat="false" ht="15" hidden="false" customHeight="false" outlineLevel="0" collapsed="false">
      <c r="A308" s="21" t="str">
        <f aca="false">IF(G308&gt;0,G308," ")</f>
        <v> </v>
      </c>
      <c r="F308" s="53" t="n">
        <f aca="false">D308*E308</f>
        <v>0</v>
      </c>
      <c r="I308" s="53" t="n">
        <f aca="false">D308*H308</f>
        <v>0</v>
      </c>
      <c r="J308" s="53" t="n">
        <f aca="false">F308+I308</f>
        <v>0</v>
      </c>
      <c r="K308" s="53" t="n">
        <f aca="false">IF(J308*0.03%&gt;40,40,J308*0.03%)</f>
        <v>0</v>
      </c>
      <c r="L308" s="53" t="n">
        <f aca="false">ROUND(I308*0.025%,0)</f>
        <v>0</v>
      </c>
      <c r="M308" s="53" t="n">
        <f aca="false">ROUND(IF(C308="BSE",(J308*0.00375%),(J308*0.00322%)),0)</f>
        <v>0</v>
      </c>
      <c r="N308" s="53" t="n">
        <f aca="false">ROUND((K308+M308+O308)*18%,2)</f>
        <v>0</v>
      </c>
      <c r="O308" s="53" t="n">
        <f aca="false">ROUND(J308*0.0001%,2)</f>
        <v>0</v>
      </c>
      <c r="P308" s="53" t="n">
        <f aca="false">ROUND(0.003%*F308,0)</f>
        <v>0</v>
      </c>
      <c r="Q308" s="53" t="n">
        <f aca="false">K308+L308+M308+N308+O308+P308</f>
        <v>0</v>
      </c>
      <c r="R308" s="53" t="n">
        <f aca="false">I308-F308</f>
        <v>0</v>
      </c>
      <c r="S308" s="53" t="n">
        <f aca="false">R308-Q308</f>
        <v>0</v>
      </c>
      <c r="T308" s="55" t="n">
        <f aca="false">IFERROR(R308/F308,0)</f>
        <v>0</v>
      </c>
      <c r="U308" s="55" t="n">
        <f aca="false">IFERROR(S308/F308,0)</f>
        <v>0</v>
      </c>
    </row>
    <row r="309" customFormat="false" ht="15" hidden="false" customHeight="false" outlineLevel="0" collapsed="false">
      <c r="A309" s="21" t="str">
        <f aca="false">IF(G309&gt;0,G309," ")</f>
        <v> </v>
      </c>
      <c r="F309" s="53" t="n">
        <f aca="false">D309*E309</f>
        <v>0</v>
      </c>
      <c r="I309" s="53" t="n">
        <f aca="false">D309*H309</f>
        <v>0</v>
      </c>
      <c r="J309" s="53" t="n">
        <f aca="false">F309+I309</f>
        <v>0</v>
      </c>
      <c r="K309" s="53" t="n">
        <f aca="false">IF(J309*0.03%&gt;40,40,J309*0.03%)</f>
        <v>0</v>
      </c>
      <c r="L309" s="53" t="n">
        <f aca="false">ROUND(I309*0.025%,0)</f>
        <v>0</v>
      </c>
      <c r="M309" s="53" t="n">
        <f aca="false">ROUND(IF(C309="BSE",(J309*0.00375%),(J309*0.00322%)),0)</f>
        <v>0</v>
      </c>
      <c r="N309" s="53" t="n">
        <f aca="false">ROUND((K309+M309+O309)*18%,2)</f>
        <v>0</v>
      </c>
      <c r="O309" s="53" t="n">
        <f aca="false">ROUND(J309*0.0001%,2)</f>
        <v>0</v>
      </c>
      <c r="P309" s="53" t="n">
        <f aca="false">ROUND(0.003%*F309,0)</f>
        <v>0</v>
      </c>
      <c r="Q309" s="53" t="n">
        <f aca="false">K309+L309+M309+N309+O309+P309</f>
        <v>0</v>
      </c>
      <c r="R309" s="53" t="n">
        <f aca="false">I309-F309</f>
        <v>0</v>
      </c>
      <c r="S309" s="53" t="n">
        <f aca="false">R309-Q309</f>
        <v>0</v>
      </c>
      <c r="T309" s="55" t="n">
        <f aca="false">IFERROR(R309/F309,0)</f>
        <v>0</v>
      </c>
      <c r="U309" s="55" t="n">
        <f aca="false">IFERROR(S309/F309,0)</f>
        <v>0</v>
      </c>
    </row>
    <row r="310" customFormat="false" ht="15" hidden="false" customHeight="false" outlineLevel="0" collapsed="false">
      <c r="A310" s="21" t="str">
        <f aca="false">IF(G310&gt;0,G310," ")</f>
        <v> </v>
      </c>
      <c r="F310" s="53" t="n">
        <f aca="false">D310*E310</f>
        <v>0</v>
      </c>
      <c r="I310" s="53" t="n">
        <f aca="false">D310*H310</f>
        <v>0</v>
      </c>
      <c r="J310" s="53" t="n">
        <f aca="false">F310+I310</f>
        <v>0</v>
      </c>
      <c r="K310" s="53" t="n">
        <f aca="false">IF(J310*0.03%&gt;40,40,J310*0.03%)</f>
        <v>0</v>
      </c>
      <c r="L310" s="53" t="n">
        <f aca="false">ROUND(I310*0.025%,0)</f>
        <v>0</v>
      </c>
      <c r="M310" s="53" t="n">
        <f aca="false">ROUND(IF(C310="BSE",(J310*0.00375%),(J310*0.00322%)),0)</f>
        <v>0</v>
      </c>
      <c r="N310" s="53" t="n">
        <f aca="false">ROUND((K310+M310+O310)*18%,2)</f>
        <v>0</v>
      </c>
      <c r="O310" s="53" t="n">
        <f aca="false">ROUND(J310*0.0001%,2)</f>
        <v>0</v>
      </c>
      <c r="P310" s="53" t="n">
        <f aca="false">ROUND(0.003%*F310,0)</f>
        <v>0</v>
      </c>
      <c r="Q310" s="53" t="n">
        <f aca="false">K310+L310+M310+N310+O310+P310</f>
        <v>0</v>
      </c>
      <c r="R310" s="53" t="n">
        <f aca="false">I310-F310</f>
        <v>0</v>
      </c>
      <c r="S310" s="53" t="n">
        <f aca="false">R310-Q310</f>
        <v>0</v>
      </c>
      <c r="T310" s="55" t="n">
        <f aca="false">IFERROR(R310/F310,0)</f>
        <v>0</v>
      </c>
      <c r="U310" s="55" t="n">
        <f aca="false">IFERROR(S310/F310,0)</f>
        <v>0</v>
      </c>
    </row>
    <row r="311" customFormat="false" ht="15" hidden="false" customHeight="false" outlineLevel="0" collapsed="false">
      <c r="A311" s="21" t="str">
        <f aca="false">IF(G311&gt;0,G311," ")</f>
        <v> </v>
      </c>
      <c r="F311" s="53" t="n">
        <f aca="false">D311*E311</f>
        <v>0</v>
      </c>
      <c r="I311" s="53" t="n">
        <f aca="false">D311*H311</f>
        <v>0</v>
      </c>
      <c r="J311" s="53" t="n">
        <f aca="false">F311+I311</f>
        <v>0</v>
      </c>
      <c r="K311" s="53" t="n">
        <f aca="false">IF(J311*0.03%&gt;40,40,J311*0.03%)</f>
        <v>0</v>
      </c>
      <c r="L311" s="53" t="n">
        <f aca="false">ROUND(I311*0.025%,0)</f>
        <v>0</v>
      </c>
      <c r="M311" s="53" t="n">
        <f aca="false">ROUND(IF(C311="BSE",(J311*0.00375%),(J311*0.00322%)),0)</f>
        <v>0</v>
      </c>
      <c r="N311" s="53" t="n">
        <f aca="false">ROUND((K311+M311+O311)*18%,2)</f>
        <v>0</v>
      </c>
      <c r="O311" s="53" t="n">
        <f aca="false">ROUND(J311*0.0001%,2)</f>
        <v>0</v>
      </c>
      <c r="P311" s="53" t="n">
        <f aca="false">ROUND(0.003%*F311,0)</f>
        <v>0</v>
      </c>
      <c r="Q311" s="53" t="n">
        <f aca="false">K311+L311+M311+N311+O311+P311</f>
        <v>0</v>
      </c>
      <c r="R311" s="53" t="n">
        <f aca="false">I311-F311</f>
        <v>0</v>
      </c>
      <c r="S311" s="53" t="n">
        <f aca="false">R311-Q311</f>
        <v>0</v>
      </c>
      <c r="T311" s="55" t="n">
        <f aca="false">IFERROR(R311/F311,0)</f>
        <v>0</v>
      </c>
      <c r="U311" s="55" t="n">
        <f aca="false">IFERROR(S311/F311,0)</f>
        <v>0</v>
      </c>
    </row>
    <row r="312" customFormat="false" ht="15" hidden="false" customHeight="false" outlineLevel="0" collapsed="false">
      <c r="A312" s="21" t="str">
        <f aca="false">IF(G312&gt;0,G312," ")</f>
        <v> </v>
      </c>
      <c r="F312" s="53" t="n">
        <f aca="false">D312*E312</f>
        <v>0</v>
      </c>
      <c r="I312" s="53" t="n">
        <f aca="false">D312*H312</f>
        <v>0</v>
      </c>
      <c r="J312" s="53" t="n">
        <f aca="false">F312+I312</f>
        <v>0</v>
      </c>
      <c r="K312" s="53" t="n">
        <f aca="false">IF(J312*0.03%&gt;40,40,J312*0.03%)</f>
        <v>0</v>
      </c>
      <c r="L312" s="53" t="n">
        <f aca="false">ROUND(I312*0.025%,0)</f>
        <v>0</v>
      </c>
      <c r="M312" s="53" t="n">
        <f aca="false">ROUND(IF(C312="BSE",(J312*0.00375%),(J312*0.00322%)),0)</f>
        <v>0</v>
      </c>
      <c r="N312" s="53" t="n">
        <f aca="false">ROUND((K312+M312+O312)*18%,2)</f>
        <v>0</v>
      </c>
      <c r="O312" s="53" t="n">
        <f aca="false">ROUND(J312*0.0001%,2)</f>
        <v>0</v>
      </c>
      <c r="P312" s="53" t="n">
        <f aca="false">ROUND(0.003%*F312,0)</f>
        <v>0</v>
      </c>
      <c r="Q312" s="53" t="n">
        <f aca="false">K312+L312+M312+N312+O312+P312</f>
        <v>0</v>
      </c>
      <c r="R312" s="53" t="n">
        <f aca="false">I312-F312</f>
        <v>0</v>
      </c>
      <c r="S312" s="53" t="n">
        <f aca="false">R312-Q312</f>
        <v>0</v>
      </c>
      <c r="T312" s="55" t="n">
        <f aca="false">IFERROR(R312/F312,0)</f>
        <v>0</v>
      </c>
      <c r="U312" s="55" t="n">
        <f aca="false">IFERROR(S312/F312,0)</f>
        <v>0</v>
      </c>
    </row>
    <row r="313" customFormat="false" ht="15" hidden="false" customHeight="false" outlineLevel="0" collapsed="false">
      <c r="A313" s="21" t="str">
        <f aca="false">IF(G313&gt;0,G313," ")</f>
        <v> </v>
      </c>
      <c r="F313" s="53" t="n">
        <f aca="false">D313*E313</f>
        <v>0</v>
      </c>
      <c r="I313" s="53" t="n">
        <f aca="false">D313*H313</f>
        <v>0</v>
      </c>
      <c r="J313" s="53" t="n">
        <f aca="false">F313+I313</f>
        <v>0</v>
      </c>
      <c r="K313" s="53" t="n">
        <f aca="false">IF(J313*0.03%&gt;40,40,J313*0.03%)</f>
        <v>0</v>
      </c>
      <c r="L313" s="53" t="n">
        <f aca="false">ROUND(I313*0.025%,0)</f>
        <v>0</v>
      </c>
      <c r="M313" s="53" t="n">
        <f aca="false">ROUND(IF(C313="BSE",(J313*0.00375%),(J313*0.00322%)),0)</f>
        <v>0</v>
      </c>
      <c r="N313" s="53" t="n">
        <f aca="false">ROUND((K313+M313+O313)*18%,2)</f>
        <v>0</v>
      </c>
      <c r="O313" s="53" t="n">
        <f aca="false">ROUND(J313*0.0001%,2)</f>
        <v>0</v>
      </c>
      <c r="P313" s="53" t="n">
        <f aca="false">ROUND(0.003%*F313,0)</f>
        <v>0</v>
      </c>
      <c r="Q313" s="53" t="n">
        <f aca="false">K313+L313+M313+N313+O313+P313</f>
        <v>0</v>
      </c>
      <c r="R313" s="53" t="n">
        <f aca="false">I313-F313</f>
        <v>0</v>
      </c>
      <c r="S313" s="53" t="n">
        <f aca="false">R313-Q313</f>
        <v>0</v>
      </c>
      <c r="T313" s="55" t="n">
        <f aca="false">IFERROR(R313/F313,0)</f>
        <v>0</v>
      </c>
      <c r="U313" s="55" t="n">
        <f aca="false">IFERROR(S313/F313,0)</f>
        <v>0</v>
      </c>
    </row>
    <row r="314" customFormat="false" ht="15" hidden="false" customHeight="false" outlineLevel="0" collapsed="false">
      <c r="A314" s="21" t="str">
        <f aca="false">IF(G314&gt;0,G314," ")</f>
        <v> </v>
      </c>
      <c r="F314" s="53" t="n">
        <f aca="false">D314*E314</f>
        <v>0</v>
      </c>
      <c r="I314" s="53" t="n">
        <f aca="false">D314*H314</f>
        <v>0</v>
      </c>
      <c r="J314" s="53" t="n">
        <f aca="false">F314+I314</f>
        <v>0</v>
      </c>
      <c r="K314" s="53" t="n">
        <f aca="false">IF(J314*0.03%&gt;40,40,J314*0.03%)</f>
        <v>0</v>
      </c>
      <c r="L314" s="53" t="n">
        <f aca="false">ROUND(I314*0.025%,0)</f>
        <v>0</v>
      </c>
      <c r="M314" s="53" t="n">
        <f aca="false">ROUND(IF(C314="BSE",(J314*0.00375%),(J314*0.00322%)),0)</f>
        <v>0</v>
      </c>
      <c r="N314" s="53" t="n">
        <f aca="false">ROUND((K314+M314+O314)*18%,2)</f>
        <v>0</v>
      </c>
      <c r="O314" s="53" t="n">
        <f aca="false">ROUND(J314*0.0001%,2)</f>
        <v>0</v>
      </c>
      <c r="P314" s="53" t="n">
        <f aca="false">ROUND(0.003%*F314,0)</f>
        <v>0</v>
      </c>
      <c r="Q314" s="53" t="n">
        <f aca="false">K314+L314+M314+N314+O314+P314</f>
        <v>0</v>
      </c>
      <c r="R314" s="53" t="n">
        <f aca="false">I314-F314</f>
        <v>0</v>
      </c>
      <c r="S314" s="53" t="n">
        <f aca="false">R314-Q314</f>
        <v>0</v>
      </c>
      <c r="T314" s="55" t="n">
        <f aca="false">IFERROR(R314/F314,0)</f>
        <v>0</v>
      </c>
      <c r="U314" s="55" t="n">
        <f aca="false">IFERROR(S314/F314,0)</f>
        <v>0</v>
      </c>
    </row>
    <row r="315" customFormat="false" ht="15" hidden="false" customHeight="false" outlineLevel="0" collapsed="false">
      <c r="A315" s="21" t="str">
        <f aca="false">IF(G315&gt;0,G315," ")</f>
        <v> </v>
      </c>
      <c r="F315" s="53" t="n">
        <f aca="false">D315*E315</f>
        <v>0</v>
      </c>
      <c r="I315" s="53" t="n">
        <f aca="false">D315*H315</f>
        <v>0</v>
      </c>
      <c r="J315" s="53" t="n">
        <f aca="false">F315+I315</f>
        <v>0</v>
      </c>
      <c r="K315" s="53" t="n">
        <f aca="false">IF(J315*0.03%&gt;40,40,J315*0.03%)</f>
        <v>0</v>
      </c>
      <c r="L315" s="53" t="n">
        <f aca="false">ROUND(I315*0.025%,0)</f>
        <v>0</v>
      </c>
      <c r="M315" s="53" t="n">
        <f aca="false">ROUND(IF(C315="BSE",(J315*0.00375%),(J315*0.00322%)),0)</f>
        <v>0</v>
      </c>
      <c r="N315" s="53" t="n">
        <f aca="false">ROUND((K315+M315+O315)*18%,2)</f>
        <v>0</v>
      </c>
      <c r="O315" s="53" t="n">
        <f aca="false">ROUND(J315*0.0001%,2)</f>
        <v>0</v>
      </c>
      <c r="P315" s="53" t="n">
        <f aca="false">ROUND(0.003%*F315,0)</f>
        <v>0</v>
      </c>
      <c r="Q315" s="53" t="n">
        <f aca="false">K315+L315+M315+N315+O315+P315</f>
        <v>0</v>
      </c>
      <c r="R315" s="53" t="n">
        <f aca="false">I315-F315</f>
        <v>0</v>
      </c>
      <c r="S315" s="53" t="n">
        <f aca="false">R315-Q315</f>
        <v>0</v>
      </c>
      <c r="T315" s="55" t="n">
        <f aca="false">IFERROR(R315/F315,0)</f>
        <v>0</v>
      </c>
      <c r="U315" s="55" t="n">
        <f aca="false">IFERROR(S315/F315,0)</f>
        <v>0</v>
      </c>
    </row>
    <row r="316" customFormat="false" ht="15" hidden="false" customHeight="false" outlineLevel="0" collapsed="false">
      <c r="A316" s="21" t="str">
        <f aca="false">IF(G316&gt;0,G316," ")</f>
        <v> </v>
      </c>
      <c r="F316" s="53" t="n">
        <f aca="false">D316*E316</f>
        <v>0</v>
      </c>
      <c r="I316" s="53" t="n">
        <f aca="false">D316*H316</f>
        <v>0</v>
      </c>
      <c r="J316" s="53" t="n">
        <f aca="false">F316+I316</f>
        <v>0</v>
      </c>
      <c r="K316" s="53" t="n">
        <f aca="false">IF(J316*0.03%&gt;40,40,J316*0.03%)</f>
        <v>0</v>
      </c>
      <c r="L316" s="53" t="n">
        <f aca="false">ROUND(I316*0.025%,0)</f>
        <v>0</v>
      </c>
      <c r="M316" s="53" t="n">
        <f aca="false">ROUND(IF(C316="BSE",(J316*0.00375%),(J316*0.00322%)),0)</f>
        <v>0</v>
      </c>
      <c r="N316" s="53" t="n">
        <f aca="false">ROUND((K316+M316+O316)*18%,2)</f>
        <v>0</v>
      </c>
      <c r="O316" s="53" t="n">
        <f aca="false">ROUND(J316*0.0001%,2)</f>
        <v>0</v>
      </c>
      <c r="P316" s="53" t="n">
        <f aca="false">ROUND(0.003%*F316,0)</f>
        <v>0</v>
      </c>
      <c r="Q316" s="53" t="n">
        <f aca="false">K316+L316+M316+N316+O316+P316</f>
        <v>0</v>
      </c>
      <c r="R316" s="53" t="n">
        <f aca="false">I316-F316</f>
        <v>0</v>
      </c>
      <c r="S316" s="53" t="n">
        <f aca="false">R316-Q316</f>
        <v>0</v>
      </c>
      <c r="T316" s="55" t="n">
        <f aca="false">IFERROR(R316/F316,0)</f>
        <v>0</v>
      </c>
      <c r="U316" s="55" t="n">
        <f aca="false">IFERROR(S316/F316,0)</f>
        <v>0</v>
      </c>
    </row>
    <row r="317" customFormat="false" ht="15" hidden="false" customHeight="false" outlineLevel="0" collapsed="false">
      <c r="A317" s="21" t="str">
        <f aca="false">IF(G317&gt;0,G317," ")</f>
        <v> </v>
      </c>
      <c r="F317" s="53" t="n">
        <f aca="false">D317*E317</f>
        <v>0</v>
      </c>
      <c r="I317" s="53" t="n">
        <f aca="false">D317*H317</f>
        <v>0</v>
      </c>
      <c r="J317" s="53" t="n">
        <f aca="false">F317+I317</f>
        <v>0</v>
      </c>
      <c r="K317" s="53" t="n">
        <f aca="false">IF(J317*0.03%&gt;40,40,J317*0.03%)</f>
        <v>0</v>
      </c>
      <c r="L317" s="53" t="n">
        <f aca="false">ROUND(I317*0.025%,0)</f>
        <v>0</v>
      </c>
      <c r="M317" s="53" t="n">
        <f aca="false">ROUND(IF(C317="BSE",(J317*0.00375%),(J317*0.00322%)),0)</f>
        <v>0</v>
      </c>
      <c r="N317" s="53" t="n">
        <f aca="false">ROUND((K317+M317+O317)*18%,2)</f>
        <v>0</v>
      </c>
      <c r="O317" s="53" t="n">
        <f aca="false">ROUND(J317*0.0001%,2)</f>
        <v>0</v>
      </c>
      <c r="P317" s="53" t="n">
        <f aca="false">ROUND(0.003%*F317,0)</f>
        <v>0</v>
      </c>
      <c r="Q317" s="53" t="n">
        <f aca="false">K317+L317+M317+N317+O317+P317</f>
        <v>0</v>
      </c>
      <c r="R317" s="53" t="n">
        <f aca="false">I317-F317</f>
        <v>0</v>
      </c>
      <c r="S317" s="53" t="n">
        <f aca="false">R317-Q317</f>
        <v>0</v>
      </c>
      <c r="T317" s="55" t="n">
        <f aca="false">IFERROR(R317/F317,0)</f>
        <v>0</v>
      </c>
      <c r="U317" s="55" t="n">
        <f aca="false">IFERROR(S317/F317,0)</f>
        <v>0</v>
      </c>
    </row>
    <row r="318" customFormat="false" ht="15" hidden="false" customHeight="false" outlineLevel="0" collapsed="false">
      <c r="A318" s="21" t="str">
        <f aca="false">IF(G318&gt;0,G318," ")</f>
        <v> </v>
      </c>
      <c r="F318" s="53" t="n">
        <f aca="false">D318*E318</f>
        <v>0</v>
      </c>
      <c r="I318" s="53" t="n">
        <f aca="false">D318*H318</f>
        <v>0</v>
      </c>
      <c r="J318" s="53" t="n">
        <f aca="false">F318+I318</f>
        <v>0</v>
      </c>
      <c r="K318" s="53" t="n">
        <f aca="false">IF(J318*0.03%&gt;40,40,J318*0.03%)</f>
        <v>0</v>
      </c>
      <c r="L318" s="53" t="n">
        <f aca="false">ROUND(I318*0.025%,0)</f>
        <v>0</v>
      </c>
      <c r="M318" s="53" t="n">
        <f aca="false">ROUND(IF(C318="BSE",(J318*0.00375%),(J318*0.00322%)),0)</f>
        <v>0</v>
      </c>
      <c r="N318" s="53" t="n">
        <f aca="false">ROUND((K318+M318+O318)*18%,2)</f>
        <v>0</v>
      </c>
      <c r="O318" s="53" t="n">
        <f aca="false">ROUND(J318*0.0001%,2)</f>
        <v>0</v>
      </c>
      <c r="P318" s="53" t="n">
        <f aca="false">ROUND(0.003%*F318,0)</f>
        <v>0</v>
      </c>
      <c r="Q318" s="53" t="n">
        <f aca="false">K318+L318+M318+N318+O318+P318</f>
        <v>0</v>
      </c>
      <c r="R318" s="53" t="n">
        <f aca="false">I318-F318</f>
        <v>0</v>
      </c>
      <c r="S318" s="53" t="n">
        <f aca="false">R318-Q318</f>
        <v>0</v>
      </c>
      <c r="T318" s="55" t="n">
        <f aca="false">IFERROR(R318/F318,0)</f>
        <v>0</v>
      </c>
      <c r="U318" s="55" t="n">
        <f aca="false">IFERROR(S318/F318,0)</f>
        <v>0</v>
      </c>
    </row>
    <row r="319" customFormat="false" ht="15" hidden="false" customHeight="false" outlineLevel="0" collapsed="false">
      <c r="A319" s="21" t="str">
        <f aca="false">IF(G319&gt;0,G319," ")</f>
        <v> </v>
      </c>
      <c r="F319" s="53" t="n">
        <f aca="false">D319*E319</f>
        <v>0</v>
      </c>
      <c r="I319" s="53" t="n">
        <f aca="false">D319*H319</f>
        <v>0</v>
      </c>
      <c r="J319" s="53" t="n">
        <f aca="false">F319+I319</f>
        <v>0</v>
      </c>
      <c r="K319" s="53" t="n">
        <f aca="false">IF(J319*0.03%&gt;40,40,J319*0.03%)</f>
        <v>0</v>
      </c>
      <c r="L319" s="53" t="n">
        <f aca="false">ROUND(I319*0.025%,0)</f>
        <v>0</v>
      </c>
      <c r="M319" s="53" t="n">
        <f aca="false">ROUND(IF(C319="BSE",(J319*0.00375%),(J319*0.00322%)),0)</f>
        <v>0</v>
      </c>
      <c r="N319" s="53" t="n">
        <f aca="false">ROUND((K319+M319+O319)*18%,2)</f>
        <v>0</v>
      </c>
      <c r="O319" s="53" t="n">
        <f aca="false">ROUND(J319*0.0001%,2)</f>
        <v>0</v>
      </c>
      <c r="P319" s="53" t="n">
        <f aca="false">ROUND(0.003%*F319,0)</f>
        <v>0</v>
      </c>
      <c r="Q319" s="53" t="n">
        <f aca="false">K319+L319+M319+N319+O319+P319</f>
        <v>0</v>
      </c>
      <c r="R319" s="53" t="n">
        <f aca="false">I319-F319</f>
        <v>0</v>
      </c>
      <c r="S319" s="53" t="n">
        <f aca="false">R319-Q319</f>
        <v>0</v>
      </c>
      <c r="T319" s="55" t="n">
        <f aca="false">IFERROR(R319/F319,0)</f>
        <v>0</v>
      </c>
      <c r="U319" s="55" t="n">
        <f aca="false">IFERROR(S319/F319,0)</f>
        <v>0</v>
      </c>
    </row>
    <row r="320" customFormat="false" ht="15" hidden="false" customHeight="false" outlineLevel="0" collapsed="false">
      <c r="A320" s="21" t="str">
        <f aca="false">IF(G320&gt;0,G320," ")</f>
        <v> </v>
      </c>
      <c r="F320" s="53" t="n">
        <f aca="false">D320*E320</f>
        <v>0</v>
      </c>
      <c r="I320" s="53" t="n">
        <f aca="false">D320*H320</f>
        <v>0</v>
      </c>
      <c r="J320" s="53" t="n">
        <f aca="false">F320+I320</f>
        <v>0</v>
      </c>
      <c r="K320" s="53" t="n">
        <f aca="false">IF(J320*0.03%&gt;40,40,J320*0.03%)</f>
        <v>0</v>
      </c>
      <c r="L320" s="53" t="n">
        <f aca="false">ROUND(I320*0.025%,0)</f>
        <v>0</v>
      </c>
      <c r="M320" s="53" t="n">
        <f aca="false">ROUND(IF(C320="BSE",(J320*0.00375%),(J320*0.00322%)),0)</f>
        <v>0</v>
      </c>
      <c r="N320" s="53" t="n">
        <f aca="false">ROUND((K320+M320+O320)*18%,2)</f>
        <v>0</v>
      </c>
      <c r="O320" s="53" t="n">
        <f aca="false">ROUND(J320*0.0001%,2)</f>
        <v>0</v>
      </c>
      <c r="P320" s="53" t="n">
        <f aca="false">ROUND(0.003%*F320,0)</f>
        <v>0</v>
      </c>
      <c r="Q320" s="53" t="n">
        <f aca="false">K320+L320+M320+N320+O320+P320</f>
        <v>0</v>
      </c>
      <c r="R320" s="53" t="n">
        <f aca="false">I320-F320</f>
        <v>0</v>
      </c>
      <c r="S320" s="53" t="n">
        <f aca="false">R320-Q320</f>
        <v>0</v>
      </c>
      <c r="T320" s="55" t="n">
        <f aca="false">IFERROR(R320/F320,0)</f>
        <v>0</v>
      </c>
      <c r="U320" s="55" t="n">
        <f aca="false">IFERROR(S320/F320,0)</f>
        <v>0</v>
      </c>
    </row>
    <row r="321" customFormat="false" ht="15" hidden="false" customHeight="false" outlineLevel="0" collapsed="false">
      <c r="A321" s="21" t="str">
        <f aca="false">IF(G321&gt;0,G321," ")</f>
        <v> </v>
      </c>
      <c r="F321" s="53" t="n">
        <f aca="false">D321*E321</f>
        <v>0</v>
      </c>
      <c r="I321" s="53" t="n">
        <f aca="false">D321*H321</f>
        <v>0</v>
      </c>
      <c r="J321" s="53" t="n">
        <f aca="false">F321+I321</f>
        <v>0</v>
      </c>
      <c r="K321" s="53" t="n">
        <f aca="false">IF(J321*0.03%&gt;40,40,J321*0.03%)</f>
        <v>0</v>
      </c>
      <c r="L321" s="53" t="n">
        <f aca="false">ROUND(I321*0.025%,0)</f>
        <v>0</v>
      </c>
      <c r="M321" s="53" t="n">
        <f aca="false">ROUND(IF(C321="BSE",(J321*0.00375%),(J321*0.00322%)),0)</f>
        <v>0</v>
      </c>
      <c r="N321" s="53" t="n">
        <f aca="false">ROUND((K321+M321+O321)*18%,2)</f>
        <v>0</v>
      </c>
      <c r="O321" s="53" t="n">
        <f aca="false">ROUND(J321*0.0001%,2)</f>
        <v>0</v>
      </c>
      <c r="P321" s="53" t="n">
        <f aca="false">ROUND(0.003%*F321,0)</f>
        <v>0</v>
      </c>
      <c r="Q321" s="53" t="n">
        <f aca="false">K321+L321+M321+N321+O321+P321</f>
        <v>0</v>
      </c>
      <c r="R321" s="53" t="n">
        <f aca="false">I321-F321</f>
        <v>0</v>
      </c>
      <c r="S321" s="53" t="n">
        <f aca="false">R321-Q321</f>
        <v>0</v>
      </c>
      <c r="T321" s="55" t="n">
        <f aca="false">IFERROR(R321/F321,0)</f>
        <v>0</v>
      </c>
      <c r="U321" s="55" t="n">
        <f aca="false">IFERROR(S321/F321,0)</f>
        <v>0</v>
      </c>
    </row>
    <row r="322" customFormat="false" ht="15" hidden="false" customHeight="false" outlineLevel="0" collapsed="false">
      <c r="A322" s="21" t="str">
        <f aca="false">IF(G322&gt;0,G322," ")</f>
        <v> </v>
      </c>
      <c r="F322" s="53" t="n">
        <f aca="false">D322*E322</f>
        <v>0</v>
      </c>
      <c r="I322" s="53" t="n">
        <f aca="false">D322*H322</f>
        <v>0</v>
      </c>
      <c r="J322" s="53" t="n">
        <f aca="false">F322+I322</f>
        <v>0</v>
      </c>
      <c r="K322" s="53" t="n">
        <f aca="false">IF(J322*0.03%&gt;40,40,J322*0.03%)</f>
        <v>0</v>
      </c>
      <c r="L322" s="53" t="n">
        <f aca="false">ROUND(I322*0.025%,0)</f>
        <v>0</v>
      </c>
      <c r="M322" s="53" t="n">
        <f aca="false">ROUND(IF(C322="BSE",(J322*0.00375%),(J322*0.00322%)),0)</f>
        <v>0</v>
      </c>
      <c r="N322" s="53" t="n">
        <f aca="false">ROUND((K322+M322+O322)*18%,2)</f>
        <v>0</v>
      </c>
      <c r="O322" s="53" t="n">
        <f aca="false">ROUND(J322*0.0001%,2)</f>
        <v>0</v>
      </c>
      <c r="P322" s="53" t="n">
        <f aca="false">ROUND(0.003%*F322,0)</f>
        <v>0</v>
      </c>
      <c r="Q322" s="53" t="n">
        <f aca="false">K322+L322+M322+N322+O322+P322</f>
        <v>0</v>
      </c>
      <c r="R322" s="53" t="n">
        <f aca="false">I322-F322</f>
        <v>0</v>
      </c>
      <c r="S322" s="53" t="n">
        <f aca="false">R322-Q322</f>
        <v>0</v>
      </c>
      <c r="T322" s="55" t="n">
        <f aca="false">IFERROR(R322/F322,0)</f>
        <v>0</v>
      </c>
      <c r="U322" s="55" t="n">
        <f aca="false">IFERROR(S322/F322,0)</f>
        <v>0</v>
      </c>
    </row>
    <row r="323" customFormat="false" ht="15" hidden="false" customHeight="false" outlineLevel="0" collapsed="false">
      <c r="A323" s="21" t="str">
        <f aca="false">IF(G323&gt;0,G323," ")</f>
        <v> </v>
      </c>
      <c r="F323" s="53" t="n">
        <f aca="false">D323*E323</f>
        <v>0</v>
      </c>
      <c r="I323" s="53" t="n">
        <f aca="false">D323*H323</f>
        <v>0</v>
      </c>
      <c r="J323" s="53" t="n">
        <f aca="false">F323+I323</f>
        <v>0</v>
      </c>
      <c r="K323" s="53" t="n">
        <f aca="false">IF(J323*0.03%&gt;40,40,J323*0.03%)</f>
        <v>0</v>
      </c>
      <c r="L323" s="53" t="n">
        <f aca="false">ROUND(I323*0.025%,0)</f>
        <v>0</v>
      </c>
      <c r="M323" s="53" t="n">
        <f aca="false">ROUND(IF(C323="BSE",(J323*0.00375%),(J323*0.00322%)),0)</f>
        <v>0</v>
      </c>
      <c r="N323" s="53" t="n">
        <f aca="false">ROUND((K323+M323+O323)*18%,2)</f>
        <v>0</v>
      </c>
      <c r="O323" s="53" t="n">
        <f aca="false">ROUND(J323*0.0001%,2)</f>
        <v>0</v>
      </c>
      <c r="P323" s="53" t="n">
        <f aca="false">ROUND(0.003%*F323,0)</f>
        <v>0</v>
      </c>
      <c r="Q323" s="53" t="n">
        <f aca="false">K323+L323+M323+N323+O323+P323</f>
        <v>0</v>
      </c>
      <c r="R323" s="53" t="n">
        <f aca="false">I323-F323</f>
        <v>0</v>
      </c>
      <c r="S323" s="53" t="n">
        <f aca="false">R323-Q323</f>
        <v>0</v>
      </c>
      <c r="T323" s="55" t="n">
        <f aca="false">IFERROR(R323/F323,0)</f>
        <v>0</v>
      </c>
      <c r="U323" s="55" t="n">
        <f aca="false">IFERROR(S323/F323,0)</f>
        <v>0</v>
      </c>
    </row>
    <row r="324" customFormat="false" ht="15" hidden="false" customHeight="false" outlineLevel="0" collapsed="false">
      <c r="A324" s="21" t="str">
        <f aca="false">IF(G324&gt;0,G324," ")</f>
        <v> </v>
      </c>
      <c r="F324" s="53" t="n">
        <f aca="false">D324*E324</f>
        <v>0</v>
      </c>
      <c r="I324" s="53" t="n">
        <f aca="false">D324*H324</f>
        <v>0</v>
      </c>
      <c r="J324" s="53" t="n">
        <f aca="false">F324+I324</f>
        <v>0</v>
      </c>
      <c r="K324" s="53" t="n">
        <f aca="false">IF(J324*0.03%&gt;40,40,J324*0.03%)</f>
        <v>0</v>
      </c>
      <c r="L324" s="53" t="n">
        <f aca="false">ROUND(I324*0.025%,0)</f>
        <v>0</v>
      </c>
      <c r="M324" s="53" t="n">
        <f aca="false">ROUND(IF(C324="BSE",(J324*0.00375%),(J324*0.00322%)),0)</f>
        <v>0</v>
      </c>
      <c r="N324" s="53" t="n">
        <f aca="false">ROUND((K324+M324+O324)*18%,2)</f>
        <v>0</v>
      </c>
      <c r="O324" s="53" t="n">
        <f aca="false">ROUND(J324*0.0001%,2)</f>
        <v>0</v>
      </c>
      <c r="P324" s="53" t="n">
        <f aca="false">ROUND(0.003%*F324,0)</f>
        <v>0</v>
      </c>
      <c r="Q324" s="53" t="n">
        <f aca="false">K324+L324+M324+N324+O324+P324</f>
        <v>0</v>
      </c>
      <c r="R324" s="53" t="n">
        <f aca="false">I324-F324</f>
        <v>0</v>
      </c>
      <c r="S324" s="53" t="n">
        <f aca="false">R324-Q324</f>
        <v>0</v>
      </c>
      <c r="T324" s="55" t="n">
        <f aca="false">IFERROR(R324/F324,0)</f>
        <v>0</v>
      </c>
      <c r="U324" s="55" t="n">
        <f aca="false">IFERROR(S324/F324,0)</f>
        <v>0</v>
      </c>
    </row>
    <row r="325" customFormat="false" ht="15" hidden="false" customHeight="false" outlineLevel="0" collapsed="false">
      <c r="A325" s="21" t="str">
        <f aca="false">IF(G325&gt;0,G325," ")</f>
        <v> </v>
      </c>
      <c r="F325" s="53" t="n">
        <f aca="false">D325*E325</f>
        <v>0</v>
      </c>
      <c r="I325" s="53" t="n">
        <f aca="false">D325*H325</f>
        <v>0</v>
      </c>
      <c r="J325" s="53" t="n">
        <f aca="false">F325+I325</f>
        <v>0</v>
      </c>
      <c r="K325" s="53" t="n">
        <f aca="false">IF(J325*0.03%&gt;40,40,J325*0.03%)</f>
        <v>0</v>
      </c>
      <c r="L325" s="53" t="n">
        <f aca="false">ROUND(I325*0.025%,0)</f>
        <v>0</v>
      </c>
      <c r="M325" s="53" t="n">
        <f aca="false">ROUND(IF(C325="BSE",(J325*0.00375%),(J325*0.00322%)),0)</f>
        <v>0</v>
      </c>
      <c r="N325" s="53" t="n">
        <f aca="false">ROUND((K325+M325+O325)*18%,2)</f>
        <v>0</v>
      </c>
      <c r="O325" s="53" t="n">
        <f aca="false">ROUND(J325*0.0001%,2)</f>
        <v>0</v>
      </c>
      <c r="P325" s="53" t="n">
        <f aca="false">ROUND(0.003%*F325,0)</f>
        <v>0</v>
      </c>
      <c r="Q325" s="53" t="n">
        <f aca="false">K325+L325+M325+N325+O325+P325</f>
        <v>0</v>
      </c>
      <c r="R325" s="53" t="n">
        <f aca="false">I325-F325</f>
        <v>0</v>
      </c>
      <c r="S325" s="53" t="n">
        <f aca="false">R325-Q325</f>
        <v>0</v>
      </c>
      <c r="T325" s="55" t="n">
        <f aca="false">IFERROR(R325/F325,0)</f>
        <v>0</v>
      </c>
      <c r="U325" s="55" t="n">
        <f aca="false">IFERROR(S325/F325,0)</f>
        <v>0</v>
      </c>
    </row>
    <row r="326" customFormat="false" ht="15" hidden="false" customHeight="false" outlineLevel="0" collapsed="false">
      <c r="A326" s="21" t="str">
        <f aca="false">IF(G326&gt;0,G326," ")</f>
        <v> </v>
      </c>
      <c r="F326" s="53" t="n">
        <f aca="false">D326*E326</f>
        <v>0</v>
      </c>
      <c r="I326" s="53" t="n">
        <f aca="false">D326*H326</f>
        <v>0</v>
      </c>
      <c r="J326" s="53" t="n">
        <f aca="false">F326+I326</f>
        <v>0</v>
      </c>
      <c r="K326" s="53" t="n">
        <f aca="false">IF(J326*0.03%&gt;40,40,J326*0.03%)</f>
        <v>0</v>
      </c>
      <c r="L326" s="53" t="n">
        <f aca="false">ROUND(I326*0.025%,0)</f>
        <v>0</v>
      </c>
      <c r="M326" s="53" t="n">
        <f aca="false">ROUND(IF(C326="BSE",(J326*0.00375%),(J326*0.00322%)),0)</f>
        <v>0</v>
      </c>
      <c r="N326" s="53" t="n">
        <f aca="false">ROUND((K326+M326+O326)*18%,2)</f>
        <v>0</v>
      </c>
      <c r="O326" s="53" t="n">
        <f aca="false">ROUND(J326*0.0001%,2)</f>
        <v>0</v>
      </c>
      <c r="P326" s="53" t="n">
        <f aca="false">ROUND(0.003%*F326,0)</f>
        <v>0</v>
      </c>
      <c r="Q326" s="53" t="n">
        <f aca="false">K326+L326+M326+N326+O326+P326</f>
        <v>0</v>
      </c>
      <c r="R326" s="53" t="n">
        <f aca="false">I326-F326</f>
        <v>0</v>
      </c>
      <c r="S326" s="53" t="n">
        <f aca="false">R326-Q326</f>
        <v>0</v>
      </c>
      <c r="T326" s="55" t="n">
        <f aca="false">IFERROR(R326/F326,0)</f>
        <v>0</v>
      </c>
      <c r="U326" s="55" t="n">
        <f aca="false">IFERROR(S326/F326,0)</f>
        <v>0</v>
      </c>
    </row>
    <row r="327" customFormat="false" ht="15" hidden="false" customHeight="false" outlineLevel="0" collapsed="false">
      <c r="A327" s="21" t="str">
        <f aca="false">IF(G327&gt;0,G327," ")</f>
        <v> </v>
      </c>
      <c r="F327" s="53" t="n">
        <f aca="false">D327*E327</f>
        <v>0</v>
      </c>
      <c r="I327" s="53" t="n">
        <f aca="false">D327*H327</f>
        <v>0</v>
      </c>
      <c r="J327" s="53" t="n">
        <f aca="false">F327+I327</f>
        <v>0</v>
      </c>
      <c r="K327" s="53" t="n">
        <f aca="false">IF(J327*0.03%&gt;40,40,J327*0.03%)</f>
        <v>0</v>
      </c>
      <c r="L327" s="53" t="n">
        <f aca="false">ROUND(I327*0.025%,0)</f>
        <v>0</v>
      </c>
      <c r="M327" s="53" t="n">
        <f aca="false">ROUND(IF(C327="BSE",(J327*0.00375%),(J327*0.00322%)),0)</f>
        <v>0</v>
      </c>
      <c r="N327" s="53" t="n">
        <f aca="false">ROUND((K327+M327+O327)*18%,2)</f>
        <v>0</v>
      </c>
      <c r="O327" s="53" t="n">
        <f aca="false">ROUND(J327*0.0001%,2)</f>
        <v>0</v>
      </c>
      <c r="P327" s="53" t="n">
        <f aca="false">ROUND(0.003%*F327,0)</f>
        <v>0</v>
      </c>
      <c r="Q327" s="53" t="n">
        <f aca="false">K327+L327+M327+N327+O327+P327</f>
        <v>0</v>
      </c>
      <c r="R327" s="53" t="n">
        <f aca="false">I327-F327</f>
        <v>0</v>
      </c>
      <c r="S327" s="53" t="n">
        <f aca="false">R327-Q327</f>
        <v>0</v>
      </c>
      <c r="T327" s="55" t="n">
        <f aca="false">IFERROR(R327/F327,0)</f>
        <v>0</v>
      </c>
      <c r="U327" s="55" t="n">
        <f aca="false">IFERROR(S327/F327,0)</f>
        <v>0</v>
      </c>
    </row>
    <row r="328" customFormat="false" ht="15" hidden="false" customHeight="false" outlineLevel="0" collapsed="false">
      <c r="A328" s="21" t="str">
        <f aca="false">IF(G328&gt;0,G328," ")</f>
        <v> </v>
      </c>
      <c r="F328" s="53" t="n">
        <f aca="false">D328*E328</f>
        <v>0</v>
      </c>
      <c r="I328" s="53" t="n">
        <f aca="false">D328*H328</f>
        <v>0</v>
      </c>
      <c r="J328" s="53" t="n">
        <f aca="false">F328+I328</f>
        <v>0</v>
      </c>
      <c r="K328" s="53" t="n">
        <f aca="false">IF(J328*0.03%&gt;40,40,J328*0.03%)</f>
        <v>0</v>
      </c>
      <c r="L328" s="53" t="n">
        <f aca="false">ROUND(I328*0.025%,0)</f>
        <v>0</v>
      </c>
      <c r="M328" s="53" t="n">
        <f aca="false">ROUND(IF(C328="BSE",(J328*0.00375%),(J328*0.00322%)),0)</f>
        <v>0</v>
      </c>
      <c r="N328" s="53" t="n">
        <f aca="false">ROUND((K328+M328+O328)*18%,2)</f>
        <v>0</v>
      </c>
      <c r="O328" s="53" t="n">
        <f aca="false">ROUND(J328*0.0001%,2)</f>
        <v>0</v>
      </c>
      <c r="P328" s="53" t="n">
        <f aca="false">ROUND(0.003%*F328,0)</f>
        <v>0</v>
      </c>
      <c r="Q328" s="53" t="n">
        <f aca="false">K328+L328+M328+N328+O328+P328</f>
        <v>0</v>
      </c>
      <c r="R328" s="53" t="n">
        <f aca="false">I328-F328</f>
        <v>0</v>
      </c>
      <c r="S328" s="53" t="n">
        <f aca="false">R328-Q328</f>
        <v>0</v>
      </c>
      <c r="T328" s="55" t="n">
        <f aca="false">IFERROR(R328/F328,0)</f>
        <v>0</v>
      </c>
      <c r="U328" s="55" t="n">
        <f aca="false">IFERROR(S328/F328,0)</f>
        <v>0</v>
      </c>
    </row>
    <row r="329" customFormat="false" ht="15" hidden="false" customHeight="false" outlineLevel="0" collapsed="false">
      <c r="A329" s="21" t="str">
        <f aca="false">IF(G329&gt;0,G329," ")</f>
        <v> </v>
      </c>
      <c r="F329" s="53" t="n">
        <f aca="false">D329*E329</f>
        <v>0</v>
      </c>
      <c r="I329" s="53" t="n">
        <f aca="false">D329*H329</f>
        <v>0</v>
      </c>
      <c r="J329" s="53" t="n">
        <f aca="false">F329+I329</f>
        <v>0</v>
      </c>
      <c r="K329" s="53" t="n">
        <f aca="false">IF(J329*0.03%&gt;40,40,J329*0.03%)</f>
        <v>0</v>
      </c>
      <c r="L329" s="53" t="n">
        <f aca="false">ROUND(I329*0.025%,0)</f>
        <v>0</v>
      </c>
      <c r="M329" s="53" t="n">
        <f aca="false">ROUND(IF(C329="BSE",(J329*0.00375%),(J329*0.00322%)),0)</f>
        <v>0</v>
      </c>
      <c r="N329" s="53" t="n">
        <f aca="false">ROUND((K329+M329+O329)*18%,2)</f>
        <v>0</v>
      </c>
      <c r="O329" s="53" t="n">
        <f aca="false">ROUND(J329*0.0001%,2)</f>
        <v>0</v>
      </c>
      <c r="P329" s="53" t="n">
        <f aca="false">ROUND(0.003%*F329,0)</f>
        <v>0</v>
      </c>
      <c r="Q329" s="53" t="n">
        <f aca="false">K329+L329+M329+N329+O329+P329</f>
        <v>0</v>
      </c>
      <c r="R329" s="53" t="n">
        <f aca="false">I329-F329</f>
        <v>0</v>
      </c>
      <c r="S329" s="53" t="n">
        <f aca="false">R329-Q329</f>
        <v>0</v>
      </c>
      <c r="T329" s="55" t="n">
        <f aca="false">IFERROR(R329/F329,0)</f>
        <v>0</v>
      </c>
      <c r="U329" s="55" t="n">
        <f aca="false">IFERROR(S329/F329,0)</f>
        <v>0</v>
      </c>
    </row>
    <row r="330" customFormat="false" ht="15" hidden="false" customHeight="false" outlineLevel="0" collapsed="false">
      <c r="A330" s="21" t="str">
        <f aca="false">IF(G330&gt;0,G330," ")</f>
        <v> </v>
      </c>
      <c r="F330" s="53" t="n">
        <f aca="false">D330*E330</f>
        <v>0</v>
      </c>
      <c r="I330" s="53" t="n">
        <f aca="false">D330*H330</f>
        <v>0</v>
      </c>
      <c r="J330" s="53" t="n">
        <f aca="false">F330+I330</f>
        <v>0</v>
      </c>
      <c r="K330" s="53" t="n">
        <f aca="false">IF(J330*0.03%&gt;40,40,J330*0.03%)</f>
        <v>0</v>
      </c>
      <c r="L330" s="53" t="n">
        <f aca="false">ROUND(I330*0.025%,0)</f>
        <v>0</v>
      </c>
      <c r="M330" s="53" t="n">
        <f aca="false">ROUND(IF(C330="BSE",(J330*0.00375%),(J330*0.00322%)),0)</f>
        <v>0</v>
      </c>
      <c r="N330" s="53" t="n">
        <f aca="false">ROUND((K330+M330+O330)*18%,2)</f>
        <v>0</v>
      </c>
      <c r="O330" s="53" t="n">
        <f aca="false">ROUND(J330*0.0001%,2)</f>
        <v>0</v>
      </c>
      <c r="P330" s="53" t="n">
        <f aca="false">ROUND(0.003%*F330,0)</f>
        <v>0</v>
      </c>
      <c r="Q330" s="53" t="n">
        <f aca="false">K330+L330+M330+N330+O330+P330</f>
        <v>0</v>
      </c>
      <c r="R330" s="53" t="n">
        <f aca="false">I330-F330</f>
        <v>0</v>
      </c>
      <c r="S330" s="53" t="n">
        <f aca="false">R330-Q330</f>
        <v>0</v>
      </c>
      <c r="T330" s="55" t="n">
        <f aca="false">IFERROR(R330/F330,0)</f>
        <v>0</v>
      </c>
      <c r="U330" s="55" t="n">
        <f aca="false">IFERROR(S330/F330,0)</f>
        <v>0</v>
      </c>
    </row>
    <row r="331" customFormat="false" ht="15" hidden="false" customHeight="false" outlineLevel="0" collapsed="false">
      <c r="A331" s="21" t="str">
        <f aca="false">IF(G331&gt;0,G331," ")</f>
        <v> </v>
      </c>
      <c r="F331" s="53" t="n">
        <f aca="false">D331*E331</f>
        <v>0</v>
      </c>
      <c r="I331" s="53" t="n">
        <f aca="false">D331*H331</f>
        <v>0</v>
      </c>
      <c r="J331" s="53" t="n">
        <f aca="false">F331+I331</f>
        <v>0</v>
      </c>
      <c r="K331" s="53" t="n">
        <f aca="false">IF(J331*0.03%&gt;40,40,J331*0.03%)</f>
        <v>0</v>
      </c>
      <c r="L331" s="53" t="n">
        <f aca="false">ROUND(I331*0.025%,0)</f>
        <v>0</v>
      </c>
      <c r="M331" s="53" t="n">
        <f aca="false">ROUND(IF(C331="BSE",(J331*0.00375%),(J331*0.00322%)),0)</f>
        <v>0</v>
      </c>
      <c r="N331" s="53" t="n">
        <f aca="false">ROUND((K331+M331+O331)*18%,2)</f>
        <v>0</v>
      </c>
      <c r="O331" s="53" t="n">
        <f aca="false">ROUND(J331*0.0001%,2)</f>
        <v>0</v>
      </c>
      <c r="P331" s="53" t="n">
        <f aca="false">ROUND(0.003%*F331,0)</f>
        <v>0</v>
      </c>
      <c r="Q331" s="53" t="n">
        <f aca="false">K331+L331+M331+N331+O331+P331</f>
        <v>0</v>
      </c>
      <c r="R331" s="53" t="n">
        <f aca="false">I331-F331</f>
        <v>0</v>
      </c>
      <c r="S331" s="53" t="n">
        <f aca="false">R331-Q331</f>
        <v>0</v>
      </c>
      <c r="T331" s="55" t="n">
        <f aca="false">IFERROR(R331/F331,0)</f>
        <v>0</v>
      </c>
      <c r="U331" s="55" t="n">
        <f aca="false">IFERROR(S331/F331,0)</f>
        <v>0</v>
      </c>
    </row>
    <row r="332" customFormat="false" ht="15" hidden="false" customHeight="false" outlineLevel="0" collapsed="false">
      <c r="A332" s="21" t="str">
        <f aca="false">IF(G332&gt;0,G332," ")</f>
        <v> </v>
      </c>
      <c r="F332" s="53" t="n">
        <f aca="false">D332*E332</f>
        <v>0</v>
      </c>
      <c r="I332" s="53" t="n">
        <f aca="false">D332*H332</f>
        <v>0</v>
      </c>
      <c r="J332" s="53" t="n">
        <f aca="false">F332+I332</f>
        <v>0</v>
      </c>
      <c r="K332" s="53" t="n">
        <f aca="false">IF(J332*0.03%&gt;40,40,J332*0.03%)</f>
        <v>0</v>
      </c>
      <c r="L332" s="53" t="n">
        <f aca="false">ROUND(I332*0.025%,0)</f>
        <v>0</v>
      </c>
      <c r="M332" s="53" t="n">
        <f aca="false">ROUND(IF(C332="BSE",(J332*0.00375%),(J332*0.00322%)),0)</f>
        <v>0</v>
      </c>
      <c r="N332" s="53" t="n">
        <f aca="false">ROUND((K332+M332+O332)*18%,2)</f>
        <v>0</v>
      </c>
      <c r="O332" s="53" t="n">
        <f aca="false">ROUND(J332*0.0001%,2)</f>
        <v>0</v>
      </c>
      <c r="P332" s="53" t="n">
        <f aca="false">ROUND(0.003%*F332,0)</f>
        <v>0</v>
      </c>
      <c r="Q332" s="53" t="n">
        <f aca="false">K332+L332+M332+N332+O332+P332</f>
        <v>0</v>
      </c>
      <c r="R332" s="53" t="n">
        <f aca="false">I332-F332</f>
        <v>0</v>
      </c>
      <c r="S332" s="53" t="n">
        <f aca="false">R332-Q332</f>
        <v>0</v>
      </c>
      <c r="T332" s="55" t="n">
        <f aca="false">IFERROR(R332/F332,0)</f>
        <v>0</v>
      </c>
      <c r="U332" s="55" t="n">
        <f aca="false">IFERROR(S332/F332,0)</f>
        <v>0</v>
      </c>
    </row>
    <row r="333" customFormat="false" ht="15" hidden="false" customHeight="false" outlineLevel="0" collapsed="false">
      <c r="A333" s="21" t="str">
        <f aca="false">IF(G333&gt;0,G333," ")</f>
        <v> </v>
      </c>
      <c r="F333" s="53" t="n">
        <f aca="false">D333*E333</f>
        <v>0</v>
      </c>
      <c r="I333" s="53" t="n">
        <f aca="false">D333*H333</f>
        <v>0</v>
      </c>
      <c r="J333" s="53" t="n">
        <f aca="false">F333+I333</f>
        <v>0</v>
      </c>
      <c r="K333" s="53" t="n">
        <f aca="false">IF(J333*0.03%&gt;40,40,J333*0.03%)</f>
        <v>0</v>
      </c>
      <c r="L333" s="53" t="n">
        <f aca="false">ROUND(I333*0.025%,0)</f>
        <v>0</v>
      </c>
      <c r="M333" s="53" t="n">
        <f aca="false">ROUND(IF(C333="BSE",(J333*0.00375%),(J333*0.00322%)),0)</f>
        <v>0</v>
      </c>
      <c r="N333" s="53" t="n">
        <f aca="false">ROUND((K333+M333+O333)*18%,2)</f>
        <v>0</v>
      </c>
      <c r="O333" s="53" t="n">
        <f aca="false">ROUND(J333*0.0001%,2)</f>
        <v>0</v>
      </c>
      <c r="P333" s="53" t="n">
        <f aca="false">ROUND(0.003%*F333,0)</f>
        <v>0</v>
      </c>
      <c r="Q333" s="53" t="n">
        <f aca="false">K333+L333+M333+N333+O333+P333</f>
        <v>0</v>
      </c>
      <c r="R333" s="53" t="n">
        <f aca="false">I333-F333</f>
        <v>0</v>
      </c>
      <c r="S333" s="53" t="n">
        <f aca="false">R333-Q333</f>
        <v>0</v>
      </c>
      <c r="T333" s="55" t="n">
        <f aca="false">IFERROR(R333/F333,0)</f>
        <v>0</v>
      </c>
      <c r="U333" s="55" t="n">
        <f aca="false">IFERROR(S333/F333,0)</f>
        <v>0</v>
      </c>
    </row>
    <row r="334" customFormat="false" ht="15" hidden="false" customHeight="false" outlineLevel="0" collapsed="false">
      <c r="A334" s="21" t="str">
        <f aca="false">IF(G334&gt;0,G334," ")</f>
        <v> </v>
      </c>
      <c r="F334" s="53" t="n">
        <f aca="false">D334*E334</f>
        <v>0</v>
      </c>
      <c r="I334" s="53" t="n">
        <f aca="false">D334*H334</f>
        <v>0</v>
      </c>
      <c r="J334" s="53" t="n">
        <f aca="false">F334+I334</f>
        <v>0</v>
      </c>
      <c r="K334" s="53" t="n">
        <f aca="false">IF(J334*0.03%&gt;40,40,J334*0.03%)</f>
        <v>0</v>
      </c>
      <c r="L334" s="53" t="n">
        <f aca="false">ROUND(I334*0.025%,0)</f>
        <v>0</v>
      </c>
      <c r="M334" s="53" t="n">
        <f aca="false">ROUND(IF(C334="BSE",(J334*0.00375%),(J334*0.00322%)),0)</f>
        <v>0</v>
      </c>
      <c r="N334" s="53" t="n">
        <f aca="false">ROUND((K334+M334+O334)*18%,2)</f>
        <v>0</v>
      </c>
      <c r="O334" s="53" t="n">
        <f aca="false">ROUND(J334*0.0001%,2)</f>
        <v>0</v>
      </c>
      <c r="P334" s="53" t="n">
        <f aca="false">ROUND(0.003%*F334,0)</f>
        <v>0</v>
      </c>
      <c r="Q334" s="53" t="n">
        <f aca="false">K334+L334+M334+N334+O334+P334</f>
        <v>0</v>
      </c>
      <c r="R334" s="53" t="n">
        <f aca="false">I334-F334</f>
        <v>0</v>
      </c>
      <c r="S334" s="53" t="n">
        <f aca="false">R334-Q334</f>
        <v>0</v>
      </c>
      <c r="T334" s="55" t="n">
        <f aca="false">IFERROR(R334/F334,0)</f>
        <v>0</v>
      </c>
      <c r="U334" s="55" t="n">
        <f aca="false">IFERROR(S334/F334,0)</f>
        <v>0</v>
      </c>
    </row>
    <row r="335" customFormat="false" ht="15" hidden="false" customHeight="false" outlineLevel="0" collapsed="false">
      <c r="A335" s="21" t="str">
        <f aca="false">IF(G335&gt;0,G335," ")</f>
        <v> </v>
      </c>
      <c r="F335" s="53" t="n">
        <f aca="false">D335*E335</f>
        <v>0</v>
      </c>
      <c r="I335" s="53" t="n">
        <f aca="false">D335*H335</f>
        <v>0</v>
      </c>
      <c r="J335" s="53" t="n">
        <f aca="false">F335+I335</f>
        <v>0</v>
      </c>
      <c r="K335" s="53" t="n">
        <f aca="false">IF(J335*0.03%&gt;40,40,J335*0.03%)</f>
        <v>0</v>
      </c>
      <c r="L335" s="53" t="n">
        <f aca="false">ROUND(I335*0.025%,0)</f>
        <v>0</v>
      </c>
      <c r="M335" s="53" t="n">
        <f aca="false">ROUND(IF(C335="BSE",(J335*0.00375%),(J335*0.00322%)),0)</f>
        <v>0</v>
      </c>
      <c r="N335" s="53" t="n">
        <f aca="false">ROUND((K335+M335+O335)*18%,2)</f>
        <v>0</v>
      </c>
      <c r="O335" s="53" t="n">
        <f aca="false">ROUND(J335*0.0001%,2)</f>
        <v>0</v>
      </c>
      <c r="P335" s="53" t="n">
        <f aca="false">ROUND(0.003%*F335,0)</f>
        <v>0</v>
      </c>
      <c r="Q335" s="53" t="n">
        <f aca="false">K335+L335+M335+N335+O335+P335</f>
        <v>0</v>
      </c>
      <c r="R335" s="53" t="n">
        <f aca="false">I335-F335</f>
        <v>0</v>
      </c>
      <c r="S335" s="53" t="n">
        <f aca="false">R335-Q335</f>
        <v>0</v>
      </c>
      <c r="T335" s="55" t="n">
        <f aca="false">IFERROR(R335/F335,0)</f>
        <v>0</v>
      </c>
      <c r="U335" s="55" t="n">
        <f aca="false">IFERROR(S335/F335,0)</f>
        <v>0</v>
      </c>
    </row>
    <row r="336" customFormat="false" ht="15" hidden="false" customHeight="false" outlineLevel="0" collapsed="false">
      <c r="A336" s="21" t="str">
        <f aca="false">IF(G336&gt;0,G336," ")</f>
        <v> </v>
      </c>
      <c r="F336" s="53" t="n">
        <f aca="false">D336*E336</f>
        <v>0</v>
      </c>
      <c r="I336" s="53" t="n">
        <f aca="false">D336*H336</f>
        <v>0</v>
      </c>
      <c r="J336" s="53" t="n">
        <f aca="false">F336+I336</f>
        <v>0</v>
      </c>
      <c r="K336" s="53" t="n">
        <f aca="false">IF(J336*0.03%&gt;40,40,J336*0.03%)</f>
        <v>0</v>
      </c>
      <c r="L336" s="53" t="n">
        <f aca="false">ROUND(I336*0.025%,0)</f>
        <v>0</v>
      </c>
      <c r="M336" s="53" t="n">
        <f aca="false">ROUND(IF(C336="BSE",(J336*0.00375%),(J336*0.00322%)),0)</f>
        <v>0</v>
      </c>
      <c r="N336" s="53" t="n">
        <f aca="false">ROUND((K336+M336+O336)*18%,2)</f>
        <v>0</v>
      </c>
      <c r="O336" s="53" t="n">
        <f aca="false">ROUND(J336*0.0001%,2)</f>
        <v>0</v>
      </c>
      <c r="P336" s="53" t="n">
        <f aca="false">ROUND(0.003%*F336,0)</f>
        <v>0</v>
      </c>
      <c r="Q336" s="53" t="n">
        <f aca="false">K336+L336+M336+N336+O336+P336</f>
        <v>0</v>
      </c>
      <c r="R336" s="53" t="n">
        <f aca="false">I336-F336</f>
        <v>0</v>
      </c>
      <c r="S336" s="53" t="n">
        <f aca="false">R336-Q336</f>
        <v>0</v>
      </c>
      <c r="T336" s="55" t="n">
        <f aca="false">IFERROR(R336/F336,0)</f>
        <v>0</v>
      </c>
      <c r="U336" s="55" t="n">
        <f aca="false">IFERROR(S336/F336,0)</f>
        <v>0</v>
      </c>
    </row>
    <row r="337" customFormat="false" ht="15" hidden="false" customHeight="false" outlineLevel="0" collapsed="false">
      <c r="A337" s="21" t="str">
        <f aca="false">IF(G337&gt;0,G337," ")</f>
        <v> </v>
      </c>
      <c r="F337" s="53" t="n">
        <f aca="false">D337*E337</f>
        <v>0</v>
      </c>
      <c r="I337" s="53" t="n">
        <f aca="false">D337*H337</f>
        <v>0</v>
      </c>
      <c r="J337" s="53" t="n">
        <f aca="false">F337+I337</f>
        <v>0</v>
      </c>
      <c r="K337" s="53" t="n">
        <f aca="false">IF(J337*0.03%&gt;40,40,J337*0.03%)</f>
        <v>0</v>
      </c>
      <c r="L337" s="53" t="n">
        <f aca="false">ROUND(I337*0.025%,0)</f>
        <v>0</v>
      </c>
      <c r="M337" s="53" t="n">
        <f aca="false">ROUND(IF(C337="BSE",(J337*0.00375%),(J337*0.00322%)),0)</f>
        <v>0</v>
      </c>
      <c r="N337" s="53" t="n">
        <f aca="false">ROUND((K337+M337+O337)*18%,2)</f>
        <v>0</v>
      </c>
      <c r="O337" s="53" t="n">
        <f aca="false">ROUND(J337*0.0001%,2)</f>
        <v>0</v>
      </c>
      <c r="P337" s="53" t="n">
        <f aca="false">ROUND(0.003%*F337,0)</f>
        <v>0</v>
      </c>
      <c r="Q337" s="53" t="n">
        <f aca="false">K337+L337+M337+N337+O337+P337</f>
        <v>0</v>
      </c>
      <c r="R337" s="53" t="n">
        <f aca="false">I337-F337</f>
        <v>0</v>
      </c>
      <c r="S337" s="53" t="n">
        <f aca="false">R337-Q337</f>
        <v>0</v>
      </c>
      <c r="T337" s="55" t="n">
        <f aca="false">IFERROR(R337/F337,0)</f>
        <v>0</v>
      </c>
      <c r="U337" s="55" t="n">
        <f aca="false">IFERROR(S337/F337,0)</f>
        <v>0</v>
      </c>
    </row>
    <row r="338" customFormat="false" ht="15" hidden="false" customHeight="false" outlineLevel="0" collapsed="false">
      <c r="A338" s="21" t="str">
        <f aca="false">IF(G338&gt;0,G338," ")</f>
        <v> </v>
      </c>
      <c r="F338" s="53" t="n">
        <f aca="false">D338*E338</f>
        <v>0</v>
      </c>
      <c r="I338" s="53" t="n">
        <f aca="false">D338*H338</f>
        <v>0</v>
      </c>
      <c r="J338" s="53" t="n">
        <f aca="false">F338+I338</f>
        <v>0</v>
      </c>
      <c r="K338" s="53" t="n">
        <f aca="false">IF(J338*0.03%&gt;40,40,J338*0.03%)</f>
        <v>0</v>
      </c>
      <c r="L338" s="53" t="n">
        <f aca="false">ROUND(I338*0.025%,0)</f>
        <v>0</v>
      </c>
      <c r="M338" s="53" t="n">
        <f aca="false">ROUND(IF(C338="BSE",(J338*0.00375%),(J338*0.00322%)),0)</f>
        <v>0</v>
      </c>
      <c r="N338" s="53" t="n">
        <f aca="false">ROUND((K338+M338+O338)*18%,2)</f>
        <v>0</v>
      </c>
      <c r="O338" s="53" t="n">
        <f aca="false">ROUND(J338*0.0001%,2)</f>
        <v>0</v>
      </c>
      <c r="P338" s="53" t="n">
        <f aca="false">ROUND(0.003%*F338,0)</f>
        <v>0</v>
      </c>
      <c r="Q338" s="53" t="n">
        <f aca="false">K338+L338+M338+N338+O338+P338</f>
        <v>0</v>
      </c>
      <c r="R338" s="53" t="n">
        <f aca="false">I338-F338</f>
        <v>0</v>
      </c>
      <c r="S338" s="53" t="n">
        <f aca="false">R338-Q338</f>
        <v>0</v>
      </c>
      <c r="T338" s="55" t="n">
        <f aca="false">IFERROR(R338/F338,0)</f>
        <v>0</v>
      </c>
      <c r="U338" s="55" t="n">
        <f aca="false">IFERROR(S338/F338,0)</f>
        <v>0</v>
      </c>
    </row>
    <row r="339" customFormat="false" ht="15" hidden="false" customHeight="false" outlineLevel="0" collapsed="false">
      <c r="A339" s="21" t="str">
        <f aca="false">IF(G339&gt;0,G339," ")</f>
        <v> </v>
      </c>
      <c r="F339" s="53" t="n">
        <f aca="false">D339*E339</f>
        <v>0</v>
      </c>
      <c r="I339" s="53" t="n">
        <f aca="false">D339*H339</f>
        <v>0</v>
      </c>
      <c r="J339" s="53" t="n">
        <f aca="false">F339+I339</f>
        <v>0</v>
      </c>
      <c r="K339" s="53" t="n">
        <f aca="false">IF(J339*0.03%&gt;40,40,J339*0.03%)</f>
        <v>0</v>
      </c>
      <c r="L339" s="53" t="n">
        <f aca="false">ROUND(I339*0.025%,0)</f>
        <v>0</v>
      </c>
      <c r="M339" s="53" t="n">
        <f aca="false">ROUND(IF(C339="BSE",(J339*0.00375%),(J339*0.00322%)),0)</f>
        <v>0</v>
      </c>
      <c r="N339" s="53" t="n">
        <f aca="false">ROUND((K339+M339+O339)*18%,2)</f>
        <v>0</v>
      </c>
      <c r="O339" s="53" t="n">
        <f aca="false">ROUND(J339*0.0001%,2)</f>
        <v>0</v>
      </c>
      <c r="P339" s="53" t="n">
        <f aca="false">ROUND(0.003%*F339,0)</f>
        <v>0</v>
      </c>
      <c r="Q339" s="53" t="n">
        <f aca="false">K339+L339+M339+N339+O339+P339</f>
        <v>0</v>
      </c>
      <c r="R339" s="53" t="n">
        <f aca="false">I339-F339</f>
        <v>0</v>
      </c>
      <c r="S339" s="53" t="n">
        <f aca="false">R339-Q339</f>
        <v>0</v>
      </c>
      <c r="T339" s="55" t="n">
        <f aca="false">IFERROR(R339/F339,0)</f>
        <v>0</v>
      </c>
      <c r="U339" s="55" t="n">
        <f aca="false">IFERROR(S339/F339,0)</f>
        <v>0</v>
      </c>
    </row>
    <row r="340" customFormat="false" ht="15" hidden="false" customHeight="false" outlineLevel="0" collapsed="false">
      <c r="A340" s="21" t="str">
        <f aca="false">IF(G340&gt;0,G340," ")</f>
        <v> </v>
      </c>
      <c r="F340" s="53" t="n">
        <f aca="false">D340*E340</f>
        <v>0</v>
      </c>
      <c r="I340" s="53" t="n">
        <f aca="false">D340*H340</f>
        <v>0</v>
      </c>
      <c r="J340" s="53" t="n">
        <f aca="false">F340+I340</f>
        <v>0</v>
      </c>
      <c r="K340" s="53" t="n">
        <f aca="false">IF(J340*0.03%&gt;40,40,J340*0.03%)</f>
        <v>0</v>
      </c>
      <c r="L340" s="53" t="n">
        <f aca="false">ROUND(I340*0.025%,0)</f>
        <v>0</v>
      </c>
      <c r="M340" s="53" t="n">
        <f aca="false">ROUND(IF(C340="BSE",(J340*0.00375%),(J340*0.00322%)),0)</f>
        <v>0</v>
      </c>
      <c r="N340" s="53" t="n">
        <f aca="false">ROUND((K340+M340+O340)*18%,2)</f>
        <v>0</v>
      </c>
      <c r="O340" s="53" t="n">
        <f aca="false">ROUND(J340*0.0001%,2)</f>
        <v>0</v>
      </c>
      <c r="P340" s="53" t="n">
        <f aca="false">ROUND(0.003%*F340,0)</f>
        <v>0</v>
      </c>
      <c r="Q340" s="53" t="n">
        <f aca="false">K340+L340+M340+N340+O340+P340</f>
        <v>0</v>
      </c>
      <c r="R340" s="53" t="n">
        <f aca="false">I340-F340</f>
        <v>0</v>
      </c>
      <c r="S340" s="53" t="n">
        <f aca="false">R340-Q340</f>
        <v>0</v>
      </c>
      <c r="T340" s="55" t="n">
        <f aca="false">IFERROR(R340/F340,0)</f>
        <v>0</v>
      </c>
      <c r="U340" s="55" t="n">
        <f aca="false">IFERROR(S340/F340,0)</f>
        <v>0</v>
      </c>
    </row>
    <row r="341" customFormat="false" ht="15" hidden="false" customHeight="false" outlineLevel="0" collapsed="false">
      <c r="A341" s="21" t="str">
        <f aca="false">IF(G341&gt;0,G341," ")</f>
        <v> </v>
      </c>
      <c r="F341" s="53" t="n">
        <f aca="false">D341*E341</f>
        <v>0</v>
      </c>
      <c r="I341" s="53" t="n">
        <f aca="false">D341*H341</f>
        <v>0</v>
      </c>
      <c r="J341" s="53" t="n">
        <f aca="false">F341+I341</f>
        <v>0</v>
      </c>
      <c r="K341" s="53" t="n">
        <f aca="false">IF(J341*0.03%&gt;40,40,J341*0.03%)</f>
        <v>0</v>
      </c>
      <c r="L341" s="53" t="n">
        <f aca="false">ROUND(I341*0.025%,0)</f>
        <v>0</v>
      </c>
      <c r="M341" s="53" t="n">
        <f aca="false">ROUND(IF(C341="BSE",(J341*0.00375%),(J341*0.00322%)),0)</f>
        <v>0</v>
      </c>
      <c r="N341" s="53" t="n">
        <f aca="false">ROUND((K341+M341+O341)*18%,2)</f>
        <v>0</v>
      </c>
      <c r="O341" s="53" t="n">
        <f aca="false">ROUND(J341*0.0001%,2)</f>
        <v>0</v>
      </c>
      <c r="P341" s="53" t="n">
        <f aca="false">ROUND(0.003%*F341,0)</f>
        <v>0</v>
      </c>
      <c r="Q341" s="53" t="n">
        <f aca="false">K341+L341+M341+N341+O341+P341</f>
        <v>0</v>
      </c>
      <c r="R341" s="53" t="n">
        <f aca="false">I341-F341</f>
        <v>0</v>
      </c>
      <c r="S341" s="53" t="n">
        <f aca="false">R341-Q341</f>
        <v>0</v>
      </c>
      <c r="T341" s="55" t="n">
        <f aca="false">IFERROR(R341/F341,0)</f>
        <v>0</v>
      </c>
      <c r="U341" s="55" t="n">
        <f aca="false">IFERROR(S341/F341,0)</f>
        <v>0</v>
      </c>
    </row>
    <row r="342" customFormat="false" ht="15" hidden="false" customHeight="false" outlineLevel="0" collapsed="false">
      <c r="A342" s="21" t="str">
        <f aca="false">IF(G342&gt;0,G342," ")</f>
        <v> </v>
      </c>
      <c r="F342" s="53" t="n">
        <f aca="false">D342*E342</f>
        <v>0</v>
      </c>
      <c r="I342" s="53" t="n">
        <f aca="false">D342*H342</f>
        <v>0</v>
      </c>
      <c r="J342" s="53" t="n">
        <f aca="false">F342+I342</f>
        <v>0</v>
      </c>
      <c r="K342" s="53" t="n">
        <f aca="false">IF(J342*0.03%&gt;40,40,J342*0.03%)</f>
        <v>0</v>
      </c>
      <c r="L342" s="53" t="n">
        <f aca="false">ROUND(I342*0.025%,0)</f>
        <v>0</v>
      </c>
      <c r="M342" s="53" t="n">
        <f aca="false">ROUND(IF(C342="BSE",(J342*0.00375%),(J342*0.00322%)),0)</f>
        <v>0</v>
      </c>
      <c r="N342" s="53" t="n">
        <f aca="false">ROUND((K342+M342+O342)*18%,2)</f>
        <v>0</v>
      </c>
      <c r="O342" s="53" t="n">
        <f aca="false">ROUND(J342*0.0001%,2)</f>
        <v>0</v>
      </c>
      <c r="P342" s="53" t="n">
        <f aca="false">ROUND(0.003%*F342,0)</f>
        <v>0</v>
      </c>
      <c r="Q342" s="53" t="n">
        <f aca="false">K342+L342+M342+N342+O342+P342</f>
        <v>0</v>
      </c>
      <c r="R342" s="53" t="n">
        <f aca="false">I342-F342</f>
        <v>0</v>
      </c>
      <c r="S342" s="53" t="n">
        <f aca="false">R342-Q342</f>
        <v>0</v>
      </c>
      <c r="T342" s="55" t="n">
        <f aca="false">IFERROR(R342/F342,0)</f>
        <v>0</v>
      </c>
      <c r="U342" s="55" t="n">
        <f aca="false">IFERROR(S342/F342,0)</f>
        <v>0</v>
      </c>
    </row>
    <row r="343" customFormat="false" ht="15" hidden="false" customHeight="false" outlineLevel="0" collapsed="false">
      <c r="A343" s="21" t="str">
        <f aca="false">IF(G343&gt;0,G343," ")</f>
        <v> </v>
      </c>
      <c r="F343" s="53" t="n">
        <f aca="false">D343*E343</f>
        <v>0</v>
      </c>
      <c r="I343" s="53" t="n">
        <f aca="false">D343*H343</f>
        <v>0</v>
      </c>
      <c r="J343" s="53" t="n">
        <f aca="false">F343+I343</f>
        <v>0</v>
      </c>
      <c r="K343" s="53" t="n">
        <f aca="false">IF(J343*0.03%&gt;40,40,J343*0.03%)</f>
        <v>0</v>
      </c>
      <c r="L343" s="53" t="n">
        <f aca="false">ROUND(I343*0.025%,0)</f>
        <v>0</v>
      </c>
      <c r="M343" s="53" t="n">
        <f aca="false">ROUND(IF(C343="BSE",(J343*0.00375%),(J343*0.00322%)),0)</f>
        <v>0</v>
      </c>
      <c r="N343" s="53" t="n">
        <f aca="false">ROUND((K343+M343+O343)*18%,2)</f>
        <v>0</v>
      </c>
      <c r="O343" s="53" t="n">
        <f aca="false">ROUND(J343*0.0001%,2)</f>
        <v>0</v>
      </c>
      <c r="P343" s="53" t="n">
        <f aca="false">ROUND(0.003%*F343,0)</f>
        <v>0</v>
      </c>
      <c r="Q343" s="53" t="n">
        <f aca="false">K343+L343+M343+N343+O343+P343</f>
        <v>0</v>
      </c>
      <c r="R343" s="53" t="n">
        <f aca="false">I343-F343</f>
        <v>0</v>
      </c>
      <c r="S343" s="53" t="n">
        <f aca="false">R343-Q343</f>
        <v>0</v>
      </c>
      <c r="T343" s="55" t="n">
        <f aca="false">IFERROR(R343/F343,0)</f>
        <v>0</v>
      </c>
      <c r="U343" s="55" t="n">
        <f aca="false">IFERROR(S343/F343,0)</f>
        <v>0</v>
      </c>
    </row>
    <row r="344" customFormat="false" ht="15" hidden="false" customHeight="false" outlineLevel="0" collapsed="false">
      <c r="A344" s="21" t="str">
        <f aca="false">IF(G344&gt;0,G344," ")</f>
        <v> </v>
      </c>
      <c r="F344" s="53" t="n">
        <f aca="false">D344*E344</f>
        <v>0</v>
      </c>
      <c r="I344" s="53" t="n">
        <f aca="false">D344*H344</f>
        <v>0</v>
      </c>
      <c r="J344" s="53" t="n">
        <f aca="false">F344+I344</f>
        <v>0</v>
      </c>
      <c r="K344" s="53" t="n">
        <f aca="false">IF(J344*0.03%&gt;40,40,J344*0.03%)</f>
        <v>0</v>
      </c>
      <c r="L344" s="53" t="n">
        <f aca="false">ROUND(I344*0.025%,0)</f>
        <v>0</v>
      </c>
      <c r="M344" s="53" t="n">
        <f aca="false">ROUND(IF(C344="BSE",(J344*0.00375%),(J344*0.00322%)),0)</f>
        <v>0</v>
      </c>
      <c r="N344" s="53" t="n">
        <f aca="false">ROUND((K344+M344+O344)*18%,2)</f>
        <v>0</v>
      </c>
      <c r="O344" s="53" t="n">
        <f aca="false">ROUND(J344*0.0001%,2)</f>
        <v>0</v>
      </c>
      <c r="P344" s="53" t="n">
        <f aca="false">ROUND(0.003%*F344,0)</f>
        <v>0</v>
      </c>
      <c r="Q344" s="53" t="n">
        <f aca="false">K344+L344+M344+N344+O344+P344</f>
        <v>0</v>
      </c>
      <c r="R344" s="53" t="n">
        <f aca="false">I344-F344</f>
        <v>0</v>
      </c>
      <c r="S344" s="53" t="n">
        <f aca="false">R344-Q344</f>
        <v>0</v>
      </c>
      <c r="T344" s="55" t="n">
        <f aca="false">IFERROR(R344/F344,0)</f>
        <v>0</v>
      </c>
      <c r="U344" s="55" t="n">
        <f aca="false">IFERROR(S344/F344,0)</f>
        <v>0</v>
      </c>
    </row>
    <row r="345" customFormat="false" ht="15" hidden="false" customHeight="false" outlineLevel="0" collapsed="false">
      <c r="A345" s="21" t="str">
        <f aca="false">IF(G345&gt;0,G345," ")</f>
        <v> </v>
      </c>
      <c r="F345" s="53" t="n">
        <f aca="false">D345*E345</f>
        <v>0</v>
      </c>
      <c r="I345" s="53" t="n">
        <f aca="false">D345*H345</f>
        <v>0</v>
      </c>
      <c r="J345" s="53" t="n">
        <f aca="false">F345+I345</f>
        <v>0</v>
      </c>
      <c r="K345" s="53" t="n">
        <f aca="false">IF(J345*0.03%&gt;40,40,J345*0.03%)</f>
        <v>0</v>
      </c>
      <c r="L345" s="53" t="n">
        <f aca="false">ROUND(I345*0.025%,0)</f>
        <v>0</v>
      </c>
      <c r="M345" s="53" t="n">
        <f aca="false">ROUND(IF(C345="BSE",(J345*0.00375%),(J345*0.00322%)),0)</f>
        <v>0</v>
      </c>
      <c r="N345" s="53" t="n">
        <f aca="false">ROUND((K345+M345+O345)*18%,2)</f>
        <v>0</v>
      </c>
      <c r="O345" s="53" t="n">
        <f aca="false">ROUND(J345*0.0001%,2)</f>
        <v>0</v>
      </c>
      <c r="P345" s="53" t="n">
        <f aca="false">ROUND(0.003%*F345,0)</f>
        <v>0</v>
      </c>
      <c r="Q345" s="53" t="n">
        <f aca="false">K345+L345+M345+N345+O345+P345</f>
        <v>0</v>
      </c>
      <c r="R345" s="53" t="n">
        <f aca="false">I345-F345</f>
        <v>0</v>
      </c>
      <c r="S345" s="53" t="n">
        <f aca="false">R345-Q345</f>
        <v>0</v>
      </c>
      <c r="T345" s="55" t="n">
        <f aca="false">IFERROR(R345/F345,0)</f>
        <v>0</v>
      </c>
      <c r="U345" s="55" t="n">
        <f aca="false">IFERROR(S345/F345,0)</f>
        <v>0</v>
      </c>
    </row>
    <row r="346" customFormat="false" ht="15" hidden="false" customHeight="false" outlineLevel="0" collapsed="false">
      <c r="A346" s="21" t="str">
        <f aca="false">IF(G346&gt;0,G346," ")</f>
        <v> </v>
      </c>
      <c r="F346" s="53" t="n">
        <f aca="false">D346*E346</f>
        <v>0</v>
      </c>
      <c r="I346" s="53" t="n">
        <f aca="false">D346*H346</f>
        <v>0</v>
      </c>
      <c r="J346" s="53" t="n">
        <f aca="false">F346+I346</f>
        <v>0</v>
      </c>
      <c r="K346" s="53" t="n">
        <f aca="false">IF(J346*0.03%&gt;40,40,J346*0.03%)</f>
        <v>0</v>
      </c>
      <c r="L346" s="53" t="n">
        <f aca="false">ROUND(I346*0.025%,0)</f>
        <v>0</v>
      </c>
      <c r="M346" s="53" t="n">
        <f aca="false">ROUND(IF(C346="BSE",(J346*0.00375%),(J346*0.00322%)),0)</f>
        <v>0</v>
      </c>
      <c r="N346" s="53" t="n">
        <f aca="false">ROUND((K346+M346+O346)*18%,2)</f>
        <v>0</v>
      </c>
      <c r="O346" s="53" t="n">
        <f aca="false">ROUND(J346*0.0001%,2)</f>
        <v>0</v>
      </c>
      <c r="P346" s="53" t="n">
        <f aca="false">ROUND(0.003%*F346,0)</f>
        <v>0</v>
      </c>
      <c r="Q346" s="53" t="n">
        <f aca="false">K346+L346+M346+N346+O346+P346</f>
        <v>0</v>
      </c>
      <c r="R346" s="53" t="n">
        <f aca="false">I346-F346</f>
        <v>0</v>
      </c>
      <c r="S346" s="53" t="n">
        <f aca="false">R346-Q346</f>
        <v>0</v>
      </c>
      <c r="T346" s="55" t="n">
        <f aca="false">IFERROR(R346/F346,0)</f>
        <v>0</v>
      </c>
      <c r="U346" s="55" t="n">
        <f aca="false">IFERROR(S346/F346,0)</f>
        <v>0</v>
      </c>
    </row>
    <row r="347" customFormat="false" ht="15" hidden="false" customHeight="false" outlineLevel="0" collapsed="false">
      <c r="A347" s="21" t="str">
        <f aca="false">IF(G347&gt;0,G347," ")</f>
        <v> </v>
      </c>
      <c r="F347" s="53" t="n">
        <f aca="false">D347*E347</f>
        <v>0</v>
      </c>
      <c r="I347" s="53" t="n">
        <f aca="false">D347*H347</f>
        <v>0</v>
      </c>
      <c r="J347" s="53" t="n">
        <f aca="false">F347+I347</f>
        <v>0</v>
      </c>
      <c r="K347" s="53" t="n">
        <f aca="false">IF(J347*0.03%&gt;40,40,J347*0.03%)</f>
        <v>0</v>
      </c>
      <c r="L347" s="53" t="n">
        <f aca="false">ROUND(I347*0.025%,0)</f>
        <v>0</v>
      </c>
      <c r="M347" s="53" t="n">
        <f aca="false">ROUND(IF(C347="BSE",(J347*0.00375%),(J347*0.00322%)),0)</f>
        <v>0</v>
      </c>
      <c r="N347" s="53" t="n">
        <f aca="false">ROUND((K347+M347+O347)*18%,2)</f>
        <v>0</v>
      </c>
      <c r="O347" s="53" t="n">
        <f aca="false">ROUND(J347*0.0001%,2)</f>
        <v>0</v>
      </c>
      <c r="P347" s="53" t="n">
        <f aca="false">ROUND(0.003%*F347,0)</f>
        <v>0</v>
      </c>
      <c r="Q347" s="53" t="n">
        <f aca="false">K347+L347+M347+N347+O347+P347</f>
        <v>0</v>
      </c>
      <c r="R347" s="53" t="n">
        <f aca="false">I347-F347</f>
        <v>0</v>
      </c>
      <c r="S347" s="53" t="n">
        <f aca="false">R347-Q347</f>
        <v>0</v>
      </c>
      <c r="T347" s="55" t="n">
        <f aca="false">IFERROR(R347/F347,0)</f>
        <v>0</v>
      </c>
      <c r="U347" s="55" t="n">
        <f aca="false">IFERROR(S347/F347,0)</f>
        <v>0</v>
      </c>
    </row>
    <row r="348" customFormat="false" ht="15" hidden="false" customHeight="false" outlineLevel="0" collapsed="false">
      <c r="A348" s="21" t="str">
        <f aca="false">IF(G348&gt;0,G348," ")</f>
        <v> </v>
      </c>
      <c r="F348" s="53" t="n">
        <f aca="false">D348*E348</f>
        <v>0</v>
      </c>
      <c r="I348" s="53" t="n">
        <f aca="false">D348*H348</f>
        <v>0</v>
      </c>
      <c r="J348" s="53" t="n">
        <f aca="false">F348+I348</f>
        <v>0</v>
      </c>
      <c r="K348" s="53" t="n">
        <f aca="false">IF(J348*0.03%&gt;40,40,J348*0.03%)</f>
        <v>0</v>
      </c>
      <c r="L348" s="53" t="n">
        <f aca="false">ROUND(I348*0.025%,0)</f>
        <v>0</v>
      </c>
      <c r="M348" s="53" t="n">
        <f aca="false">ROUND(IF(C348="BSE",(J348*0.00375%),(J348*0.00322%)),0)</f>
        <v>0</v>
      </c>
      <c r="N348" s="53" t="n">
        <f aca="false">ROUND((K348+M348+O348)*18%,2)</f>
        <v>0</v>
      </c>
      <c r="O348" s="53" t="n">
        <f aca="false">ROUND(J348*0.0001%,2)</f>
        <v>0</v>
      </c>
      <c r="P348" s="53" t="n">
        <f aca="false">ROUND(0.003%*F348,0)</f>
        <v>0</v>
      </c>
      <c r="Q348" s="53" t="n">
        <f aca="false">K348+L348+M348+N348+O348+P348</f>
        <v>0</v>
      </c>
      <c r="R348" s="53" t="n">
        <f aca="false">I348-F348</f>
        <v>0</v>
      </c>
      <c r="S348" s="53" t="n">
        <f aca="false">R348-Q348</f>
        <v>0</v>
      </c>
      <c r="T348" s="55" t="n">
        <f aca="false">IFERROR(R348/F348,0)</f>
        <v>0</v>
      </c>
      <c r="U348" s="55" t="n">
        <f aca="false">IFERROR(S348/F348,0)</f>
        <v>0</v>
      </c>
    </row>
    <row r="349" customFormat="false" ht="15" hidden="false" customHeight="false" outlineLevel="0" collapsed="false">
      <c r="A349" s="21" t="str">
        <f aca="false">IF(G349&gt;0,G349," ")</f>
        <v> </v>
      </c>
      <c r="F349" s="53" t="n">
        <f aca="false">D349*E349</f>
        <v>0</v>
      </c>
      <c r="I349" s="53" t="n">
        <f aca="false">D349*H349</f>
        <v>0</v>
      </c>
      <c r="J349" s="53" t="n">
        <f aca="false">F349+I349</f>
        <v>0</v>
      </c>
      <c r="K349" s="53" t="n">
        <f aca="false">IF(J349*0.03%&gt;40,40,J349*0.03%)</f>
        <v>0</v>
      </c>
      <c r="L349" s="53" t="n">
        <f aca="false">ROUND(I349*0.025%,0)</f>
        <v>0</v>
      </c>
      <c r="M349" s="53" t="n">
        <f aca="false">ROUND(IF(C349="BSE",(J349*0.00375%),(J349*0.00322%)),0)</f>
        <v>0</v>
      </c>
      <c r="N349" s="53" t="n">
        <f aca="false">ROUND((K349+M349+O349)*18%,2)</f>
        <v>0</v>
      </c>
      <c r="O349" s="53" t="n">
        <f aca="false">ROUND(J349*0.0001%,2)</f>
        <v>0</v>
      </c>
      <c r="P349" s="53" t="n">
        <f aca="false">ROUND(0.003%*F349,0)</f>
        <v>0</v>
      </c>
      <c r="Q349" s="53" t="n">
        <f aca="false">K349+L349+M349+N349+O349+P349</f>
        <v>0</v>
      </c>
      <c r="R349" s="53" t="n">
        <f aca="false">I349-F349</f>
        <v>0</v>
      </c>
      <c r="S349" s="53" t="n">
        <f aca="false">R349-Q349</f>
        <v>0</v>
      </c>
      <c r="T349" s="55" t="n">
        <f aca="false">IFERROR(R349/F349,0)</f>
        <v>0</v>
      </c>
      <c r="U349" s="55" t="n">
        <f aca="false">IFERROR(S349/F349,0)</f>
        <v>0</v>
      </c>
    </row>
    <row r="350" customFormat="false" ht="15" hidden="false" customHeight="false" outlineLevel="0" collapsed="false">
      <c r="A350" s="21" t="str">
        <f aca="false">IF(G350&gt;0,G350," ")</f>
        <v> </v>
      </c>
      <c r="F350" s="53" t="n">
        <f aca="false">D350*E350</f>
        <v>0</v>
      </c>
      <c r="I350" s="53" t="n">
        <f aca="false">D350*H350</f>
        <v>0</v>
      </c>
      <c r="J350" s="53" t="n">
        <f aca="false">F350+I350</f>
        <v>0</v>
      </c>
      <c r="K350" s="53" t="n">
        <f aca="false">IF(J350*0.03%&gt;40,40,J350*0.03%)</f>
        <v>0</v>
      </c>
      <c r="L350" s="53" t="n">
        <f aca="false">ROUND(I350*0.025%,0)</f>
        <v>0</v>
      </c>
      <c r="M350" s="53" t="n">
        <f aca="false">ROUND(IF(C350="BSE",(J350*0.00375%),(J350*0.00322%)),0)</f>
        <v>0</v>
      </c>
      <c r="N350" s="53" t="n">
        <f aca="false">ROUND((K350+M350+O350)*18%,2)</f>
        <v>0</v>
      </c>
      <c r="O350" s="53" t="n">
        <f aca="false">ROUND(J350*0.0001%,2)</f>
        <v>0</v>
      </c>
      <c r="P350" s="53" t="n">
        <f aca="false">ROUND(0.003%*F350,0)</f>
        <v>0</v>
      </c>
      <c r="Q350" s="53" t="n">
        <f aca="false">K350+L350+M350+N350+O350+P350</f>
        <v>0</v>
      </c>
      <c r="R350" s="53" t="n">
        <f aca="false">I350-F350</f>
        <v>0</v>
      </c>
      <c r="S350" s="53" t="n">
        <f aca="false">R350-Q350</f>
        <v>0</v>
      </c>
      <c r="T350" s="55" t="n">
        <f aca="false">IFERROR(R350/F350,0)</f>
        <v>0</v>
      </c>
      <c r="U350" s="55" t="n">
        <f aca="false">IFERROR(S350/F350,0)</f>
        <v>0</v>
      </c>
    </row>
    <row r="351" customFormat="false" ht="15" hidden="false" customHeight="false" outlineLevel="0" collapsed="false">
      <c r="A351" s="21" t="str">
        <f aca="false">IF(G351&gt;0,G351," ")</f>
        <v> </v>
      </c>
      <c r="F351" s="53" t="n">
        <f aca="false">D351*E351</f>
        <v>0</v>
      </c>
      <c r="I351" s="53" t="n">
        <f aca="false">D351*H351</f>
        <v>0</v>
      </c>
      <c r="J351" s="53" t="n">
        <f aca="false">F351+I351</f>
        <v>0</v>
      </c>
      <c r="K351" s="53" t="n">
        <f aca="false">IF(J351*0.03%&gt;40,40,J351*0.03%)</f>
        <v>0</v>
      </c>
      <c r="L351" s="53" t="n">
        <f aca="false">ROUND(I351*0.025%,0)</f>
        <v>0</v>
      </c>
      <c r="M351" s="53" t="n">
        <f aca="false">ROUND(IF(C351="BSE",(J351*0.00375%),(J351*0.00322%)),0)</f>
        <v>0</v>
      </c>
      <c r="N351" s="53" t="n">
        <f aca="false">ROUND((K351+M351+O351)*18%,2)</f>
        <v>0</v>
      </c>
      <c r="O351" s="53" t="n">
        <f aca="false">ROUND(J351*0.0001%,2)</f>
        <v>0</v>
      </c>
      <c r="P351" s="53" t="n">
        <f aca="false">ROUND(0.003%*F351,0)</f>
        <v>0</v>
      </c>
      <c r="Q351" s="53" t="n">
        <f aca="false">K351+L351+M351+N351+O351+P351</f>
        <v>0</v>
      </c>
      <c r="R351" s="53" t="n">
        <f aca="false">I351-F351</f>
        <v>0</v>
      </c>
      <c r="S351" s="53" t="n">
        <f aca="false">R351-Q351</f>
        <v>0</v>
      </c>
      <c r="T351" s="55" t="n">
        <f aca="false">IFERROR(R351/F351,0)</f>
        <v>0</v>
      </c>
      <c r="U351" s="55" t="n">
        <f aca="false">IFERROR(S351/F351,0)</f>
        <v>0</v>
      </c>
    </row>
    <row r="352" customFormat="false" ht="15" hidden="false" customHeight="false" outlineLevel="0" collapsed="false">
      <c r="A352" s="21" t="str">
        <f aca="false">IF(G352&gt;0,G352," ")</f>
        <v> </v>
      </c>
      <c r="F352" s="53" t="n">
        <f aca="false">D352*E352</f>
        <v>0</v>
      </c>
      <c r="I352" s="53" t="n">
        <f aca="false">D352*H352</f>
        <v>0</v>
      </c>
      <c r="J352" s="53" t="n">
        <f aca="false">F352+I352</f>
        <v>0</v>
      </c>
      <c r="K352" s="53" t="n">
        <f aca="false">IF(J352*0.03%&gt;40,40,J352*0.03%)</f>
        <v>0</v>
      </c>
      <c r="L352" s="53" t="n">
        <f aca="false">ROUND(I352*0.025%,0)</f>
        <v>0</v>
      </c>
      <c r="M352" s="53" t="n">
        <f aca="false">ROUND(IF(C352="BSE",(J352*0.00375%),(J352*0.00322%)),0)</f>
        <v>0</v>
      </c>
      <c r="N352" s="53" t="n">
        <f aca="false">ROUND((K352+M352+O352)*18%,2)</f>
        <v>0</v>
      </c>
      <c r="O352" s="53" t="n">
        <f aca="false">ROUND(J352*0.0001%,2)</f>
        <v>0</v>
      </c>
      <c r="P352" s="53" t="n">
        <f aca="false">ROUND(0.003%*F352,0)</f>
        <v>0</v>
      </c>
      <c r="Q352" s="53" t="n">
        <f aca="false">K352+L352+M352+N352+O352+P352</f>
        <v>0</v>
      </c>
      <c r="R352" s="53" t="n">
        <f aca="false">I352-F352</f>
        <v>0</v>
      </c>
      <c r="S352" s="53" t="n">
        <f aca="false">R352-Q352</f>
        <v>0</v>
      </c>
      <c r="T352" s="55" t="n">
        <f aca="false">IFERROR(R352/F352,0)</f>
        <v>0</v>
      </c>
      <c r="U352" s="55" t="n">
        <f aca="false">IFERROR(S352/F352,0)</f>
        <v>0</v>
      </c>
    </row>
    <row r="353" customFormat="false" ht="15" hidden="false" customHeight="false" outlineLevel="0" collapsed="false">
      <c r="A353" s="21" t="str">
        <f aca="false">IF(G353&gt;0,G353," ")</f>
        <v> </v>
      </c>
      <c r="F353" s="53" t="n">
        <f aca="false">D353*E353</f>
        <v>0</v>
      </c>
      <c r="I353" s="53" t="n">
        <f aca="false">D353*H353</f>
        <v>0</v>
      </c>
      <c r="J353" s="53" t="n">
        <f aca="false">F353+I353</f>
        <v>0</v>
      </c>
      <c r="K353" s="53" t="n">
        <f aca="false">IF(J353*0.03%&gt;40,40,J353*0.03%)</f>
        <v>0</v>
      </c>
      <c r="L353" s="53" t="n">
        <f aca="false">ROUND(I353*0.025%,0)</f>
        <v>0</v>
      </c>
      <c r="M353" s="53" t="n">
        <f aca="false">ROUND(IF(C353="BSE",(J353*0.00375%),(J353*0.00322%)),0)</f>
        <v>0</v>
      </c>
      <c r="N353" s="53" t="n">
        <f aca="false">ROUND((K353+M353+O353)*18%,2)</f>
        <v>0</v>
      </c>
      <c r="O353" s="53" t="n">
        <f aca="false">ROUND(J353*0.0001%,2)</f>
        <v>0</v>
      </c>
      <c r="P353" s="53" t="n">
        <f aca="false">ROUND(0.003%*F353,0)</f>
        <v>0</v>
      </c>
      <c r="Q353" s="53" t="n">
        <f aca="false">K353+L353+M353+N353+O353+P353</f>
        <v>0</v>
      </c>
      <c r="R353" s="53" t="n">
        <f aca="false">I353-F353</f>
        <v>0</v>
      </c>
      <c r="S353" s="53" t="n">
        <f aca="false">R353-Q353</f>
        <v>0</v>
      </c>
      <c r="T353" s="55" t="n">
        <f aca="false">IFERROR(R353/F353,0)</f>
        <v>0</v>
      </c>
      <c r="U353" s="55" t="n">
        <f aca="false">IFERROR(S353/F353,0)</f>
        <v>0</v>
      </c>
    </row>
    <row r="354" customFormat="false" ht="15" hidden="false" customHeight="false" outlineLevel="0" collapsed="false">
      <c r="A354" s="21" t="str">
        <f aca="false">IF(G354&gt;0,G354," ")</f>
        <v> </v>
      </c>
      <c r="F354" s="53" t="n">
        <f aca="false">D354*E354</f>
        <v>0</v>
      </c>
      <c r="I354" s="53" t="n">
        <f aca="false">D354*H354</f>
        <v>0</v>
      </c>
      <c r="J354" s="53" t="n">
        <f aca="false">F354+I354</f>
        <v>0</v>
      </c>
      <c r="K354" s="53" t="n">
        <f aca="false">IF(J354*0.03%&gt;40,40,J354*0.03%)</f>
        <v>0</v>
      </c>
      <c r="L354" s="53" t="n">
        <f aca="false">ROUND(I354*0.025%,0)</f>
        <v>0</v>
      </c>
      <c r="M354" s="53" t="n">
        <f aca="false">ROUND(IF(C354="BSE",(J354*0.00375%),(J354*0.00322%)),0)</f>
        <v>0</v>
      </c>
      <c r="N354" s="53" t="n">
        <f aca="false">ROUND((K354+M354+O354)*18%,2)</f>
        <v>0</v>
      </c>
      <c r="O354" s="53" t="n">
        <f aca="false">ROUND(J354*0.0001%,2)</f>
        <v>0</v>
      </c>
      <c r="P354" s="53" t="n">
        <f aca="false">ROUND(0.003%*F354,0)</f>
        <v>0</v>
      </c>
      <c r="Q354" s="53" t="n">
        <f aca="false">K354+L354+M354+N354+O354+P354</f>
        <v>0</v>
      </c>
      <c r="R354" s="53" t="n">
        <f aca="false">I354-F354</f>
        <v>0</v>
      </c>
      <c r="S354" s="53" t="n">
        <f aca="false">R354-Q354</f>
        <v>0</v>
      </c>
      <c r="T354" s="55" t="n">
        <f aca="false">IFERROR(R354/F354,0)</f>
        <v>0</v>
      </c>
      <c r="U354" s="55" t="n">
        <f aca="false">IFERROR(S354/F354,0)</f>
        <v>0</v>
      </c>
    </row>
    <row r="355" customFormat="false" ht="15" hidden="false" customHeight="false" outlineLevel="0" collapsed="false">
      <c r="A355" s="21" t="str">
        <f aca="false">IF(G355&gt;0,G355," ")</f>
        <v> </v>
      </c>
      <c r="F355" s="53" t="n">
        <f aca="false">D355*E355</f>
        <v>0</v>
      </c>
      <c r="I355" s="53" t="n">
        <f aca="false">D355*H355</f>
        <v>0</v>
      </c>
      <c r="J355" s="53" t="n">
        <f aca="false">F355+I355</f>
        <v>0</v>
      </c>
      <c r="K355" s="53" t="n">
        <f aca="false">IF(J355*0.03%&gt;40,40,J355*0.03%)</f>
        <v>0</v>
      </c>
      <c r="L355" s="53" t="n">
        <f aca="false">ROUND(I355*0.025%,0)</f>
        <v>0</v>
      </c>
      <c r="M355" s="53" t="n">
        <f aca="false">ROUND(IF(C355="BSE",(J355*0.00375%),(J355*0.00322%)),0)</f>
        <v>0</v>
      </c>
      <c r="N355" s="53" t="n">
        <f aca="false">ROUND((K355+M355+O355)*18%,2)</f>
        <v>0</v>
      </c>
      <c r="O355" s="53" t="n">
        <f aca="false">ROUND(J355*0.0001%,2)</f>
        <v>0</v>
      </c>
      <c r="P355" s="53" t="n">
        <f aca="false">ROUND(0.003%*F355,0)</f>
        <v>0</v>
      </c>
      <c r="Q355" s="53" t="n">
        <f aca="false">K355+L355+M355+N355+O355+P355</f>
        <v>0</v>
      </c>
      <c r="R355" s="53" t="n">
        <f aca="false">I355-F355</f>
        <v>0</v>
      </c>
      <c r="S355" s="53" t="n">
        <f aca="false">R355-Q355</f>
        <v>0</v>
      </c>
      <c r="T355" s="55" t="n">
        <f aca="false">IFERROR(R355/F355,0)</f>
        <v>0</v>
      </c>
      <c r="U355" s="55" t="n">
        <f aca="false">IFERROR(S355/F355,0)</f>
        <v>0</v>
      </c>
    </row>
    <row r="356" customFormat="false" ht="15" hidden="false" customHeight="false" outlineLevel="0" collapsed="false">
      <c r="A356" s="21" t="str">
        <f aca="false">IF(G356&gt;0,G356," ")</f>
        <v> </v>
      </c>
      <c r="F356" s="53" t="n">
        <f aca="false">D356*E356</f>
        <v>0</v>
      </c>
      <c r="I356" s="53" t="n">
        <f aca="false">D356*H356</f>
        <v>0</v>
      </c>
      <c r="J356" s="53" t="n">
        <f aca="false">F356+I356</f>
        <v>0</v>
      </c>
      <c r="K356" s="53" t="n">
        <f aca="false">IF(J356*0.03%&gt;40,40,J356*0.03%)</f>
        <v>0</v>
      </c>
      <c r="L356" s="53" t="n">
        <f aca="false">ROUND(I356*0.025%,0)</f>
        <v>0</v>
      </c>
      <c r="M356" s="53" t="n">
        <f aca="false">ROUND(IF(C356="BSE",(J356*0.00375%),(J356*0.00322%)),0)</f>
        <v>0</v>
      </c>
      <c r="N356" s="53" t="n">
        <f aca="false">ROUND((K356+M356+O356)*18%,2)</f>
        <v>0</v>
      </c>
      <c r="O356" s="53" t="n">
        <f aca="false">ROUND(J356*0.0001%,2)</f>
        <v>0</v>
      </c>
      <c r="P356" s="53" t="n">
        <f aca="false">ROUND(0.003%*F356,0)</f>
        <v>0</v>
      </c>
      <c r="Q356" s="53" t="n">
        <f aca="false">K356+L356+M356+N356+O356+P356</f>
        <v>0</v>
      </c>
      <c r="R356" s="53" t="n">
        <f aca="false">I356-F356</f>
        <v>0</v>
      </c>
      <c r="S356" s="53" t="n">
        <f aca="false">R356-Q356</f>
        <v>0</v>
      </c>
      <c r="T356" s="55" t="n">
        <f aca="false">IFERROR(R356/F356,0)</f>
        <v>0</v>
      </c>
      <c r="U356" s="55" t="n">
        <f aca="false">IFERROR(S356/F356,0)</f>
        <v>0</v>
      </c>
    </row>
    <row r="357" customFormat="false" ht="15" hidden="false" customHeight="false" outlineLevel="0" collapsed="false">
      <c r="A357" s="21" t="str">
        <f aca="false">IF(G357&gt;0,G357," ")</f>
        <v> </v>
      </c>
      <c r="F357" s="53" t="n">
        <f aca="false">D357*E357</f>
        <v>0</v>
      </c>
      <c r="I357" s="53" t="n">
        <f aca="false">D357*H357</f>
        <v>0</v>
      </c>
      <c r="J357" s="53" t="n">
        <f aca="false">F357+I357</f>
        <v>0</v>
      </c>
      <c r="K357" s="53" t="n">
        <f aca="false">IF(J357*0.03%&gt;40,40,J357*0.03%)</f>
        <v>0</v>
      </c>
      <c r="L357" s="53" t="n">
        <f aca="false">ROUND(I357*0.025%,0)</f>
        <v>0</v>
      </c>
      <c r="M357" s="53" t="n">
        <f aca="false">ROUND(IF(C357="BSE",(J357*0.00375%),(J357*0.00322%)),0)</f>
        <v>0</v>
      </c>
      <c r="N357" s="53" t="n">
        <f aca="false">ROUND((K357+M357+O357)*18%,2)</f>
        <v>0</v>
      </c>
      <c r="O357" s="53" t="n">
        <f aca="false">ROUND(J357*0.0001%,2)</f>
        <v>0</v>
      </c>
      <c r="P357" s="53" t="n">
        <f aca="false">ROUND(0.003%*F357,0)</f>
        <v>0</v>
      </c>
      <c r="Q357" s="53" t="n">
        <f aca="false">K357+L357+M357+N357+O357+P357</f>
        <v>0</v>
      </c>
      <c r="R357" s="53" t="n">
        <f aca="false">I357-F357</f>
        <v>0</v>
      </c>
      <c r="S357" s="53" t="n">
        <f aca="false">R357-Q357</f>
        <v>0</v>
      </c>
      <c r="T357" s="55" t="n">
        <f aca="false">IFERROR(R357/F357,0)</f>
        <v>0</v>
      </c>
      <c r="U357" s="55" t="n">
        <f aca="false">IFERROR(S357/F357,0)</f>
        <v>0</v>
      </c>
    </row>
    <row r="358" customFormat="false" ht="15" hidden="false" customHeight="false" outlineLevel="0" collapsed="false">
      <c r="A358" s="21" t="str">
        <f aca="false">IF(G358&gt;0,G358," ")</f>
        <v> </v>
      </c>
      <c r="F358" s="53" t="n">
        <f aca="false">D358*E358</f>
        <v>0</v>
      </c>
      <c r="I358" s="53" t="n">
        <f aca="false">D358*H358</f>
        <v>0</v>
      </c>
      <c r="J358" s="53" t="n">
        <f aca="false">F358+I358</f>
        <v>0</v>
      </c>
      <c r="K358" s="53" t="n">
        <f aca="false">IF(J358*0.03%&gt;40,40,J358*0.03%)</f>
        <v>0</v>
      </c>
      <c r="L358" s="53" t="n">
        <f aca="false">ROUND(I358*0.025%,0)</f>
        <v>0</v>
      </c>
      <c r="M358" s="53" t="n">
        <f aca="false">ROUND(IF(C358="BSE",(J358*0.00375%),(J358*0.00322%)),0)</f>
        <v>0</v>
      </c>
      <c r="N358" s="53" t="n">
        <f aca="false">ROUND((K358+M358+O358)*18%,2)</f>
        <v>0</v>
      </c>
      <c r="O358" s="53" t="n">
        <f aca="false">ROUND(J358*0.0001%,2)</f>
        <v>0</v>
      </c>
      <c r="P358" s="53" t="n">
        <f aca="false">ROUND(0.003%*F358,0)</f>
        <v>0</v>
      </c>
      <c r="Q358" s="53" t="n">
        <f aca="false">K358+L358+M358+N358+O358+P358</f>
        <v>0</v>
      </c>
      <c r="R358" s="53" t="n">
        <f aca="false">I358-F358</f>
        <v>0</v>
      </c>
      <c r="S358" s="53" t="n">
        <f aca="false">R358-Q358</f>
        <v>0</v>
      </c>
      <c r="T358" s="55" t="n">
        <f aca="false">IFERROR(R358/F358,0)</f>
        <v>0</v>
      </c>
      <c r="U358" s="55" t="n">
        <f aca="false">IFERROR(S358/F358,0)</f>
        <v>0</v>
      </c>
    </row>
    <row r="359" customFormat="false" ht="15" hidden="false" customHeight="false" outlineLevel="0" collapsed="false">
      <c r="A359" s="21" t="str">
        <f aca="false">IF(G359&gt;0,G359," ")</f>
        <v> </v>
      </c>
      <c r="F359" s="53" t="n">
        <f aca="false">D359*E359</f>
        <v>0</v>
      </c>
      <c r="I359" s="53" t="n">
        <f aca="false">D359*H359</f>
        <v>0</v>
      </c>
      <c r="J359" s="53" t="n">
        <f aca="false">F359+I359</f>
        <v>0</v>
      </c>
      <c r="K359" s="53" t="n">
        <f aca="false">IF(J359*0.03%&gt;40,40,J359*0.03%)</f>
        <v>0</v>
      </c>
      <c r="L359" s="53" t="n">
        <f aca="false">ROUND(I359*0.025%,0)</f>
        <v>0</v>
      </c>
      <c r="M359" s="53" t="n">
        <f aca="false">ROUND(IF(C359="BSE",(J359*0.00375%),(J359*0.00322%)),0)</f>
        <v>0</v>
      </c>
      <c r="N359" s="53" t="n">
        <f aca="false">ROUND((K359+M359+O359)*18%,2)</f>
        <v>0</v>
      </c>
      <c r="O359" s="53" t="n">
        <f aca="false">ROUND(J359*0.0001%,2)</f>
        <v>0</v>
      </c>
      <c r="P359" s="53" t="n">
        <f aca="false">ROUND(0.003%*F359,0)</f>
        <v>0</v>
      </c>
      <c r="Q359" s="53" t="n">
        <f aca="false">K359+L359+M359+N359+O359+P359</f>
        <v>0</v>
      </c>
      <c r="R359" s="53" t="n">
        <f aca="false">I359-F359</f>
        <v>0</v>
      </c>
      <c r="S359" s="53" t="n">
        <f aca="false">R359-Q359</f>
        <v>0</v>
      </c>
      <c r="T359" s="55" t="n">
        <f aca="false">IFERROR(R359/F359,0)</f>
        <v>0</v>
      </c>
      <c r="U359" s="55" t="n">
        <f aca="false">IFERROR(S359/F359,0)</f>
        <v>0</v>
      </c>
    </row>
    <row r="360" customFormat="false" ht="15" hidden="false" customHeight="false" outlineLevel="0" collapsed="false">
      <c r="A360" s="21" t="str">
        <f aca="false">IF(G360&gt;0,G360," ")</f>
        <v> </v>
      </c>
      <c r="F360" s="53" t="n">
        <f aca="false">D360*E360</f>
        <v>0</v>
      </c>
      <c r="I360" s="53" t="n">
        <f aca="false">D360*H360</f>
        <v>0</v>
      </c>
      <c r="J360" s="53" t="n">
        <f aca="false">F360+I360</f>
        <v>0</v>
      </c>
      <c r="K360" s="53" t="n">
        <f aca="false">IF(J360*0.03%&gt;40,40,J360*0.03%)</f>
        <v>0</v>
      </c>
      <c r="L360" s="53" t="n">
        <f aca="false">ROUND(I360*0.025%,0)</f>
        <v>0</v>
      </c>
      <c r="M360" s="53" t="n">
        <f aca="false">ROUND(IF(C360="BSE",(J360*0.00375%),(J360*0.00322%)),0)</f>
        <v>0</v>
      </c>
      <c r="N360" s="53" t="n">
        <f aca="false">ROUND((K360+M360+O360)*18%,2)</f>
        <v>0</v>
      </c>
      <c r="O360" s="53" t="n">
        <f aca="false">ROUND(J360*0.0001%,2)</f>
        <v>0</v>
      </c>
      <c r="P360" s="53" t="n">
        <f aca="false">ROUND(0.003%*F360,0)</f>
        <v>0</v>
      </c>
      <c r="Q360" s="53" t="n">
        <f aca="false">K360+L360+M360+N360+O360+P360</f>
        <v>0</v>
      </c>
      <c r="R360" s="53" t="n">
        <f aca="false">I360-F360</f>
        <v>0</v>
      </c>
      <c r="S360" s="53" t="n">
        <f aca="false">R360-Q360</f>
        <v>0</v>
      </c>
      <c r="T360" s="55" t="n">
        <f aca="false">IFERROR(R360/F360,0)</f>
        <v>0</v>
      </c>
      <c r="U360" s="55" t="n">
        <f aca="false">IFERROR(S360/F360,0)</f>
        <v>0</v>
      </c>
    </row>
    <row r="361" customFormat="false" ht="15" hidden="false" customHeight="false" outlineLevel="0" collapsed="false">
      <c r="A361" s="21" t="str">
        <f aca="false">IF(G361&gt;0,G361," ")</f>
        <v> </v>
      </c>
      <c r="F361" s="53" t="n">
        <f aca="false">D361*E361</f>
        <v>0</v>
      </c>
      <c r="I361" s="53" t="n">
        <f aca="false">D361*H361</f>
        <v>0</v>
      </c>
      <c r="J361" s="53" t="n">
        <f aca="false">F361+I361</f>
        <v>0</v>
      </c>
      <c r="K361" s="53" t="n">
        <f aca="false">IF(J361*0.03%&gt;40,40,J361*0.03%)</f>
        <v>0</v>
      </c>
      <c r="L361" s="53" t="n">
        <f aca="false">ROUND(I361*0.025%,0)</f>
        <v>0</v>
      </c>
      <c r="M361" s="53" t="n">
        <f aca="false">ROUND(IF(C361="BSE",(J361*0.00375%),(J361*0.00322%)),0)</f>
        <v>0</v>
      </c>
      <c r="N361" s="53" t="n">
        <f aca="false">ROUND((K361+M361+O361)*18%,2)</f>
        <v>0</v>
      </c>
      <c r="O361" s="53" t="n">
        <f aca="false">ROUND(J361*0.0001%,2)</f>
        <v>0</v>
      </c>
      <c r="P361" s="53" t="n">
        <f aca="false">ROUND(0.003%*F361,0)</f>
        <v>0</v>
      </c>
      <c r="Q361" s="53" t="n">
        <f aca="false">K361+L361+M361+N361+O361+P361</f>
        <v>0</v>
      </c>
      <c r="R361" s="53" t="n">
        <f aca="false">I361-F361</f>
        <v>0</v>
      </c>
      <c r="S361" s="53" t="n">
        <f aca="false">R361-Q361</f>
        <v>0</v>
      </c>
      <c r="T361" s="55" t="n">
        <f aca="false">IFERROR(R361/F361,0)</f>
        <v>0</v>
      </c>
      <c r="U361" s="55" t="n">
        <f aca="false">IFERROR(S361/F361,0)</f>
        <v>0</v>
      </c>
    </row>
    <row r="362" customFormat="false" ht="15" hidden="false" customHeight="false" outlineLevel="0" collapsed="false">
      <c r="A362" s="21" t="str">
        <f aca="false">IF(G362&gt;0,G362," ")</f>
        <v> </v>
      </c>
      <c r="F362" s="53" t="n">
        <f aca="false">D362*E362</f>
        <v>0</v>
      </c>
      <c r="I362" s="53" t="n">
        <f aca="false">D362*H362</f>
        <v>0</v>
      </c>
      <c r="J362" s="53" t="n">
        <f aca="false">F362+I362</f>
        <v>0</v>
      </c>
      <c r="K362" s="53" t="n">
        <f aca="false">IF(J362*0.03%&gt;40,40,J362*0.03%)</f>
        <v>0</v>
      </c>
      <c r="L362" s="53" t="n">
        <f aca="false">ROUND(I362*0.025%,0)</f>
        <v>0</v>
      </c>
      <c r="M362" s="53" t="n">
        <f aca="false">ROUND(IF(C362="BSE",(J362*0.00375%),(J362*0.00322%)),0)</f>
        <v>0</v>
      </c>
      <c r="N362" s="53" t="n">
        <f aca="false">ROUND((K362+M362+O362)*18%,2)</f>
        <v>0</v>
      </c>
      <c r="O362" s="53" t="n">
        <f aca="false">ROUND(J362*0.0001%,2)</f>
        <v>0</v>
      </c>
      <c r="P362" s="53" t="n">
        <f aca="false">ROUND(0.003%*F362,0)</f>
        <v>0</v>
      </c>
      <c r="Q362" s="53" t="n">
        <f aca="false">K362+L362+M362+N362+O362+P362</f>
        <v>0</v>
      </c>
      <c r="R362" s="53" t="n">
        <f aca="false">I362-F362</f>
        <v>0</v>
      </c>
      <c r="S362" s="53" t="n">
        <f aca="false">R362-Q362</f>
        <v>0</v>
      </c>
      <c r="T362" s="55" t="n">
        <f aca="false">IFERROR(R362/F362,0)</f>
        <v>0</v>
      </c>
      <c r="U362" s="55" t="n">
        <f aca="false">IFERROR(S362/F362,0)</f>
        <v>0</v>
      </c>
    </row>
    <row r="363" customFormat="false" ht="15" hidden="false" customHeight="false" outlineLevel="0" collapsed="false">
      <c r="A363" s="21" t="str">
        <f aca="false">IF(G363&gt;0,G363," ")</f>
        <v> </v>
      </c>
      <c r="F363" s="53" t="n">
        <f aca="false">D363*E363</f>
        <v>0</v>
      </c>
      <c r="I363" s="53" t="n">
        <f aca="false">D363*H363</f>
        <v>0</v>
      </c>
      <c r="J363" s="53" t="n">
        <f aca="false">F363+I363</f>
        <v>0</v>
      </c>
      <c r="K363" s="53" t="n">
        <f aca="false">IF(J363*0.03%&gt;40,40,J363*0.03%)</f>
        <v>0</v>
      </c>
      <c r="L363" s="53" t="n">
        <f aca="false">ROUND(I363*0.025%,0)</f>
        <v>0</v>
      </c>
      <c r="M363" s="53" t="n">
        <f aca="false">ROUND(IF(C363="BSE",(J363*0.00375%),(J363*0.00322%)),0)</f>
        <v>0</v>
      </c>
      <c r="N363" s="53" t="n">
        <f aca="false">ROUND((K363+M363+O363)*18%,2)</f>
        <v>0</v>
      </c>
      <c r="O363" s="53" t="n">
        <f aca="false">ROUND(J363*0.0001%,2)</f>
        <v>0</v>
      </c>
      <c r="P363" s="53" t="n">
        <f aca="false">ROUND(0.003%*F363,0)</f>
        <v>0</v>
      </c>
      <c r="Q363" s="53" t="n">
        <f aca="false">K363+L363+M363+N363+O363+P363</f>
        <v>0</v>
      </c>
      <c r="R363" s="53" t="n">
        <f aca="false">I363-F363</f>
        <v>0</v>
      </c>
      <c r="S363" s="53" t="n">
        <f aca="false">R363-Q363</f>
        <v>0</v>
      </c>
      <c r="T363" s="55" t="n">
        <f aca="false">IFERROR(R363/F363,0)</f>
        <v>0</v>
      </c>
      <c r="U363" s="55" t="n">
        <f aca="false">IFERROR(S363/F363,0)</f>
        <v>0</v>
      </c>
    </row>
    <row r="364" customFormat="false" ht="15" hidden="false" customHeight="false" outlineLevel="0" collapsed="false">
      <c r="A364" s="21" t="str">
        <f aca="false">IF(G364&gt;0,G364," ")</f>
        <v> </v>
      </c>
      <c r="F364" s="53" t="n">
        <f aca="false">D364*E364</f>
        <v>0</v>
      </c>
      <c r="I364" s="53" t="n">
        <f aca="false">D364*H364</f>
        <v>0</v>
      </c>
      <c r="J364" s="53" t="n">
        <f aca="false">F364+I364</f>
        <v>0</v>
      </c>
      <c r="K364" s="53" t="n">
        <f aca="false">IF(J364*0.03%&gt;40,40,J364*0.03%)</f>
        <v>0</v>
      </c>
      <c r="L364" s="53" t="n">
        <f aca="false">ROUND(I364*0.025%,0)</f>
        <v>0</v>
      </c>
      <c r="M364" s="53" t="n">
        <f aca="false">ROUND(IF(C364="BSE",(J364*0.00375%),(J364*0.00322%)),0)</f>
        <v>0</v>
      </c>
      <c r="N364" s="53" t="n">
        <f aca="false">ROUND((K364+M364+O364)*18%,2)</f>
        <v>0</v>
      </c>
      <c r="O364" s="53" t="n">
        <f aca="false">ROUND(J364*0.0001%,2)</f>
        <v>0</v>
      </c>
      <c r="P364" s="53" t="n">
        <f aca="false">ROUND(0.003%*F364,0)</f>
        <v>0</v>
      </c>
      <c r="Q364" s="53" t="n">
        <f aca="false">K364+L364+M364+N364+O364+P364</f>
        <v>0</v>
      </c>
      <c r="R364" s="53" t="n">
        <f aca="false">I364-F364</f>
        <v>0</v>
      </c>
      <c r="S364" s="53" t="n">
        <f aca="false">R364-Q364</f>
        <v>0</v>
      </c>
      <c r="T364" s="55" t="n">
        <f aca="false">IFERROR(R364/F364,0)</f>
        <v>0</v>
      </c>
      <c r="U364" s="55" t="n">
        <f aca="false">IFERROR(S364/F364,0)</f>
        <v>0</v>
      </c>
    </row>
    <row r="365" customFormat="false" ht="15" hidden="false" customHeight="false" outlineLevel="0" collapsed="false">
      <c r="A365" s="21" t="str">
        <f aca="false">IF(G365&gt;0,G365," ")</f>
        <v> </v>
      </c>
      <c r="F365" s="53" t="n">
        <f aca="false">D365*E365</f>
        <v>0</v>
      </c>
      <c r="I365" s="53" t="n">
        <f aca="false">D365*H365</f>
        <v>0</v>
      </c>
      <c r="J365" s="53" t="n">
        <f aca="false">F365+I365</f>
        <v>0</v>
      </c>
      <c r="K365" s="53" t="n">
        <f aca="false">IF(J365*0.03%&gt;40,40,J365*0.03%)</f>
        <v>0</v>
      </c>
      <c r="L365" s="53" t="n">
        <f aca="false">ROUND(I365*0.025%,0)</f>
        <v>0</v>
      </c>
      <c r="M365" s="53" t="n">
        <f aca="false">ROUND(IF(C365="BSE",(J365*0.00375%),(J365*0.00322%)),0)</f>
        <v>0</v>
      </c>
      <c r="N365" s="53" t="n">
        <f aca="false">ROUND((K365+M365+O365)*18%,2)</f>
        <v>0</v>
      </c>
      <c r="O365" s="53" t="n">
        <f aca="false">ROUND(J365*0.0001%,2)</f>
        <v>0</v>
      </c>
      <c r="P365" s="53" t="n">
        <f aca="false">ROUND(0.003%*F365,0)</f>
        <v>0</v>
      </c>
      <c r="Q365" s="53" t="n">
        <f aca="false">K365+L365+M365+N365+O365+P365</f>
        <v>0</v>
      </c>
      <c r="R365" s="53" t="n">
        <f aca="false">I365-F365</f>
        <v>0</v>
      </c>
      <c r="S365" s="53" t="n">
        <f aca="false">R365-Q365</f>
        <v>0</v>
      </c>
      <c r="T365" s="55" t="n">
        <f aca="false">IFERROR(R365/F365,0)</f>
        <v>0</v>
      </c>
      <c r="U365" s="55" t="n">
        <f aca="false">IFERROR(S365/F365,0)</f>
        <v>0</v>
      </c>
    </row>
    <row r="366" customFormat="false" ht="15" hidden="false" customHeight="false" outlineLevel="0" collapsed="false">
      <c r="A366" s="21" t="str">
        <f aca="false">IF(G366&gt;0,G366," ")</f>
        <v> </v>
      </c>
      <c r="F366" s="53" t="n">
        <f aca="false">D366*E366</f>
        <v>0</v>
      </c>
      <c r="I366" s="53" t="n">
        <f aca="false">D366*H366</f>
        <v>0</v>
      </c>
      <c r="J366" s="53" t="n">
        <f aca="false">F366+I366</f>
        <v>0</v>
      </c>
      <c r="K366" s="53" t="n">
        <f aca="false">IF(J366*0.03%&gt;40,40,J366*0.03%)</f>
        <v>0</v>
      </c>
      <c r="L366" s="53" t="n">
        <f aca="false">ROUND(I366*0.025%,0)</f>
        <v>0</v>
      </c>
      <c r="M366" s="53" t="n">
        <f aca="false">ROUND(IF(C366="BSE",(J366*0.00375%),(J366*0.00322%)),0)</f>
        <v>0</v>
      </c>
      <c r="N366" s="53" t="n">
        <f aca="false">ROUND((K366+M366+O366)*18%,2)</f>
        <v>0</v>
      </c>
      <c r="O366" s="53" t="n">
        <f aca="false">ROUND(J366*0.0001%,2)</f>
        <v>0</v>
      </c>
      <c r="P366" s="53" t="n">
        <f aca="false">ROUND(0.003%*F366,0)</f>
        <v>0</v>
      </c>
      <c r="Q366" s="53" t="n">
        <f aca="false">K366+L366+M366+N366+O366+P366</f>
        <v>0</v>
      </c>
      <c r="R366" s="53" t="n">
        <f aca="false">I366-F366</f>
        <v>0</v>
      </c>
      <c r="S366" s="53" t="n">
        <f aca="false">R366-Q366</f>
        <v>0</v>
      </c>
      <c r="T366" s="55" t="n">
        <f aca="false">IFERROR(R366/F366,0)</f>
        <v>0</v>
      </c>
      <c r="U366" s="55" t="n">
        <f aca="false">IFERROR(S366/F366,0)</f>
        <v>0</v>
      </c>
    </row>
    <row r="367" customFormat="false" ht="15" hidden="false" customHeight="false" outlineLevel="0" collapsed="false">
      <c r="A367" s="21" t="str">
        <f aca="false">IF(G367&gt;0,G367," ")</f>
        <v> </v>
      </c>
      <c r="F367" s="53" t="n">
        <f aca="false">D367*E367</f>
        <v>0</v>
      </c>
      <c r="I367" s="53" t="n">
        <f aca="false">D367*H367</f>
        <v>0</v>
      </c>
      <c r="J367" s="53" t="n">
        <f aca="false">F367+I367</f>
        <v>0</v>
      </c>
      <c r="K367" s="53" t="n">
        <f aca="false">IF(J367*0.03%&gt;40,40,J367*0.03%)</f>
        <v>0</v>
      </c>
      <c r="L367" s="53" t="n">
        <f aca="false">ROUND(I367*0.025%,0)</f>
        <v>0</v>
      </c>
      <c r="M367" s="53" t="n">
        <f aca="false">ROUND(IF(C367="BSE",(J367*0.00375%),(J367*0.00322%)),0)</f>
        <v>0</v>
      </c>
      <c r="N367" s="53" t="n">
        <f aca="false">ROUND((K367+M367+O367)*18%,2)</f>
        <v>0</v>
      </c>
      <c r="O367" s="53" t="n">
        <f aca="false">ROUND(J367*0.0001%,2)</f>
        <v>0</v>
      </c>
      <c r="P367" s="53" t="n">
        <f aca="false">ROUND(0.003%*F367,0)</f>
        <v>0</v>
      </c>
      <c r="Q367" s="53" t="n">
        <f aca="false">K367+L367+M367+N367+O367+P367</f>
        <v>0</v>
      </c>
      <c r="R367" s="53" t="n">
        <f aca="false">I367-F367</f>
        <v>0</v>
      </c>
      <c r="S367" s="53" t="n">
        <f aca="false">R367-Q367</f>
        <v>0</v>
      </c>
      <c r="T367" s="55" t="n">
        <f aca="false">IFERROR(R367/F367,0)</f>
        <v>0</v>
      </c>
      <c r="U367" s="55" t="n">
        <f aca="false">IFERROR(S367/F367,0)</f>
        <v>0</v>
      </c>
    </row>
    <row r="368" customFormat="false" ht="15" hidden="false" customHeight="false" outlineLevel="0" collapsed="false">
      <c r="A368" s="21" t="str">
        <f aca="false">IF(G368&gt;0,G368," ")</f>
        <v> </v>
      </c>
      <c r="F368" s="53" t="n">
        <f aca="false">D368*E368</f>
        <v>0</v>
      </c>
      <c r="I368" s="53" t="n">
        <f aca="false">D368*H368</f>
        <v>0</v>
      </c>
      <c r="J368" s="53" t="n">
        <f aca="false">F368+I368</f>
        <v>0</v>
      </c>
      <c r="K368" s="53" t="n">
        <f aca="false">IF(J368*0.03%&gt;40,40,J368*0.03%)</f>
        <v>0</v>
      </c>
      <c r="L368" s="53" t="n">
        <f aca="false">ROUND(I368*0.025%,0)</f>
        <v>0</v>
      </c>
      <c r="M368" s="53" t="n">
        <f aca="false">ROUND(IF(C368="BSE",(J368*0.00375%),(J368*0.00322%)),0)</f>
        <v>0</v>
      </c>
      <c r="N368" s="53" t="n">
        <f aca="false">ROUND((K368+M368+O368)*18%,2)</f>
        <v>0</v>
      </c>
      <c r="O368" s="53" t="n">
        <f aca="false">ROUND(J368*0.0001%,2)</f>
        <v>0</v>
      </c>
      <c r="P368" s="53" t="n">
        <f aca="false">ROUND(0.003%*F368,0)</f>
        <v>0</v>
      </c>
      <c r="Q368" s="53" t="n">
        <f aca="false">K368+L368+M368+N368+O368+P368</f>
        <v>0</v>
      </c>
      <c r="R368" s="53" t="n">
        <f aca="false">I368-F368</f>
        <v>0</v>
      </c>
      <c r="S368" s="53" t="n">
        <f aca="false">R368-Q368</f>
        <v>0</v>
      </c>
      <c r="T368" s="55" t="n">
        <f aca="false">IFERROR(R368/F368,0)</f>
        <v>0</v>
      </c>
      <c r="U368" s="55" t="n">
        <f aca="false">IFERROR(S368/F368,0)</f>
        <v>0</v>
      </c>
    </row>
    <row r="369" customFormat="false" ht="15" hidden="false" customHeight="false" outlineLevel="0" collapsed="false">
      <c r="A369" s="21" t="str">
        <f aca="false">IF(G369&gt;0,G369," ")</f>
        <v> </v>
      </c>
      <c r="F369" s="53" t="n">
        <f aca="false">D369*E369</f>
        <v>0</v>
      </c>
      <c r="I369" s="53" t="n">
        <f aca="false">D369*H369</f>
        <v>0</v>
      </c>
      <c r="J369" s="53" t="n">
        <f aca="false">F369+I369</f>
        <v>0</v>
      </c>
      <c r="K369" s="53" t="n">
        <f aca="false">IF(J369*0.03%&gt;40,40,J369*0.03%)</f>
        <v>0</v>
      </c>
      <c r="L369" s="53" t="n">
        <f aca="false">ROUND(I369*0.025%,0)</f>
        <v>0</v>
      </c>
      <c r="M369" s="53" t="n">
        <f aca="false">ROUND(IF(C369="BSE",(J369*0.00375%),(J369*0.00322%)),0)</f>
        <v>0</v>
      </c>
      <c r="N369" s="53" t="n">
        <f aca="false">ROUND((K369+M369+O369)*18%,2)</f>
        <v>0</v>
      </c>
      <c r="O369" s="53" t="n">
        <f aca="false">ROUND(J369*0.0001%,2)</f>
        <v>0</v>
      </c>
      <c r="P369" s="53" t="n">
        <f aca="false">ROUND(0.003%*F369,0)</f>
        <v>0</v>
      </c>
      <c r="Q369" s="53" t="n">
        <f aca="false">K369+L369+M369+N369+O369+P369</f>
        <v>0</v>
      </c>
      <c r="R369" s="53" t="n">
        <f aca="false">I369-F369</f>
        <v>0</v>
      </c>
      <c r="S369" s="53" t="n">
        <f aca="false">R369-Q369</f>
        <v>0</v>
      </c>
      <c r="T369" s="55" t="n">
        <f aca="false">IFERROR(R369/F369,0)</f>
        <v>0</v>
      </c>
      <c r="U369" s="55" t="n">
        <f aca="false">IFERROR(S369/F369,0)</f>
        <v>0</v>
      </c>
    </row>
    <row r="370" customFormat="false" ht="15" hidden="false" customHeight="false" outlineLevel="0" collapsed="false">
      <c r="A370" s="21" t="str">
        <f aca="false">IF(G370&gt;0,G370," ")</f>
        <v> </v>
      </c>
      <c r="F370" s="53" t="n">
        <f aca="false">D370*E370</f>
        <v>0</v>
      </c>
      <c r="I370" s="53" t="n">
        <f aca="false">D370*H370</f>
        <v>0</v>
      </c>
      <c r="J370" s="53" t="n">
        <f aca="false">F370+I370</f>
        <v>0</v>
      </c>
      <c r="K370" s="53" t="n">
        <f aca="false">IF(J370*0.03%&gt;40,40,J370*0.03%)</f>
        <v>0</v>
      </c>
      <c r="L370" s="53" t="n">
        <f aca="false">ROUND(I370*0.025%,0)</f>
        <v>0</v>
      </c>
      <c r="M370" s="53" t="n">
        <f aca="false">ROUND(IF(C370="BSE",(J370*0.00375%),(J370*0.00322%)),0)</f>
        <v>0</v>
      </c>
      <c r="N370" s="53" t="n">
        <f aca="false">ROUND((K370+M370+O370)*18%,2)</f>
        <v>0</v>
      </c>
      <c r="O370" s="53" t="n">
        <f aca="false">ROUND(J370*0.0001%,2)</f>
        <v>0</v>
      </c>
      <c r="P370" s="53" t="n">
        <f aca="false">ROUND(0.003%*F370,0)</f>
        <v>0</v>
      </c>
      <c r="Q370" s="53" t="n">
        <f aca="false">K370+L370+M370+N370+O370+P370</f>
        <v>0</v>
      </c>
      <c r="R370" s="53" t="n">
        <f aca="false">I370-F370</f>
        <v>0</v>
      </c>
      <c r="S370" s="53" t="n">
        <f aca="false">R370-Q370</f>
        <v>0</v>
      </c>
      <c r="T370" s="55" t="n">
        <f aca="false">IFERROR(R370/F370,0)</f>
        <v>0</v>
      </c>
      <c r="U370" s="55" t="n">
        <f aca="false">IFERROR(S370/F370,0)</f>
        <v>0</v>
      </c>
    </row>
    <row r="371" customFormat="false" ht="15" hidden="false" customHeight="false" outlineLevel="0" collapsed="false">
      <c r="A371" s="21" t="str">
        <f aca="false">IF(G371&gt;0,G371," ")</f>
        <v> </v>
      </c>
      <c r="F371" s="53" t="n">
        <f aca="false">D371*E371</f>
        <v>0</v>
      </c>
      <c r="I371" s="53" t="n">
        <f aca="false">D371*H371</f>
        <v>0</v>
      </c>
      <c r="J371" s="53" t="n">
        <f aca="false">F371+I371</f>
        <v>0</v>
      </c>
      <c r="K371" s="53" t="n">
        <f aca="false">IF(J371*0.03%&gt;40,40,J371*0.03%)</f>
        <v>0</v>
      </c>
      <c r="L371" s="53" t="n">
        <f aca="false">ROUND(I371*0.025%,0)</f>
        <v>0</v>
      </c>
      <c r="M371" s="53" t="n">
        <f aca="false">ROUND(IF(C371="BSE",(J371*0.00375%),(J371*0.00322%)),0)</f>
        <v>0</v>
      </c>
      <c r="N371" s="53" t="n">
        <f aca="false">ROUND((K371+M371+O371)*18%,2)</f>
        <v>0</v>
      </c>
      <c r="O371" s="53" t="n">
        <f aca="false">ROUND(J371*0.0001%,2)</f>
        <v>0</v>
      </c>
      <c r="P371" s="53" t="n">
        <f aca="false">ROUND(0.003%*F371,0)</f>
        <v>0</v>
      </c>
      <c r="Q371" s="53" t="n">
        <f aca="false">K371+L371+M371+N371+O371+P371</f>
        <v>0</v>
      </c>
      <c r="R371" s="53" t="n">
        <f aca="false">I371-F371</f>
        <v>0</v>
      </c>
      <c r="S371" s="53" t="n">
        <f aca="false">R371-Q371</f>
        <v>0</v>
      </c>
      <c r="T371" s="55" t="n">
        <f aca="false">IFERROR(R371/F371,0)</f>
        <v>0</v>
      </c>
      <c r="U371" s="55" t="n">
        <f aca="false">IFERROR(S371/F371,0)</f>
        <v>0</v>
      </c>
    </row>
    <row r="372" customFormat="false" ht="15" hidden="false" customHeight="false" outlineLevel="0" collapsed="false">
      <c r="A372" s="21" t="str">
        <f aca="false">IF(G372&gt;0,G372," ")</f>
        <v> </v>
      </c>
      <c r="F372" s="53" t="n">
        <f aca="false">D372*E372</f>
        <v>0</v>
      </c>
      <c r="I372" s="53" t="n">
        <f aca="false">D372*H372</f>
        <v>0</v>
      </c>
      <c r="J372" s="53" t="n">
        <f aca="false">F372+I372</f>
        <v>0</v>
      </c>
      <c r="K372" s="53" t="n">
        <f aca="false">IF(J372*0.03%&gt;40,40,J372*0.03%)</f>
        <v>0</v>
      </c>
      <c r="L372" s="53" t="n">
        <f aca="false">ROUND(I372*0.025%,0)</f>
        <v>0</v>
      </c>
      <c r="M372" s="53" t="n">
        <f aca="false">ROUND(IF(C372="BSE",(J372*0.00375%),(J372*0.00322%)),0)</f>
        <v>0</v>
      </c>
      <c r="N372" s="53" t="n">
        <f aca="false">ROUND((K372+M372+O372)*18%,2)</f>
        <v>0</v>
      </c>
      <c r="O372" s="53" t="n">
        <f aca="false">ROUND(J372*0.0001%,2)</f>
        <v>0</v>
      </c>
      <c r="P372" s="53" t="n">
        <f aca="false">ROUND(0.003%*F372,0)</f>
        <v>0</v>
      </c>
      <c r="Q372" s="53" t="n">
        <f aca="false">K372+L372+M372+N372+O372+P372</f>
        <v>0</v>
      </c>
      <c r="R372" s="53" t="n">
        <f aca="false">I372-F372</f>
        <v>0</v>
      </c>
      <c r="S372" s="53" t="n">
        <f aca="false">R372-Q372</f>
        <v>0</v>
      </c>
      <c r="T372" s="55" t="n">
        <f aca="false">IFERROR(R372/F372,0)</f>
        <v>0</v>
      </c>
      <c r="U372" s="55" t="n">
        <f aca="false">IFERROR(S372/F372,0)</f>
        <v>0</v>
      </c>
    </row>
    <row r="373" customFormat="false" ht="15" hidden="false" customHeight="false" outlineLevel="0" collapsed="false">
      <c r="A373" s="21" t="str">
        <f aca="false">IF(G373&gt;0,G373," ")</f>
        <v> </v>
      </c>
      <c r="F373" s="53" t="n">
        <f aca="false">D373*E373</f>
        <v>0</v>
      </c>
      <c r="I373" s="53" t="n">
        <f aca="false">D373*H373</f>
        <v>0</v>
      </c>
      <c r="J373" s="53" t="n">
        <f aca="false">F373+I373</f>
        <v>0</v>
      </c>
      <c r="K373" s="53" t="n">
        <f aca="false">IF(J373*0.03%&gt;40,40,J373*0.03%)</f>
        <v>0</v>
      </c>
      <c r="L373" s="53" t="n">
        <f aca="false">ROUND(I373*0.025%,0)</f>
        <v>0</v>
      </c>
      <c r="M373" s="53" t="n">
        <f aca="false">ROUND(IF(C373="BSE",(J373*0.00375%),(J373*0.00322%)),0)</f>
        <v>0</v>
      </c>
      <c r="N373" s="53" t="n">
        <f aca="false">ROUND((K373+M373+O373)*18%,2)</f>
        <v>0</v>
      </c>
      <c r="O373" s="53" t="n">
        <f aca="false">ROUND(J373*0.0001%,2)</f>
        <v>0</v>
      </c>
      <c r="P373" s="53" t="n">
        <f aca="false">ROUND(0.003%*F373,0)</f>
        <v>0</v>
      </c>
      <c r="Q373" s="53" t="n">
        <f aca="false">K373+L373+M373+N373+O373+P373</f>
        <v>0</v>
      </c>
      <c r="R373" s="53" t="n">
        <f aca="false">I373-F373</f>
        <v>0</v>
      </c>
      <c r="S373" s="53" t="n">
        <f aca="false">R373-Q373</f>
        <v>0</v>
      </c>
      <c r="T373" s="55" t="n">
        <f aca="false">IFERROR(R373/F373,0)</f>
        <v>0</v>
      </c>
      <c r="U373" s="55" t="n">
        <f aca="false">IFERROR(S373/F373,0)</f>
        <v>0</v>
      </c>
    </row>
    <row r="374" customFormat="false" ht="15" hidden="false" customHeight="false" outlineLevel="0" collapsed="false">
      <c r="A374" s="21" t="str">
        <f aca="false">IF(G374&gt;0,G374," ")</f>
        <v> </v>
      </c>
      <c r="F374" s="53" t="n">
        <f aca="false">D374*E374</f>
        <v>0</v>
      </c>
      <c r="I374" s="53" t="n">
        <f aca="false">D374*H374</f>
        <v>0</v>
      </c>
      <c r="J374" s="53" t="n">
        <f aca="false">F374+I374</f>
        <v>0</v>
      </c>
      <c r="K374" s="53" t="n">
        <f aca="false">IF(J374*0.03%&gt;40,40,J374*0.03%)</f>
        <v>0</v>
      </c>
      <c r="L374" s="53" t="n">
        <f aca="false">ROUND(I374*0.025%,0)</f>
        <v>0</v>
      </c>
      <c r="M374" s="53" t="n">
        <f aca="false">ROUND(IF(C374="BSE",(J374*0.00375%),(J374*0.00322%)),0)</f>
        <v>0</v>
      </c>
      <c r="N374" s="53" t="n">
        <f aca="false">ROUND((K374+M374+O374)*18%,2)</f>
        <v>0</v>
      </c>
      <c r="O374" s="53" t="n">
        <f aca="false">ROUND(J374*0.0001%,2)</f>
        <v>0</v>
      </c>
      <c r="P374" s="53" t="n">
        <f aca="false">ROUND(0.003%*F374,0)</f>
        <v>0</v>
      </c>
      <c r="Q374" s="53" t="n">
        <f aca="false">K374+L374+M374+N374+O374+P374</f>
        <v>0</v>
      </c>
      <c r="R374" s="53" t="n">
        <f aca="false">I374-F374</f>
        <v>0</v>
      </c>
      <c r="S374" s="53" t="n">
        <f aca="false">R374-Q374</f>
        <v>0</v>
      </c>
      <c r="T374" s="55" t="n">
        <f aca="false">IFERROR(R374/F374,0)</f>
        <v>0</v>
      </c>
      <c r="U374" s="55" t="n">
        <f aca="false">IFERROR(S374/F374,0)</f>
        <v>0</v>
      </c>
    </row>
    <row r="375" customFormat="false" ht="15" hidden="false" customHeight="false" outlineLevel="0" collapsed="false">
      <c r="A375" s="21" t="str">
        <f aca="false">IF(G375&gt;0,G375," ")</f>
        <v> </v>
      </c>
      <c r="F375" s="53" t="n">
        <f aca="false">D375*E375</f>
        <v>0</v>
      </c>
      <c r="I375" s="53" t="n">
        <f aca="false">D375*H375</f>
        <v>0</v>
      </c>
      <c r="J375" s="53" t="n">
        <f aca="false">F375+I375</f>
        <v>0</v>
      </c>
      <c r="K375" s="53" t="n">
        <f aca="false">IF(J375*0.03%&gt;40,40,J375*0.03%)</f>
        <v>0</v>
      </c>
      <c r="L375" s="53" t="n">
        <f aca="false">ROUND(I375*0.025%,0)</f>
        <v>0</v>
      </c>
      <c r="M375" s="53" t="n">
        <f aca="false">ROUND(IF(C375="BSE",(J375*0.00375%),(J375*0.00322%)),0)</f>
        <v>0</v>
      </c>
      <c r="N375" s="53" t="n">
        <f aca="false">ROUND((K375+M375+O375)*18%,2)</f>
        <v>0</v>
      </c>
      <c r="O375" s="53" t="n">
        <f aca="false">ROUND(J375*0.0001%,2)</f>
        <v>0</v>
      </c>
      <c r="P375" s="53" t="n">
        <f aca="false">ROUND(0.003%*F375,0)</f>
        <v>0</v>
      </c>
      <c r="Q375" s="53" t="n">
        <f aca="false">K375+L375+M375+N375+O375+P375</f>
        <v>0</v>
      </c>
      <c r="R375" s="53" t="n">
        <f aca="false">I375-F375</f>
        <v>0</v>
      </c>
      <c r="S375" s="53" t="n">
        <f aca="false">R375-Q375</f>
        <v>0</v>
      </c>
      <c r="T375" s="55" t="n">
        <f aca="false">IFERROR(R375/F375,0)</f>
        <v>0</v>
      </c>
      <c r="U375" s="55" t="n">
        <f aca="false">IFERROR(S375/F375,0)</f>
        <v>0</v>
      </c>
    </row>
    <row r="376" customFormat="false" ht="15" hidden="false" customHeight="false" outlineLevel="0" collapsed="false">
      <c r="A376" s="21" t="str">
        <f aca="false">IF(G376&gt;0,G376," ")</f>
        <v> </v>
      </c>
      <c r="F376" s="53" t="n">
        <f aca="false">D376*E376</f>
        <v>0</v>
      </c>
      <c r="I376" s="53" t="n">
        <f aca="false">D376*H376</f>
        <v>0</v>
      </c>
      <c r="J376" s="53" t="n">
        <f aca="false">F376+I376</f>
        <v>0</v>
      </c>
      <c r="K376" s="53" t="n">
        <f aca="false">IF(J376*0.03%&gt;40,40,J376*0.03%)</f>
        <v>0</v>
      </c>
      <c r="L376" s="53" t="n">
        <f aca="false">ROUND(I376*0.025%,0)</f>
        <v>0</v>
      </c>
      <c r="M376" s="53" t="n">
        <f aca="false">ROUND(IF(C376="BSE",(J376*0.00375%),(J376*0.00322%)),0)</f>
        <v>0</v>
      </c>
      <c r="N376" s="53" t="n">
        <f aca="false">ROUND((K376+M376+O376)*18%,2)</f>
        <v>0</v>
      </c>
      <c r="O376" s="53" t="n">
        <f aca="false">ROUND(J376*0.0001%,2)</f>
        <v>0</v>
      </c>
      <c r="P376" s="53" t="n">
        <f aca="false">ROUND(0.003%*F376,0)</f>
        <v>0</v>
      </c>
      <c r="Q376" s="53" t="n">
        <f aca="false">K376+L376+M376+N376+O376+P376</f>
        <v>0</v>
      </c>
      <c r="R376" s="53" t="n">
        <f aca="false">I376-F376</f>
        <v>0</v>
      </c>
      <c r="S376" s="53" t="n">
        <f aca="false">R376-Q376</f>
        <v>0</v>
      </c>
      <c r="T376" s="55" t="n">
        <f aca="false">IFERROR(R376/F376,0)</f>
        <v>0</v>
      </c>
      <c r="U376" s="55" t="n">
        <f aca="false">IFERROR(S376/F376,0)</f>
        <v>0</v>
      </c>
    </row>
    <row r="377" customFormat="false" ht="15" hidden="false" customHeight="false" outlineLevel="0" collapsed="false">
      <c r="A377" s="21" t="str">
        <f aca="false">IF(G377&gt;0,G377," ")</f>
        <v> </v>
      </c>
      <c r="F377" s="53" t="n">
        <f aca="false">D377*E377</f>
        <v>0</v>
      </c>
      <c r="I377" s="53" t="n">
        <f aca="false">D377*H377</f>
        <v>0</v>
      </c>
      <c r="J377" s="53" t="n">
        <f aca="false">F377+I377</f>
        <v>0</v>
      </c>
      <c r="K377" s="53" t="n">
        <f aca="false">IF(J377*0.03%&gt;40,40,J377*0.03%)</f>
        <v>0</v>
      </c>
      <c r="L377" s="53" t="n">
        <f aca="false">ROUND(I377*0.025%,0)</f>
        <v>0</v>
      </c>
      <c r="M377" s="53" t="n">
        <f aca="false">ROUND(IF(C377="BSE",(J377*0.00375%),(J377*0.00322%)),0)</f>
        <v>0</v>
      </c>
      <c r="N377" s="53" t="n">
        <f aca="false">ROUND((K377+M377+O377)*18%,2)</f>
        <v>0</v>
      </c>
      <c r="O377" s="53" t="n">
        <f aca="false">ROUND(J377*0.0001%,2)</f>
        <v>0</v>
      </c>
      <c r="P377" s="53" t="n">
        <f aca="false">ROUND(0.003%*F377,0)</f>
        <v>0</v>
      </c>
      <c r="Q377" s="53" t="n">
        <f aca="false">K377+L377+M377+N377+O377+P377</f>
        <v>0</v>
      </c>
      <c r="R377" s="53" t="n">
        <f aca="false">I377-F377</f>
        <v>0</v>
      </c>
      <c r="S377" s="53" t="n">
        <f aca="false">R377-Q377</f>
        <v>0</v>
      </c>
      <c r="T377" s="55" t="n">
        <f aca="false">IFERROR(R377/F377,0)</f>
        <v>0</v>
      </c>
      <c r="U377" s="55" t="n">
        <f aca="false">IFERROR(S377/F377,0)</f>
        <v>0</v>
      </c>
    </row>
    <row r="378" customFormat="false" ht="15" hidden="false" customHeight="false" outlineLevel="0" collapsed="false">
      <c r="A378" s="21" t="str">
        <f aca="false">IF(G378&gt;0,G378," ")</f>
        <v> </v>
      </c>
      <c r="F378" s="53" t="n">
        <f aca="false">D378*E378</f>
        <v>0</v>
      </c>
      <c r="I378" s="53" t="n">
        <f aca="false">D378*H378</f>
        <v>0</v>
      </c>
      <c r="J378" s="53" t="n">
        <f aca="false">F378+I378</f>
        <v>0</v>
      </c>
      <c r="K378" s="53" t="n">
        <f aca="false">IF(J378*0.03%&gt;40,40,J378*0.03%)</f>
        <v>0</v>
      </c>
      <c r="L378" s="53" t="n">
        <f aca="false">ROUND(I378*0.025%,0)</f>
        <v>0</v>
      </c>
      <c r="M378" s="53" t="n">
        <f aca="false">ROUND(IF(C378="BSE",(J378*0.00375%),(J378*0.00322%)),0)</f>
        <v>0</v>
      </c>
      <c r="N378" s="53" t="n">
        <f aca="false">ROUND((K378+M378+O378)*18%,2)</f>
        <v>0</v>
      </c>
      <c r="O378" s="53" t="n">
        <f aca="false">ROUND(J378*0.0001%,2)</f>
        <v>0</v>
      </c>
      <c r="P378" s="53" t="n">
        <f aca="false">ROUND(0.003%*F378,0)</f>
        <v>0</v>
      </c>
      <c r="Q378" s="53" t="n">
        <f aca="false">K378+L378+M378+N378+O378+P378</f>
        <v>0</v>
      </c>
      <c r="R378" s="53" t="n">
        <f aca="false">I378-F378</f>
        <v>0</v>
      </c>
      <c r="S378" s="53" t="n">
        <f aca="false">R378-Q378</f>
        <v>0</v>
      </c>
      <c r="T378" s="55" t="n">
        <f aca="false">IFERROR(R378/F378,0)</f>
        <v>0</v>
      </c>
      <c r="U378" s="55" t="n">
        <f aca="false">IFERROR(S378/F378,0)</f>
        <v>0</v>
      </c>
    </row>
    <row r="379" customFormat="false" ht="15" hidden="false" customHeight="false" outlineLevel="0" collapsed="false">
      <c r="A379" s="21" t="str">
        <f aca="false">IF(G379&gt;0,G379," ")</f>
        <v> </v>
      </c>
      <c r="F379" s="53" t="n">
        <f aca="false">D379*E379</f>
        <v>0</v>
      </c>
      <c r="I379" s="53" t="n">
        <f aca="false">D379*H379</f>
        <v>0</v>
      </c>
      <c r="J379" s="53" t="n">
        <f aca="false">F379+I379</f>
        <v>0</v>
      </c>
      <c r="K379" s="53" t="n">
        <f aca="false">IF(J379*0.03%&gt;40,40,J379*0.03%)</f>
        <v>0</v>
      </c>
      <c r="L379" s="53" t="n">
        <f aca="false">ROUND(I379*0.025%,0)</f>
        <v>0</v>
      </c>
      <c r="M379" s="53" t="n">
        <f aca="false">ROUND(IF(C379="BSE",(J379*0.00375%),(J379*0.00322%)),0)</f>
        <v>0</v>
      </c>
      <c r="N379" s="53" t="n">
        <f aca="false">ROUND((K379+M379+O379)*18%,2)</f>
        <v>0</v>
      </c>
      <c r="O379" s="53" t="n">
        <f aca="false">ROUND(J379*0.0001%,2)</f>
        <v>0</v>
      </c>
      <c r="P379" s="53" t="n">
        <f aca="false">ROUND(0.003%*F379,0)</f>
        <v>0</v>
      </c>
      <c r="Q379" s="53" t="n">
        <f aca="false">K379+L379+M379+N379+O379+P379</f>
        <v>0</v>
      </c>
      <c r="R379" s="53" t="n">
        <f aca="false">I379-F379</f>
        <v>0</v>
      </c>
      <c r="S379" s="53" t="n">
        <f aca="false">R379-Q379</f>
        <v>0</v>
      </c>
      <c r="T379" s="55" t="n">
        <f aca="false">IFERROR(R379/F379,0)</f>
        <v>0</v>
      </c>
      <c r="U379" s="55" t="n">
        <f aca="false">IFERROR(S379/F379,0)</f>
        <v>0</v>
      </c>
    </row>
    <row r="380" customFormat="false" ht="15" hidden="false" customHeight="false" outlineLevel="0" collapsed="false">
      <c r="A380" s="21" t="str">
        <f aca="false">IF(G380&gt;0,G380," ")</f>
        <v> </v>
      </c>
      <c r="F380" s="53" t="n">
        <f aca="false">D380*E380</f>
        <v>0</v>
      </c>
      <c r="I380" s="53" t="n">
        <f aca="false">D380*H380</f>
        <v>0</v>
      </c>
      <c r="J380" s="53" t="n">
        <f aca="false">F380+I380</f>
        <v>0</v>
      </c>
      <c r="K380" s="53" t="n">
        <f aca="false">IF(J380*0.03%&gt;40,40,J380*0.03%)</f>
        <v>0</v>
      </c>
      <c r="L380" s="53" t="n">
        <f aca="false">ROUND(I380*0.025%,0)</f>
        <v>0</v>
      </c>
      <c r="M380" s="53" t="n">
        <f aca="false">ROUND(IF(C380="BSE",(J380*0.00375%),(J380*0.00322%)),0)</f>
        <v>0</v>
      </c>
      <c r="N380" s="53" t="n">
        <f aca="false">ROUND((K380+M380+O380)*18%,2)</f>
        <v>0</v>
      </c>
      <c r="O380" s="53" t="n">
        <f aca="false">ROUND(J380*0.0001%,2)</f>
        <v>0</v>
      </c>
      <c r="P380" s="53" t="n">
        <f aca="false">ROUND(0.003%*F380,0)</f>
        <v>0</v>
      </c>
      <c r="Q380" s="53" t="n">
        <f aca="false">K380+L380+M380+N380+O380+P380</f>
        <v>0</v>
      </c>
      <c r="R380" s="53" t="n">
        <f aca="false">I380-F380</f>
        <v>0</v>
      </c>
      <c r="S380" s="53" t="n">
        <f aca="false">R380-Q380</f>
        <v>0</v>
      </c>
      <c r="T380" s="55" t="n">
        <f aca="false">IFERROR(R380/F380,0)</f>
        <v>0</v>
      </c>
      <c r="U380" s="55" t="n">
        <f aca="false">IFERROR(S380/F380,0)</f>
        <v>0</v>
      </c>
    </row>
    <row r="381" customFormat="false" ht="15" hidden="false" customHeight="false" outlineLevel="0" collapsed="false">
      <c r="A381" s="21" t="str">
        <f aca="false">IF(G381&gt;0,G381," ")</f>
        <v> </v>
      </c>
      <c r="F381" s="53" t="n">
        <f aca="false">D381*E381</f>
        <v>0</v>
      </c>
      <c r="I381" s="53" t="n">
        <f aca="false">D381*H381</f>
        <v>0</v>
      </c>
      <c r="J381" s="53" t="n">
        <f aca="false">F381+I381</f>
        <v>0</v>
      </c>
      <c r="K381" s="53" t="n">
        <f aca="false">IF(J381*0.03%&gt;40,40,J381*0.03%)</f>
        <v>0</v>
      </c>
      <c r="L381" s="53" t="n">
        <f aca="false">ROUND(I381*0.025%,0)</f>
        <v>0</v>
      </c>
      <c r="M381" s="53" t="n">
        <f aca="false">ROUND(IF(C381="BSE",(J381*0.00375%),(J381*0.00322%)),0)</f>
        <v>0</v>
      </c>
      <c r="N381" s="53" t="n">
        <f aca="false">ROUND((K381+M381+O381)*18%,2)</f>
        <v>0</v>
      </c>
      <c r="O381" s="53" t="n">
        <f aca="false">ROUND(J381*0.0001%,2)</f>
        <v>0</v>
      </c>
      <c r="P381" s="53" t="n">
        <f aca="false">ROUND(0.003%*F381,0)</f>
        <v>0</v>
      </c>
      <c r="Q381" s="53" t="n">
        <f aca="false">K381+L381+M381+N381+O381+P381</f>
        <v>0</v>
      </c>
      <c r="R381" s="53" t="n">
        <f aca="false">I381-F381</f>
        <v>0</v>
      </c>
      <c r="S381" s="53" t="n">
        <f aca="false">R381-Q381</f>
        <v>0</v>
      </c>
      <c r="T381" s="55" t="n">
        <f aca="false">IFERROR(R381/F381,0)</f>
        <v>0</v>
      </c>
      <c r="U381" s="55" t="n">
        <f aca="false">IFERROR(S381/F381,0)</f>
        <v>0</v>
      </c>
    </row>
    <row r="382" customFormat="false" ht="15" hidden="false" customHeight="false" outlineLevel="0" collapsed="false">
      <c r="A382" s="21" t="str">
        <f aca="false">IF(G382&gt;0,G382," ")</f>
        <v> </v>
      </c>
      <c r="F382" s="53" t="n">
        <f aca="false">D382*E382</f>
        <v>0</v>
      </c>
      <c r="I382" s="53" t="n">
        <f aca="false">D382*H382</f>
        <v>0</v>
      </c>
      <c r="J382" s="53" t="n">
        <f aca="false">F382+I382</f>
        <v>0</v>
      </c>
      <c r="K382" s="53" t="n">
        <f aca="false">IF(J382*0.03%&gt;40,40,J382*0.03%)</f>
        <v>0</v>
      </c>
      <c r="L382" s="53" t="n">
        <f aca="false">ROUND(I382*0.025%,0)</f>
        <v>0</v>
      </c>
      <c r="M382" s="53" t="n">
        <f aca="false">ROUND(IF(C382="BSE",(J382*0.00375%),(J382*0.00322%)),0)</f>
        <v>0</v>
      </c>
      <c r="N382" s="53" t="n">
        <f aca="false">ROUND((K382+M382+O382)*18%,2)</f>
        <v>0</v>
      </c>
      <c r="O382" s="53" t="n">
        <f aca="false">ROUND(J382*0.0001%,2)</f>
        <v>0</v>
      </c>
      <c r="P382" s="53" t="n">
        <f aca="false">ROUND(0.003%*F382,0)</f>
        <v>0</v>
      </c>
      <c r="Q382" s="53" t="n">
        <f aca="false">K382+L382+M382+N382+O382+P382</f>
        <v>0</v>
      </c>
      <c r="R382" s="53" t="n">
        <f aca="false">I382-F382</f>
        <v>0</v>
      </c>
      <c r="S382" s="53" t="n">
        <f aca="false">R382-Q382</f>
        <v>0</v>
      </c>
      <c r="T382" s="55" t="n">
        <f aca="false">IFERROR(R382/F382,0)</f>
        <v>0</v>
      </c>
      <c r="U382" s="55" t="n">
        <f aca="false">IFERROR(S382/F382,0)</f>
        <v>0</v>
      </c>
    </row>
    <row r="383" customFormat="false" ht="15" hidden="false" customHeight="false" outlineLevel="0" collapsed="false">
      <c r="A383" s="21" t="str">
        <f aca="false">IF(G383&gt;0,G383," ")</f>
        <v> </v>
      </c>
      <c r="F383" s="53" t="n">
        <f aca="false">D383*E383</f>
        <v>0</v>
      </c>
      <c r="I383" s="53" t="n">
        <f aca="false">D383*H383</f>
        <v>0</v>
      </c>
      <c r="J383" s="53" t="n">
        <f aca="false">F383+I383</f>
        <v>0</v>
      </c>
      <c r="K383" s="53" t="n">
        <f aca="false">IF(J383*0.03%&gt;40,40,J383*0.03%)</f>
        <v>0</v>
      </c>
      <c r="L383" s="53" t="n">
        <f aca="false">ROUND(I383*0.025%,0)</f>
        <v>0</v>
      </c>
      <c r="M383" s="53" t="n">
        <f aca="false">ROUND(IF(C383="BSE",(J383*0.00375%),(J383*0.00322%)),0)</f>
        <v>0</v>
      </c>
      <c r="N383" s="53" t="n">
        <f aca="false">ROUND((K383+M383+O383)*18%,2)</f>
        <v>0</v>
      </c>
      <c r="O383" s="53" t="n">
        <f aca="false">ROUND(J383*0.0001%,2)</f>
        <v>0</v>
      </c>
      <c r="P383" s="53" t="n">
        <f aca="false">ROUND(0.003%*F383,0)</f>
        <v>0</v>
      </c>
      <c r="Q383" s="53" t="n">
        <f aca="false">K383+L383+M383+N383+O383+P383</f>
        <v>0</v>
      </c>
      <c r="R383" s="53" t="n">
        <f aca="false">I383-F383</f>
        <v>0</v>
      </c>
      <c r="S383" s="53" t="n">
        <f aca="false">R383-Q383</f>
        <v>0</v>
      </c>
      <c r="T383" s="55" t="n">
        <f aca="false">IFERROR(R383/F383,0)</f>
        <v>0</v>
      </c>
      <c r="U383" s="55" t="n">
        <f aca="false">IFERROR(S383/F383,0)</f>
        <v>0</v>
      </c>
    </row>
    <row r="384" customFormat="false" ht="15" hidden="false" customHeight="false" outlineLevel="0" collapsed="false">
      <c r="A384" s="21" t="str">
        <f aca="false">IF(G384&gt;0,G384," ")</f>
        <v> </v>
      </c>
      <c r="F384" s="53" t="n">
        <f aca="false">D384*E384</f>
        <v>0</v>
      </c>
      <c r="I384" s="53" t="n">
        <f aca="false">D384*H384</f>
        <v>0</v>
      </c>
      <c r="J384" s="53" t="n">
        <f aca="false">F384+I384</f>
        <v>0</v>
      </c>
      <c r="K384" s="53" t="n">
        <f aca="false">IF(J384*0.03%&gt;40,40,J384*0.03%)</f>
        <v>0</v>
      </c>
      <c r="L384" s="53" t="n">
        <f aca="false">ROUND(I384*0.025%,0)</f>
        <v>0</v>
      </c>
      <c r="M384" s="53" t="n">
        <f aca="false">ROUND(IF(C384="BSE",(J384*0.00375%),(J384*0.00322%)),0)</f>
        <v>0</v>
      </c>
      <c r="N384" s="53" t="n">
        <f aca="false">ROUND((K384+M384+O384)*18%,2)</f>
        <v>0</v>
      </c>
      <c r="O384" s="53" t="n">
        <f aca="false">ROUND(J384*0.0001%,2)</f>
        <v>0</v>
      </c>
      <c r="P384" s="53" t="n">
        <f aca="false">ROUND(0.003%*F384,0)</f>
        <v>0</v>
      </c>
      <c r="Q384" s="53" t="n">
        <f aca="false">K384+L384+M384+N384+O384+P384</f>
        <v>0</v>
      </c>
      <c r="R384" s="53" t="n">
        <f aca="false">I384-F384</f>
        <v>0</v>
      </c>
      <c r="S384" s="53" t="n">
        <f aca="false">R384-Q384</f>
        <v>0</v>
      </c>
      <c r="T384" s="55" t="n">
        <f aca="false">IFERROR(R384/F384,0)</f>
        <v>0</v>
      </c>
      <c r="U384" s="55" t="n">
        <f aca="false">IFERROR(S384/F384,0)</f>
        <v>0</v>
      </c>
    </row>
    <row r="385" customFormat="false" ht="15" hidden="false" customHeight="false" outlineLevel="0" collapsed="false">
      <c r="A385" s="21" t="str">
        <f aca="false">IF(G385&gt;0,G385," ")</f>
        <v> </v>
      </c>
      <c r="F385" s="53" t="n">
        <f aca="false">D385*E385</f>
        <v>0</v>
      </c>
      <c r="I385" s="53" t="n">
        <f aca="false">D385*H385</f>
        <v>0</v>
      </c>
      <c r="J385" s="53" t="n">
        <f aca="false">F385+I385</f>
        <v>0</v>
      </c>
      <c r="K385" s="53" t="n">
        <f aca="false">IF(J385*0.03%&gt;40,40,J385*0.03%)</f>
        <v>0</v>
      </c>
      <c r="L385" s="53" t="n">
        <f aca="false">ROUND(I385*0.025%,0)</f>
        <v>0</v>
      </c>
      <c r="M385" s="53" t="n">
        <f aca="false">ROUND(IF(C385="BSE",(J385*0.00375%),(J385*0.00322%)),0)</f>
        <v>0</v>
      </c>
      <c r="N385" s="53" t="n">
        <f aca="false">ROUND((K385+M385+O385)*18%,2)</f>
        <v>0</v>
      </c>
      <c r="O385" s="53" t="n">
        <f aca="false">ROUND(J385*0.0001%,2)</f>
        <v>0</v>
      </c>
      <c r="P385" s="53" t="n">
        <f aca="false">ROUND(0.003%*F385,0)</f>
        <v>0</v>
      </c>
      <c r="Q385" s="53" t="n">
        <f aca="false">K385+L385+M385+N385+O385+P385</f>
        <v>0</v>
      </c>
      <c r="R385" s="53" t="n">
        <f aca="false">I385-F385</f>
        <v>0</v>
      </c>
      <c r="S385" s="53" t="n">
        <f aca="false">R385-Q385</f>
        <v>0</v>
      </c>
      <c r="T385" s="55" t="n">
        <f aca="false">IFERROR(R385/F385,0)</f>
        <v>0</v>
      </c>
      <c r="U385" s="55" t="n">
        <f aca="false">IFERROR(S385/F385,0)</f>
        <v>0</v>
      </c>
    </row>
    <row r="386" customFormat="false" ht="15" hidden="false" customHeight="false" outlineLevel="0" collapsed="false">
      <c r="A386" s="21" t="str">
        <f aca="false">IF(G386&gt;0,G386," ")</f>
        <v> </v>
      </c>
      <c r="F386" s="53" t="n">
        <f aca="false">D386*E386</f>
        <v>0</v>
      </c>
      <c r="I386" s="53" t="n">
        <f aca="false">D386*H386</f>
        <v>0</v>
      </c>
      <c r="J386" s="53" t="n">
        <f aca="false">F386+I386</f>
        <v>0</v>
      </c>
      <c r="K386" s="53" t="n">
        <f aca="false">IF(J386*0.03%&gt;40,40,J386*0.03%)</f>
        <v>0</v>
      </c>
      <c r="L386" s="53" t="n">
        <f aca="false">ROUND(I386*0.025%,0)</f>
        <v>0</v>
      </c>
      <c r="M386" s="53" t="n">
        <f aca="false">ROUND(IF(C386="BSE",(J386*0.00375%),(J386*0.00322%)),0)</f>
        <v>0</v>
      </c>
      <c r="N386" s="53" t="n">
        <f aca="false">ROUND((K386+M386+O386)*18%,2)</f>
        <v>0</v>
      </c>
      <c r="O386" s="53" t="n">
        <f aca="false">ROUND(J386*0.0001%,2)</f>
        <v>0</v>
      </c>
      <c r="P386" s="53" t="n">
        <f aca="false">ROUND(0.003%*F386,0)</f>
        <v>0</v>
      </c>
      <c r="Q386" s="53" t="n">
        <f aca="false">K386+L386+M386+N386+O386+P386</f>
        <v>0</v>
      </c>
      <c r="R386" s="53" t="n">
        <f aca="false">I386-F386</f>
        <v>0</v>
      </c>
      <c r="S386" s="53" t="n">
        <f aca="false">R386-Q386</f>
        <v>0</v>
      </c>
      <c r="T386" s="55" t="n">
        <f aca="false">IFERROR(R386/F386,0)</f>
        <v>0</v>
      </c>
      <c r="U386" s="55" t="n">
        <f aca="false">IFERROR(S386/F386,0)</f>
        <v>0</v>
      </c>
    </row>
    <row r="387" customFormat="false" ht="15" hidden="false" customHeight="false" outlineLevel="0" collapsed="false">
      <c r="A387" s="21" t="str">
        <f aca="false">IF(G387&gt;0,G387," ")</f>
        <v> </v>
      </c>
      <c r="F387" s="53" t="n">
        <f aca="false">D387*E387</f>
        <v>0</v>
      </c>
      <c r="I387" s="53" t="n">
        <f aca="false">D387*H387</f>
        <v>0</v>
      </c>
      <c r="J387" s="53" t="n">
        <f aca="false">F387+I387</f>
        <v>0</v>
      </c>
      <c r="K387" s="53" t="n">
        <f aca="false">IF(J387*0.03%&gt;40,40,J387*0.03%)</f>
        <v>0</v>
      </c>
      <c r="L387" s="53" t="n">
        <f aca="false">ROUND(I387*0.025%,0)</f>
        <v>0</v>
      </c>
      <c r="M387" s="53" t="n">
        <f aca="false">ROUND(IF(C387="BSE",(J387*0.00375%),(J387*0.00322%)),0)</f>
        <v>0</v>
      </c>
      <c r="N387" s="53" t="n">
        <f aca="false">ROUND((K387+M387+O387)*18%,2)</f>
        <v>0</v>
      </c>
      <c r="O387" s="53" t="n">
        <f aca="false">ROUND(J387*0.0001%,2)</f>
        <v>0</v>
      </c>
      <c r="P387" s="53" t="n">
        <f aca="false">ROUND(0.003%*F387,0)</f>
        <v>0</v>
      </c>
      <c r="Q387" s="53" t="n">
        <f aca="false">K387+L387+M387+N387+O387+P387</f>
        <v>0</v>
      </c>
      <c r="R387" s="53" t="n">
        <f aca="false">I387-F387</f>
        <v>0</v>
      </c>
      <c r="S387" s="53" t="n">
        <f aca="false">R387-Q387</f>
        <v>0</v>
      </c>
      <c r="T387" s="55" t="n">
        <f aca="false">IFERROR(R387/F387,0)</f>
        <v>0</v>
      </c>
      <c r="U387" s="55" t="n">
        <f aca="false">IFERROR(S387/F387,0)</f>
        <v>0</v>
      </c>
    </row>
    <row r="388" customFormat="false" ht="15" hidden="false" customHeight="false" outlineLevel="0" collapsed="false">
      <c r="A388" s="21" t="str">
        <f aca="false">IF(G388&gt;0,G388," ")</f>
        <v> </v>
      </c>
      <c r="F388" s="53" t="n">
        <f aca="false">D388*E388</f>
        <v>0</v>
      </c>
      <c r="I388" s="53" t="n">
        <f aca="false">D388*H388</f>
        <v>0</v>
      </c>
      <c r="J388" s="53" t="n">
        <f aca="false">F388+I388</f>
        <v>0</v>
      </c>
      <c r="K388" s="53" t="n">
        <f aca="false">IF(J388*0.03%&gt;40,40,J388*0.03%)</f>
        <v>0</v>
      </c>
      <c r="L388" s="53" t="n">
        <f aca="false">ROUND(I388*0.025%,0)</f>
        <v>0</v>
      </c>
      <c r="M388" s="53" t="n">
        <f aca="false">ROUND(IF(C388="BSE",(J388*0.00375%),(J388*0.00322%)),0)</f>
        <v>0</v>
      </c>
      <c r="N388" s="53" t="n">
        <f aca="false">ROUND((K388+M388+O388)*18%,2)</f>
        <v>0</v>
      </c>
      <c r="O388" s="53" t="n">
        <f aca="false">ROUND(J388*0.0001%,2)</f>
        <v>0</v>
      </c>
      <c r="P388" s="53" t="n">
        <f aca="false">ROUND(0.003%*F388,0)</f>
        <v>0</v>
      </c>
      <c r="Q388" s="53" t="n">
        <f aca="false">K388+L388+M388+N388+O388+P388</f>
        <v>0</v>
      </c>
      <c r="R388" s="53" t="n">
        <f aca="false">I388-F388</f>
        <v>0</v>
      </c>
      <c r="S388" s="53" t="n">
        <f aca="false">R388-Q388</f>
        <v>0</v>
      </c>
      <c r="T388" s="55" t="n">
        <f aca="false">IFERROR(R388/F388,0)</f>
        <v>0</v>
      </c>
      <c r="U388" s="55" t="n">
        <f aca="false">IFERROR(S388/F388,0)</f>
        <v>0</v>
      </c>
    </row>
    <row r="389" customFormat="false" ht="15" hidden="false" customHeight="false" outlineLevel="0" collapsed="false">
      <c r="A389" s="21" t="str">
        <f aca="false">IF(G389&gt;0,G389," ")</f>
        <v> </v>
      </c>
      <c r="F389" s="53" t="n">
        <f aca="false">D389*E389</f>
        <v>0</v>
      </c>
      <c r="I389" s="53" t="n">
        <f aca="false">D389*H389</f>
        <v>0</v>
      </c>
      <c r="J389" s="53" t="n">
        <f aca="false">F389+I389</f>
        <v>0</v>
      </c>
      <c r="K389" s="53" t="n">
        <f aca="false">IF(J389*0.03%&gt;40,40,J389*0.03%)</f>
        <v>0</v>
      </c>
      <c r="L389" s="53" t="n">
        <f aca="false">ROUND(I389*0.025%,0)</f>
        <v>0</v>
      </c>
      <c r="M389" s="53" t="n">
        <f aca="false">ROUND(IF(C389="BSE",(J389*0.00375%),(J389*0.00322%)),0)</f>
        <v>0</v>
      </c>
      <c r="N389" s="53" t="n">
        <f aca="false">ROUND((K389+M389+O389)*18%,2)</f>
        <v>0</v>
      </c>
      <c r="O389" s="53" t="n">
        <f aca="false">ROUND(J389*0.0001%,2)</f>
        <v>0</v>
      </c>
      <c r="P389" s="53" t="n">
        <f aca="false">ROUND(0.003%*F389,0)</f>
        <v>0</v>
      </c>
      <c r="Q389" s="53" t="n">
        <f aca="false">K389+L389+M389+N389+O389+P389</f>
        <v>0</v>
      </c>
      <c r="R389" s="53" t="n">
        <f aca="false">I389-F389</f>
        <v>0</v>
      </c>
      <c r="S389" s="53" t="n">
        <f aca="false">R389-Q389</f>
        <v>0</v>
      </c>
      <c r="T389" s="55" t="n">
        <f aca="false">IFERROR(R389/F389,0)</f>
        <v>0</v>
      </c>
      <c r="U389" s="55" t="n">
        <f aca="false">IFERROR(S389/F389,0)</f>
        <v>0</v>
      </c>
    </row>
    <row r="390" customFormat="false" ht="15" hidden="false" customHeight="false" outlineLevel="0" collapsed="false">
      <c r="A390" s="21" t="str">
        <f aca="false">IF(G390&gt;0,G390," ")</f>
        <v> </v>
      </c>
      <c r="F390" s="53" t="n">
        <f aca="false">D390*E390</f>
        <v>0</v>
      </c>
      <c r="I390" s="53" t="n">
        <f aca="false">D390*H390</f>
        <v>0</v>
      </c>
      <c r="J390" s="53" t="n">
        <f aca="false">F390+I390</f>
        <v>0</v>
      </c>
      <c r="K390" s="53" t="n">
        <f aca="false">IF(J390*0.03%&gt;40,40,J390*0.03%)</f>
        <v>0</v>
      </c>
      <c r="L390" s="53" t="n">
        <f aca="false">ROUND(I390*0.025%,0)</f>
        <v>0</v>
      </c>
      <c r="M390" s="53" t="n">
        <f aca="false">ROUND(IF(C390="BSE",(J390*0.00375%),(J390*0.00322%)),0)</f>
        <v>0</v>
      </c>
      <c r="N390" s="53" t="n">
        <f aca="false">ROUND((K390+M390+O390)*18%,2)</f>
        <v>0</v>
      </c>
      <c r="O390" s="53" t="n">
        <f aca="false">ROUND(J390*0.0001%,2)</f>
        <v>0</v>
      </c>
      <c r="P390" s="53" t="n">
        <f aca="false">ROUND(0.003%*F390,0)</f>
        <v>0</v>
      </c>
      <c r="Q390" s="53" t="n">
        <f aca="false">K390+L390+M390+N390+O390+P390</f>
        <v>0</v>
      </c>
      <c r="R390" s="53" t="n">
        <f aca="false">I390-F390</f>
        <v>0</v>
      </c>
      <c r="S390" s="53" t="n">
        <f aca="false">R390-Q390</f>
        <v>0</v>
      </c>
      <c r="T390" s="55" t="n">
        <f aca="false">IFERROR(R390/F390,0)</f>
        <v>0</v>
      </c>
      <c r="U390" s="55" t="n">
        <f aca="false">IFERROR(S390/F390,0)</f>
        <v>0</v>
      </c>
    </row>
    <row r="391" customFormat="false" ht="15" hidden="false" customHeight="false" outlineLevel="0" collapsed="false">
      <c r="A391" s="21" t="str">
        <f aca="false">IF(G391&gt;0,G391," ")</f>
        <v> </v>
      </c>
      <c r="F391" s="53" t="n">
        <f aca="false">D391*E391</f>
        <v>0</v>
      </c>
      <c r="I391" s="53" t="n">
        <f aca="false">D391*H391</f>
        <v>0</v>
      </c>
      <c r="J391" s="53" t="n">
        <f aca="false">F391+I391</f>
        <v>0</v>
      </c>
      <c r="K391" s="53" t="n">
        <f aca="false">IF(J391*0.03%&gt;40,40,J391*0.03%)</f>
        <v>0</v>
      </c>
      <c r="L391" s="53" t="n">
        <f aca="false">ROUND(I391*0.025%,0)</f>
        <v>0</v>
      </c>
      <c r="M391" s="53" t="n">
        <f aca="false">ROUND(IF(C391="BSE",(J391*0.00375%),(J391*0.00322%)),0)</f>
        <v>0</v>
      </c>
      <c r="N391" s="53" t="n">
        <f aca="false">ROUND((K391+M391+O391)*18%,2)</f>
        <v>0</v>
      </c>
      <c r="O391" s="53" t="n">
        <f aca="false">ROUND(J391*0.0001%,2)</f>
        <v>0</v>
      </c>
      <c r="P391" s="53" t="n">
        <f aca="false">ROUND(0.003%*F391,0)</f>
        <v>0</v>
      </c>
      <c r="Q391" s="53" t="n">
        <f aca="false">K391+L391+M391+N391+O391+P391</f>
        <v>0</v>
      </c>
      <c r="R391" s="53" t="n">
        <f aca="false">I391-F391</f>
        <v>0</v>
      </c>
      <c r="S391" s="53" t="n">
        <f aca="false">R391-Q391</f>
        <v>0</v>
      </c>
      <c r="T391" s="55" t="n">
        <f aca="false">IFERROR(R391/F391,0)</f>
        <v>0</v>
      </c>
      <c r="U391" s="55" t="n">
        <f aca="false">IFERROR(S391/F391,0)</f>
        <v>0</v>
      </c>
    </row>
    <row r="392" customFormat="false" ht="15" hidden="false" customHeight="false" outlineLevel="0" collapsed="false">
      <c r="A392" s="21" t="str">
        <f aca="false">IF(G392&gt;0,G392," ")</f>
        <v> </v>
      </c>
      <c r="F392" s="53" t="n">
        <f aca="false">D392*E392</f>
        <v>0</v>
      </c>
      <c r="I392" s="53" t="n">
        <f aca="false">D392*H392</f>
        <v>0</v>
      </c>
      <c r="J392" s="53" t="n">
        <f aca="false">F392+I392</f>
        <v>0</v>
      </c>
      <c r="K392" s="53" t="n">
        <f aca="false">IF(J392*0.03%&gt;40,40,J392*0.03%)</f>
        <v>0</v>
      </c>
      <c r="L392" s="53" t="n">
        <f aca="false">ROUND(I392*0.025%,0)</f>
        <v>0</v>
      </c>
      <c r="M392" s="53" t="n">
        <f aca="false">ROUND(IF(C392="BSE",(J392*0.00375%),(J392*0.00322%)),0)</f>
        <v>0</v>
      </c>
      <c r="N392" s="53" t="n">
        <f aca="false">ROUND((K392+M392+O392)*18%,2)</f>
        <v>0</v>
      </c>
      <c r="O392" s="53" t="n">
        <f aca="false">ROUND(J392*0.0001%,2)</f>
        <v>0</v>
      </c>
      <c r="P392" s="53" t="n">
        <f aca="false">ROUND(0.003%*F392,0)</f>
        <v>0</v>
      </c>
      <c r="Q392" s="53" t="n">
        <f aca="false">K392+L392+M392+N392+O392+P392</f>
        <v>0</v>
      </c>
      <c r="R392" s="53" t="n">
        <f aca="false">I392-F392</f>
        <v>0</v>
      </c>
      <c r="S392" s="53" t="n">
        <f aca="false">R392-Q392</f>
        <v>0</v>
      </c>
      <c r="T392" s="55" t="n">
        <f aca="false">IFERROR(R392/F392,0)</f>
        <v>0</v>
      </c>
      <c r="U392" s="55" t="n">
        <f aca="false">IFERROR(S392/F392,0)</f>
        <v>0</v>
      </c>
    </row>
    <row r="393" customFormat="false" ht="15" hidden="false" customHeight="false" outlineLevel="0" collapsed="false">
      <c r="A393" s="21" t="str">
        <f aca="false">IF(G393&gt;0,G393," ")</f>
        <v> </v>
      </c>
      <c r="F393" s="53" t="n">
        <f aca="false">D393*E393</f>
        <v>0</v>
      </c>
      <c r="I393" s="53" t="n">
        <f aca="false">D393*H393</f>
        <v>0</v>
      </c>
      <c r="J393" s="53" t="n">
        <f aca="false">F393+I393</f>
        <v>0</v>
      </c>
      <c r="K393" s="53" t="n">
        <f aca="false">IF(J393*0.03%&gt;40,40,J393*0.03%)</f>
        <v>0</v>
      </c>
      <c r="L393" s="53" t="n">
        <f aca="false">ROUND(I393*0.025%,0)</f>
        <v>0</v>
      </c>
      <c r="M393" s="53" t="n">
        <f aca="false">ROUND(IF(C393="BSE",(J393*0.00375%),(J393*0.00322%)),0)</f>
        <v>0</v>
      </c>
      <c r="N393" s="53" t="n">
        <f aca="false">ROUND((K393+M393+O393)*18%,2)</f>
        <v>0</v>
      </c>
      <c r="O393" s="53" t="n">
        <f aca="false">ROUND(J393*0.0001%,2)</f>
        <v>0</v>
      </c>
      <c r="P393" s="53" t="n">
        <f aca="false">ROUND(0.003%*F393,0)</f>
        <v>0</v>
      </c>
      <c r="Q393" s="53" t="n">
        <f aca="false">K393+L393+M393+N393+O393+P393</f>
        <v>0</v>
      </c>
      <c r="R393" s="53" t="n">
        <f aca="false">I393-F393</f>
        <v>0</v>
      </c>
      <c r="S393" s="53" t="n">
        <f aca="false">R393-Q393</f>
        <v>0</v>
      </c>
      <c r="T393" s="55" t="n">
        <f aca="false">IFERROR(R393/F393,0)</f>
        <v>0</v>
      </c>
      <c r="U393" s="55" t="n">
        <f aca="false">IFERROR(S393/F393,0)</f>
        <v>0</v>
      </c>
    </row>
    <row r="394" customFormat="false" ht="15" hidden="false" customHeight="false" outlineLevel="0" collapsed="false">
      <c r="A394" s="21" t="str">
        <f aca="false">IF(G394&gt;0,G394," ")</f>
        <v> </v>
      </c>
      <c r="F394" s="53" t="n">
        <f aca="false">D394*E394</f>
        <v>0</v>
      </c>
      <c r="I394" s="53" t="n">
        <f aca="false">D394*H394</f>
        <v>0</v>
      </c>
      <c r="J394" s="53" t="n">
        <f aca="false">F394+I394</f>
        <v>0</v>
      </c>
      <c r="K394" s="53" t="n">
        <f aca="false">IF(J394*0.03%&gt;40,40,J394*0.03%)</f>
        <v>0</v>
      </c>
      <c r="L394" s="53" t="n">
        <f aca="false">ROUND(I394*0.025%,0)</f>
        <v>0</v>
      </c>
      <c r="M394" s="53" t="n">
        <f aca="false">ROUND(IF(C394="BSE",(J394*0.00375%),(J394*0.00322%)),0)</f>
        <v>0</v>
      </c>
      <c r="N394" s="53" t="n">
        <f aca="false">ROUND((K394+M394+O394)*18%,2)</f>
        <v>0</v>
      </c>
      <c r="O394" s="53" t="n">
        <f aca="false">ROUND(J394*0.0001%,2)</f>
        <v>0</v>
      </c>
      <c r="P394" s="53" t="n">
        <f aca="false">ROUND(0.003%*F394,0)</f>
        <v>0</v>
      </c>
      <c r="Q394" s="53" t="n">
        <f aca="false">K394+L394+M394+N394+O394+P394</f>
        <v>0</v>
      </c>
      <c r="R394" s="53" t="n">
        <f aca="false">I394-F394</f>
        <v>0</v>
      </c>
      <c r="S394" s="53" t="n">
        <f aca="false">R394-Q394</f>
        <v>0</v>
      </c>
      <c r="T394" s="55" t="n">
        <f aca="false">IFERROR(R394/F394,0)</f>
        <v>0</v>
      </c>
      <c r="U394" s="55" t="n">
        <f aca="false">IFERROR(S394/F394,0)</f>
        <v>0</v>
      </c>
    </row>
    <row r="395" customFormat="false" ht="15" hidden="false" customHeight="false" outlineLevel="0" collapsed="false">
      <c r="A395" s="21" t="str">
        <f aca="false">IF(G395&gt;0,G395," ")</f>
        <v> </v>
      </c>
      <c r="F395" s="53" t="n">
        <f aca="false">D395*E395</f>
        <v>0</v>
      </c>
      <c r="I395" s="53" t="n">
        <f aca="false">D395*H395</f>
        <v>0</v>
      </c>
      <c r="J395" s="53" t="n">
        <f aca="false">F395+I395</f>
        <v>0</v>
      </c>
      <c r="K395" s="53" t="n">
        <f aca="false">IF(J395*0.03%&gt;40,40,J395*0.03%)</f>
        <v>0</v>
      </c>
      <c r="L395" s="53" t="n">
        <f aca="false">ROUND(I395*0.025%,0)</f>
        <v>0</v>
      </c>
      <c r="M395" s="53" t="n">
        <f aca="false">ROUND(IF(C395="BSE",(J395*0.00375%),(J395*0.00322%)),0)</f>
        <v>0</v>
      </c>
      <c r="N395" s="53" t="n">
        <f aca="false">ROUND((K395+M395+O395)*18%,2)</f>
        <v>0</v>
      </c>
      <c r="O395" s="53" t="n">
        <f aca="false">ROUND(J395*0.0001%,2)</f>
        <v>0</v>
      </c>
      <c r="P395" s="53" t="n">
        <f aca="false">ROUND(0.003%*F395,0)</f>
        <v>0</v>
      </c>
      <c r="Q395" s="53" t="n">
        <f aca="false">K395+L395+M395+N395+O395+P395</f>
        <v>0</v>
      </c>
      <c r="R395" s="53" t="n">
        <f aca="false">I395-F395</f>
        <v>0</v>
      </c>
      <c r="S395" s="53" t="n">
        <f aca="false">R395-Q395</f>
        <v>0</v>
      </c>
      <c r="T395" s="55" t="n">
        <f aca="false">IFERROR(R395/F395,0)</f>
        <v>0</v>
      </c>
      <c r="U395" s="55" t="n">
        <f aca="false">IFERROR(S395/F395,0)</f>
        <v>0</v>
      </c>
    </row>
    <row r="396" customFormat="false" ht="15" hidden="false" customHeight="false" outlineLevel="0" collapsed="false">
      <c r="A396" s="21" t="str">
        <f aca="false">IF(G396&gt;0,G396," ")</f>
        <v> </v>
      </c>
      <c r="F396" s="53" t="n">
        <f aca="false">D396*E396</f>
        <v>0</v>
      </c>
      <c r="I396" s="53" t="n">
        <f aca="false">D396*H396</f>
        <v>0</v>
      </c>
      <c r="J396" s="53" t="n">
        <f aca="false">F396+I396</f>
        <v>0</v>
      </c>
      <c r="K396" s="53" t="n">
        <f aca="false">IF(J396*0.03%&gt;40,40,J396*0.03%)</f>
        <v>0</v>
      </c>
      <c r="L396" s="53" t="n">
        <f aca="false">ROUND(I396*0.025%,0)</f>
        <v>0</v>
      </c>
      <c r="M396" s="53" t="n">
        <f aca="false">ROUND(IF(C396="BSE",(J396*0.00375%),(J396*0.00322%)),0)</f>
        <v>0</v>
      </c>
      <c r="N396" s="53" t="n">
        <f aca="false">ROUND((K396+M396+O396)*18%,2)</f>
        <v>0</v>
      </c>
      <c r="O396" s="53" t="n">
        <f aca="false">ROUND(J396*0.0001%,2)</f>
        <v>0</v>
      </c>
      <c r="P396" s="53" t="n">
        <f aca="false">ROUND(0.003%*F396,0)</f>
        <v>0</v>
      </c>
      <c r="Q396" s="53" t="n">
        <f aca="false">K396+L396+M396+N396+O396+P396</f>
        <v>0</v>
      </c>
      <c r="R396" s="53" t="n">
        <f aca="false">I396-F396</f>
        <v>0</v>
      </c>
      <c r="S396" s="53" t="n">
        <f aca="false">R396-Q396</f>
        <v>0</v>
      </c>
      <c r="T396" s="55" t="n">
        <f aca="false">IFERROR(R396/F396,0)</f>
        <v>0</v>
      </c>
      <c r="U396" s="55" t="n">
        <f aca="false">IFERROR(S396/F396,0)</f>
        <v>0</v>
      </c>
    </row>
    <row r="397" customFormat="false" ht="15" hidden="false" customHeight="false" outlineLevel="0" collapsed="false">
      <c r="A397" s="21" t="str">
        <f aca="false">IF(G397&gt;0,G397," ")</f>
        <v> </v>
      </c>
      <c r="F397" s="53" t="n">
        <f aca="false">D397*E397</f>
        <v>0</v>
      </c>
      <c r="I397" s="53" t="n">
        <f aca="false">D397*H397</f>
        <v>0</v>
      </c>
      <c r="J397" s="53" t="n">
        <f aca="false">F397+I397</f>
        <v>0</v>
      </c>
      <c r="K397" s="53" t="n">
        <f aca="false">IF(J397*0.03%&gt;40,40,J397*0.03%)</f>
        <v>0</v>
      </c>
      <c r="L397" s="53" t="n">
        <f aca="false">ROUND(I397*0.025%,0)</f>
        <v>0</v>
      </c>
      <c r="M397" s="53" t="n">
        <f aca="false">ROUND(IF(C397="BSE",(J397*0.00375%),(J397*0.00322%)),0)</f>
        <v>0</v>
      </c>
      <c r="N397" s="53" t="n">
        <f aca="false">ROUND((K397+M397+O397)*18%,2)</f>
        <v>0</v>
      </c>
      <c r="O397" s="53" t="n">
        <f aca="false">ROUND(J397*0.0001%,2)</f>
        <v>0</v>
      </c>
      <c r="P397" s="53" t="n">
        <f aca="false">ROUND(0.003%*F397,0)</f>
        <v>0</v>
      </c>
      <c r="Q397" s="53" t="n">
        <f aca="false">K397+L397+M397+N397+O397+P397</f>
        <v>0</v>
      </c>
      <c r="R397" s="53" t="n">
        <f aca="false">I397-F397</f>
        <v>0</v>
      </c>
      <c r="S397" s="53" t="n">
        <f aca="false">R397-Q397</f>
        <v>0</v>
      </c>
      <c r="T397" s="55" t="n">
        <f aca="false">IFERROR(R397/F397,0)</f>
        <v>0</v>
      </c>
      <c r="U397" s="55" t="n">
        <f aca="false">IFERROR(S397/F397,0)</f>
        <v>0</v>
      </c>
    </row>
    <row r="398" customFormat="false" ht="15" hidden="false" customHeight="false" outlineLevel="0" collapsed="false">
      <c r="A398" s="21" t="str">
        <f aca="false">IF(G398&gt;0,G398," ")</f>
        <v> </v>
      </c>
      <c r="F398" s="53" t="n">
        <f aca="false">D398*E398</f>
        <v>0</v>
      </c>
      <c r="I398" s="53" t="n">
        <f aca="false">D398*H398</f>
        <v>0</v>
      </c>
      <c r="J398" s="53" t="n">
        <f aca="false">F398+I398</f>
        <v>0</v>
      </c>
      <c r="K398" s="53" t="n">
        <f aca="false">IF(J398*0.03%&gt;40,40,J398*0.03%)</f>
        <v>0</v>
      </c>
      <c r="L398" s="53" t="n">
        <f aca="false">ROUND(I398*0.025%,0)</f>
        <v>0</v>
      </c>
      <c r="M398" s="53" t="n">
        <f aca="false">ROUND(IF(C398="BSE",(J398*0.00375%),(J398*0.00322%)),0)</f>
        <v>0</v>
      </c>
      <c r="N398" s="53" t="n">
        <f aca="false">ROUND((K398+M398+O398)*18%,2)</f>
        <v>0</v>
      </c>
      <c r="O398" s="53" t="n">
        <f aca="false">ROUND(J398*0.0001%,2)</f>
        <v>0</v>
      </c>
      <c r="P398" s="53" t="n">
        <f aca="false">ROUND(0.003%*F398,0)</f>
        <v>0</v>
      </c>
      <c r="Q398" s="53" t="n">
        <f aca="false">K398+L398+M398+N398+O398+P398</f>
        <v>0</v>
      </c>
      <c r="R398" s="53" t="n">
        <f aca="false">I398-F398</f>
        <v>0</v>
      </c>
      <c r="S398" s="53" t="n">
        <f aca="false">R398-Q398</f>
        <v>0</v>
      </c>
      <c r="T398" s="55" t="n">
        <f aca="false">IFERROR(R398/F398,0)</f>
        <v>0</v>
      </c>
      <c r="U398" s="55" t="n">
        <f aca="false">IFERROR(S398/F398,0)</f>
        <v>0</v>
      </c>
    </row>
    <row r="399" customFormat="false" ht="15" hidden="false" customHeight="false" outlineLevel="0" collapsed="false">
      <c r="A399" s="21" t="str">
        <f aca="false">IF(G399&gt;0,G399," ")</f>
        <v> </v>
      </c>
      <c r="F399" s="53" t="n">
        <f aca="false">D399*E399</f>
        <v>0</v>
      </c>
      <c r="I399" s="53" t="n">
        <f aca="false">D399*H399</f>
        <v>0</v>
      </c>
      <c r="J399" s="53" t="n">
        <f aca="false">F399+I399</f>
        <v>0</v>
      </c>
      <c r="K399" s="53" t="n">
        <f aca="false">IF(J399*0.03%&gt;40,40,J399*0.03%)</f>
        <v>0</v>
      </c>
      <c r="L399" s="53" t="n">
        <f aca="false">ROUND(I399*0.025%,0)</f>
        <v>0</v>
      </c>
      <c r="M399" s="53" t="n">
        <f aca="false">ROUND(IF(C399="BSE",(J399*0.00375%),(J399*0.00322%)),0)</f>
        <v>0</v>
      </c>
      <c r="N399" s="53" t="n">
        <f aca="false">ROUND((K399+M399+O399)*18%,2)</f>
        <v>0</v>
      </c>
      <c r="O399" s="53" t="n">
        <f aca="false">ROUND(J399*0.0001%,2)</f>
        <v>0</v>
      </c>
      <c r="P399" s="53" t="n">
        <f aca="false">ROUND(0.003%*F399,0)</f>
        <v>0</v>
      </c>
      <c r="Q399" s="53" t="n">
        <f aca="false">K399+L399+M399+N399+O399+P399</f>
        <v>0</v>
      </c>
      <c r="R399" s="53" t="n">
        <f aca="false">I399-F399</f>
        <v>0</v>
      </c>
      <c r="S399" s="53" t="n">
        <f aca="false">R399-Q399</f>
        <v>0</v>
      </c>
      <c r="T399" s="55" t="n">
        <f aca="false">IFERROR(R399/F399,0)</f>
        <v>0</v>
      </c>
      <c r="U399" s="55" t="n">
        <f aca="false">IFERROR(S399/F399,0)</f>
        <v>0</v>
      </c>
    </row>
    <row r="400" customFormat="false" ht="15" hidden="false" customHeight="false" outlineLevel="0" collapsed="false">
      <c r="A400" s="21" t="str">
        <f aca="false">IF(G400&gt;0,G400," ")</f>
        <v> </v>
      </c>
      <c r="F400" s="53" t="n">
        <f aca="false">D400*E400</f>
        <v>0</v>
      </c>
      <c r="I400" s="53" t="n">
        <f aca="false">D400*H400</f>
        <v>0</v>
      </c>
      <c r="J400" s="53" t="n">
        <f aca="false">F400+I400</f>
        <v>0</v>
      </c>
      <c r="K400" s="53" t="n">
        <f aca="false">IF(J400*0.03%&gt;40,40,J400*0.03%)</f>
        <v>0</v>
      </c>
      <c r="L400" s="53" t="n">
        <f aca="false">ROUND(I400*0.025%,0)</f>
        <v>0</v>
      </c>
      <c r="M400" s="53" t="n">
        <f aca="false">ROUND(IF(C400="BSE",(J400*0.00375%),(J400*0.00322%)),0)</f>
        <v>0</v>
      </c>
      <c r="N400" s="53" t="n">
        <f aca="false">ROUND((K400+M400+O400)*18%,2)</f>
        <v>0</v>
      </c>
      <c r="O400" s="53" t="n">
        <f aca="false">ROUND(J400*0.0001%,2)</f>
        <v>0</v>
      </c>
      <c r="P400" s="53" t="n">
        <f aca="false">ROUND(0.003%*F400,0)</f>
        <v>0</v>
      </c>
      <c r="Q400" s="53" t="n">
        <f aca="false">K400+L400+M400+N400+O400+P400</f>
        <v>0</v>
      </c>
      <c r="R400" s="53" t="n">
        <f aca="false">I400-F400</f>
        <v>0</v>
      </c>
      <c r="S400" s="53" t="n">
        <f aca="false">R400-Q400</f>
        <v>0</v>
      </c>
      <c r="T400" s="55" t="n">
        <f aca="false">IFERROR(R400/F400,0)</f>
        <v>0</v>
      </c>
      <c r="U400" s="55" t="n">
        <f aca="false">IFERROR(S400/F400,0)</f>
        <v>0</v>
      </c>
    </row>
    <row r="401" customFormat="false" ht="15" hidden="false" customHeight="false" outlineLevel="0" collapsed="false">
      <c r="A401" s="21" t="str">
        <f aca="false">IF(G401&gt;0,G401," ")</f>
        <v> </v>
      </c>
      <c r="F401" s="53" t="n">
        <f aca="false">D401*E401</f>
        <v>0</v>
      </c>
      <c r="I401" s="53" t="n">
        <f aca="false">D401*H401</f>
        <v>0</v>
      </c>
      <c r="J401" s="53" t="n">
        <f aca="false">F401+I401</f>
        <v>0</v>
      </c>
      <c r="K401" s="53" t="n">
        <f aca="false">IF(J401*0.03%&gt;40,40,J401*0.03%)</f>
        <v>0</v>
      </c>
      <c r="L401" s="53" t="n">
        <f aca="false">ROUND(I401*0.025%,0)</f>
        <v>0</v>
      </c>
      <c r="M401" s="53" t="n">
        <f aca="false">ROUND(IF(C401="BSE",(J401*0.00375%),(J401*0.00322%)),0)</f>
        <v>0</v>
      </c>
      <c r="N401" s="53" t="n">
        <f aca="false">ROUND((K401+M401+O401)*18%,2)</f>
        <v>0</v>
      </c>
      <c r="O401" s="53" t="n">
        <f aca="false">ROUND(J401*0.0001%,2)</f>
        <v>0</v>
      </c>
      <c r="P401" s="53" t="n">
        <f aca="false">ROUND(0.003%*F401,0)</f>
        <v>0</v>
      </c>
      <c r="Q401" s="53" t="n">
        <f aca="false">K401+L401+M401+N401+O401+P401</f>
        <v>0</v>
      </c>
      <c r="R401" s="53" t="n">
        <f aca="false">I401-F401</f>
        <v>0</v>
      </c>
      <c r="S401" s="53" t="n">
        <f aca="false">R401-Q401</f>
        <v>0</v>
      </c>
      <c r="T401" s="55" t="n">
        <f aca="false">IFERROR(R401/F401,0)</f>
        <v>0</v>
      </c>
      <c r="U401" s="55" t="n">
        <f aca="false">IFERROR(S401/F401,0)</f>
        <v>0</v>
      </c>
    </row>
    <row r="402" customFormat="false" ht="15" hidden="false" customHeight="false" outlineLevel="0" collapsed="false">
      <c r="A402" s="21" t="str">
        <f aca="false">IF(G402&gt;0,G402," ")</f>
        <v> </v>
      </c>
      <c r="F402" s="53" t="n">
        <f aca="false">D402*E402</f>
        <v>0</v>
      </c>
      <c r="I402" s="53" t="n">
        <f aca="false">D402*H402</f>
        <v>0</v>
      </c>
      <c r="J402" s="53" t="n">
        <f aca="false">F402+I402</f>
        <v>0</v>
      </c>
      <c r="K402" s="53" t="n">
        <f aca="false">IF(J402*0.03%&gt;40,40,J402*0.03%)</f>
        <v>0</v>
      </c>
      <c r="L402" s="53" t="n">
        <f aca="false">ROUND(I402*0.025%,0)</f>
        <v>0</v>
      </c>
      <c r="M402" s="53" t="n">
        <f aca="false">ROUND(IF(C402="BSE",(J402*0.00375%),(J402*0.00322%)),0)</f>
        <v>0</v>
      </c>
      <c r="N402" s="53" t="n">
        <f aca="false">ROUND((K402+M402+O402)*18%,2)</f>
        <v>0</v>
      </c>
      <c r="O402" s="53" t="n">
        <f aca="false">ROUND(J402*0.0001%,2)</f>
        <v>0</v>
      </c>
      <c r="P402" s="53" t="n">
        <f aca="false">ROUND(0.003%*F402,0)</f>
        <v>0</v>
      </c>
      <c r="Q402" s="53" t="n">
        <f aca="false">K402+L402+M402+N402+O402+P402</f>
        <v>0</v>
      </c>
      <c r="R402" s="53" t="n">
        <f aca="false">I402-F402</f>
        <v>0</v>
      </c>
      <c r="S402" s="53" t="n">
        <f aca="false">R402-Q402</f>
        <v>0</v>
      </c>
      <c r="T402" s="55" t="n">
        <f aca="false">IFERROR(R402/F402,0)</f>
        <v>0</v>
      </c>
      <c r="U402" s="55" t="n">
        <f aca="false">IFERROR(S402/F402,0)</f>
        <v>0</v>
      </c>
    </row>
    <row r="403" customFormat="false" ht="15" hidden="false" customHeight="false" outlineLevel="0" collapsed="false">
      <c r="A403" s="21" t="str">
        <f aca="false">IF(G403&gt;0,G403," ")</f>
        <v> </v>
      </c>
      <c r="F403" s="53" t="n">
        <f aca="false">D403*E403</f>
        <v>0</v>
      </c>
      <c r="I403" s="53" t="n">
        <f aca="false">D403*H403</f>
        <v>0</v>
      </c>
      <c r="J403" s="53" t="n">
        <f aca="false">F403+I403</f>
        <v>0</v>
      </c>
      <c r="K403" s="53" t="n">
        <f aca="false">IF(J403*0.03%&gt;40,40,J403*0.03%)</f>
        <v>0</v>
      </c>
      <c r="L403" s="53" t="n">
        <f aca="false">ROUND(I403*0.025%,0)</f>
        <v>0</v>
      </c>
      <c r="M403" s="53" t="n">
        <f aca="false">ROUND(IF(C403="BSE",(J403*0.00375%),(J403*0.00322%)),0)</f>
        <v>0</v>
      </c>
      <c r="N403" s="53" t="n">
        <f aca="false">ROUND((K403+M403+O403)*18%,2)</f>
        <v>0</v>
      </c>
      <c r="O403" s="53" t="n">
        <f aca="false">ROUND(J403*0.0001%,2)</f>
        <v>0</v>
      </c>
      <c r="P403" s="53" t="n">
        <f aca="false">ROUND(0.003%*F403,0)</f>
        <v>0</v>
      </c>
      <c r="Q403" s="53" t="n">
        <f aca="false">K403+L403+M403+N403+O403+P403</f>
        <v>0</v>
      </c>
      <c r="R403" s="53" t="n">
        <f aca="false">I403-F403</f>
        <v>0</v>
      </c>
      <c r="S403" s="53" t="n">
        <f aca="false">R403-Q403</f>
        <v>0</v>
      </c>
      <c r="T403" s="55" t="n">
        <f aca="false">IFERROR(R403/F403,0)</f>
        <v>0</v>
      </c>
      <c r="U403" s="55" t="n">
        <f aca="false">IFERROR(S403/F403,0)</f>
        <v>0</v>
      </c>
    </row>
    <row r="404" customFormat="false" ht="15" hidden="false" customHeight="false" outlineLevel="0" collapsed="false">
      <c r="A404" s="21" t="str">
        <f aca="false">IF(G404&gt;0,G404," ")</f>
        <v> </v>
      </c>
      <c r="F404" s="53" t="n">
        <f aca="false">D404*E404</f>
        <v>0</v>
      </c>
      <c r="I404" s="53" t="n">
        <f aca="false">D404*H404</f>
        <v>0</v>
      </c>
      <c r="J404" s="53" t="n">
        <f aca="false">F404+I404</f>
        <v>0</v>
      </c>
      <c r="K404" s="53" t="n">
        <f aca="false">IF(J404*0.03%&gt;40,40,J404*0.03%)</f>
        <v>0</v>
      </c>
      <c r="L404" s="53" t="n">
        <f aca="false">ROUND(I404*0.025%,0)</f>
        <v>0</v>
      </c>
      <c r="M404" s="53" t="n">
        <f aca="false">ROUND(IF(C404="BSE",(J404*0.00375%),(J404*0.00322%)),0)</f>
        <v>0</v>
      </c>
      <c r="N404" s="53" t="n">
        <f aca="false">ROUND((K404+M404+O404)*18%,2)</f>
        <v>0</v>
      </c>
      <c r="O404" s="53" t="n">
        <f aca="false">ROUND(J404*0.0001%,2)</f>
        <v>0</v>
      </c>
      <c r="P404" s="53" t="n">
        <f aca="false">ROUND(0.003%*F404,0)</f>
        <v>0</v>
      </c>
      <c r="Q404" s="53" t="n">
        <f aca="false">K404+L404+M404+N404+O404+P404</f>
        <v>0</v>
      </c>
      <c r="R404" s="53" t="n">
        <f aca="false">I404-F404</f>
        <v>0</v>
      </c>
      <c r="S404" s="53" t="n">
        <f aca="false">R404-Q404</f>
        <v>0</v>
      </c>
      <c r="T404" s="55" t="n">
        <f aca="false">IFERROR(R404/F404,0)</f>
        <v>0</v>
      </c>
      <c r="U404" s="55" t="n">
        <f aca="false">IFERROR(S404/F404,0)</f>
        <v>0</v>
      </c>
    </row>
    <row r="405" customFormat="false" ht="15" hidden="false" customHeight="false" outlineLevel="0" collapsed="false">
      <c r="A405" s="21" t="str">
        <f aca="false">IF(G405&gt;0,G405," ")</f>
        <v> </v>
      </c>
      <c r="F405" s="53" t="n">
        <f aca="false">D405*E405</f>
        <v>0</v>
      </c>
      <c r="I405" s="53" t="n">
        <f aca="false">D405*H405</f>
        <v>0</v>
      </c>
      <c r="J405" s="53" t="n">
        <f aca="false">F405+I405</f>
        <v>0</v>
      </c>
      <c r="K405" s="53" t="n">
        <f aca="false">IF(J405*0.03%&gt;40,40,J405*0.03%)</f>
        <v>0</v>
      </c>
      <c r="L405" s="53" t="n">
        <f aca="false">ROUND(I405*0.025%,0)</f>
        <v>0</v>
      </c>
      <c r="M405" s="53" t="n">
        <f aca="false">ROUND(IF(C405="BSE",(J405*0.00375%),(J405*0.00322%)),0)</f>
        <v>0</v>
      </c>
      <c r="N405" s="53" t="n">
        <f aca="false">ROUND((K405+M405+O405)*18%,2)</f>
        <v>0</v>
      </c>
      <c r="O405" s="53" t="n">
        <f aca="false">ROUND(J405*0.0001%,2)</f>
        <v>0</v>
      </c>
      <c r="P405" s="53" t="n">
        <f aca="false">ROUND(0.003%*F405,0)</f>
        <v>0</v>
      </c>
      <c r="Q405" s="53" t="n">
        <f aca="false">K405+L405+M405+N405+O405+P405</f>
        <v>0</v>
      </c>
      <c r="R405" s="53" t="n">
        <f aca="false">I405-F405</f>
        <v>0</v>
      </c>
      <c r="S405" s="53" t="n">
        <f aca="false">R405-Q405</f>
        <v>0</v>
      </c>
      <c r="T405" s="55" t="n">
        <f aca="false">IFERROR(R405/F405,0)</f>
        <v>0</v>
      </c>
      <c r="U405" s="55" t="n">
        <f aca="false">IFERROR(S405/F405,0)</f>
        <v>0</v>
      </c>
    </row>
    <row r="406" customFormat="false" ht="15" hidden="false" customHeight="false" outlineLevel="0" collapsed="false">
      <c r="A406" s="21" t="str">
        <f aca="false">IF(G406&gt;0,G406," ")</f>
        <v> </v>
      </c>
      <c r="F406" s="53" t="n">
        <f aca="false">D406*E406</f>
        <v>0</v>
      </c>
      <c r="I406" s="53" t="n">
        <f aca="false">D406*H406</f>
        <v>0</v>
      </c>
      <c r="J406" s="53" t="n">
        <f aca="false">F406+I406</f>
        <v>0</v>
      </c>
      <c r="K406" s="53" t="n">
        <f aca="false">IF(J406*0.03%&gt;40,40,J406*0.03%)</f>
        <v>0</v>
      </c>
      <c r="L406" s="53" t="n">
        <f aca="false">ROUND(I406*0.025%,0)</f>
        <v>0</v>
      </c>
      <c r="M406" s="53" t="n">
        <f aca="false">ROUND(IF(C406="BSE",(J406*0.00375%),(J406*0.00322%)),0)</f>
        <v>0</v>
      </c>
      <c r="N406" s="53" t="n">
        <f aca="false">ROUND((K406+M406+O406)*18%,2)</f>
        <v>0</v>
      </c>
      <c r="O406" s="53" t="n">
        <f aca="false">ROUND(J406*0.0001%,2)</f>
        <v>0</v>
      </c>
      <c r="P406" s="53" t="n">
        <f aca="false">ROUND(0.003%*F406,0)</f>
        <v>0</v>
      </c>
      <c r="Q406" s="53" t="n">
        <f aca="false">K406+L406+M406+N406+O406+P406</f>
        <v>0</v>
      </c>
      <c r="R406" s="53" t="n">
        <f aca="false">I406-F406</f>
        <v>0</v>
      </c>
      <c r="S406" s="53" t="n">
        <f aca="false">R406-Q406</f>
        <v>0</v>
      </c>
      <c r="T406" s="55" t="n">
        <f aca="false">IFERROR(R406/F406,0)</f>
        <v>0</v>
      </c>
      <c r="U406" s="55" t="n">
        <f aca="false">IFERROR(S406/F406,0)</f>
        <v>0</v>
      </c>
    </row>
    <row r="407" customFormat="false" ht="15" hidden="false" customHeight="false" outlineLevel="0" collapsed="false">
      <c r="A407" s="21" t="str">
        <f aca="false">IF(G407&gt;0,G407," ")</f>
        <v> </v>
      </c>
      <c r="F407" s="53" t="n">
        <f aca="false">D407*E407</f>
        <v>0</v>
      </c>
      <c r="I407" s="53" t="n">
        <f aca="false">D407*H407</f>
        <v>0</v>
      </c>
      <c r="J407" s="53" t="n">
        <f aca="false">F407+I407</f>
        <v>0</v>
      </c>
      <c r="K407" s="53" t="n">
        <f aca="false">IF(J407*0.03%&gt;40,40,J407*0.03%)</f>
        <v>0</v>
      </c>
      <c r="L407" s="53" t="n">
        <f aca="false">ROUND(I407*0.025%,0)</f>
        <v>0</v>
      </c>
      <c r="M407" s="53" t="n">
        <f aca="false">ROUND(IF(C407="BSE",(J407*0.00375%),(J407*0.00322%)),0)</f>
        <v>0</v>
      </c>
      <c r="N407" s="53" t="n">
        <f aca="false">ROUND((K407+M407+O407)*18%,2)</f>
        <v>0</v>
      </c>
      <c r="O407" s="53" t="n">
        <f aca="false">ROUND(J407*0.0001%,2)</f>
        <v>0</v>
      </c>
      <c r="P407" s="53" t="n">
        <f aca="false">ROUND(0.003%*F407,0)</f>
        <v>0</v>
      </c>
      <c r="Q407" s="53" t="n">
        <f aca="false">K407+L407+M407+N407+O407+P407</f>
        <v>0</v>
      </c>
      <c r="R407" s="53" t="n">
        <f aca="false">I407-F407</f>
        <v>0</v>
      </c>
      <c r="S407" s="53" t="n">
        <f aca="false">R407-Q407</f>
        <v>0</v>
      </c>
      <c r="T407" s="55" t="n">
        <f aca="false">IFERROR(R407/F407,0)</f>
        <v>0</v>
      </c>
      <c r="U407" s="55" t="n">
        <f aca="false">IFERROR(S407/F407,0)</f>
        <v>0</v>
      </c>
    </row>
    <row r="408" customFormat="false" ht="15" hidden="false" customHeight="false" outlineLevel="0" collapsed="false">
      <c r="A408" s="21" t="str">
        <f aca="false">IF(G408&gt;0,G408," ")</f>
        <v> </v>
      </c>
      <c r="F408" s="53" t="n">
        <f aca="false">D408*E408</f>
        <v>0</v>
      </c>
      <c r="I408" s="53" t="n">
        <f aca="false">D408*H408</f>
        <v>0</v>
      </c>
      <c r="J408" s="53" t="n">
        <f aca="false">F408+I408</f>
        <v>0</v>
      </c>
      <c r="K408" s="53" t="n">
        <f aca="false">IF(J408*0.03%&gt;40,40,J408*0.03%)</f>
        <v>0</v>
      </c>
      <c r="L408" s="53" t="n">
        <f aca="false">ROUND(I408*0.025%,0)</f>
        <v>0</v>
      </c>
      <c r="M408" s="53" t="n">
        <f aca="false">ROUND(IF(C408="BSE",(J408*0.00375%),(J408*0.00322%)),0)</f>
        <v>0</v>
      </c>
      <c r="N408" s="53" t="n">
        <f aca="false">ROUND((K408+M408+O408)*18%,2)</f>
        <v>0</v>
      </c>
      <c r="O408" s="53" t="n">
        <f aca="false">ROUND(J408*0.0001%,2)</f>
        <v>0</v>
      </c>
      <c r="P408" s="53" t="n">
        <f aca="false">ROUND(0.003%*F408,0)</f>
        <v>0</v>
      </c>
      <c r="Q408" s="53" t="n">
        <f aca="false">K408+L408+M408+N408+O408+P408</f>
        <v>0</v>
      </c>
      <c r="R408" s="53" t="n">
        <f aca="false">I408-F408</f>
        <v>0</v>
      </c>
      <c r="S408" s="53" t="n">
        <f aca="false">R408-Q408</f>
        <v>0</v>
      </c>
      <c r="T408" s="55" t="n">
        <f aca="false">IFERROR(R408/F408,0)</f>
        <v>0</v>
      </c>
      <c r="U408" s="55" t="n">
        <f aca="false">IFERROR(S408/F408,0)</f>
        <v>0</v>
      </c>
    </row>
    <row r="409" customFormat="false" ht="15" hidden="false" customHeight="false" outlineLevel="0" collapsed="false">
      <c r="A409" s="21" t="str">
        <f aca="false">IF(G409&gt;0,G409," ")</f>
        <v> </v>
      </c>
      <c r="F409" s="53" t="n">
        <f aca="false">D409*E409</f>
        <v>0</v>
      </c>
      <c r="I409" s="53" t="n">
        <f aca="false">D409*H409</f>
        <v>0</v>
      </c>
      <c r="J409" s="53" t="n">
        <f aca="false">F409+I409</f>
        <v>0</v>
      </c>
      <c r="K409" s="53" t="n">
        <f aca="false">IF(J409*0.03%&gt;40,40,J409*0.03%)</f>
        <v>0</v>
      </c>
      <c r="L409" s="53" t="n">
        <f aca="false">ROUND(I409*0.025%,0)</f>
        <v>0</v>
      </c>
      <c r="M409" s="53" t="n">
        <f aca="false">ROUND(IF(C409="BSE",(J409*0.00375%),(J409*0.00322%)),0)</f>
        <v>0</v>
      </c>
      <c r="N409" s="53" t="n">
        <f aca="false">ROUND((K409+M409+O409)*18%,2)</f>
        <v>0</v>
      </c>
      <c r="O409" s="53" t="n">
        <f aca="false">ROUND(J409*0.0001%,2)</f>
        <v>0</v>
      </c>
      <c r="P409" s="53" t="n">
        <f aca="false">ROUND(0.003%*F409,0)</f>
        <v>0</v>
      </c>
      <c r="Q409" s="53" t="n">
        <f aca="false">K409+L409+M409+N409+O409+P409</f>
        <v>0</v>
      </c>
      <c r="R409" s="53" t="n">
        <f aca="false">I409-F409</f>
        <v>0</v>
      </c>
      <c r="S409" s="53" t="n">
        <f aca="false">R409-Q409</f>
        <v>0</v>
      </c>
      <c r="T409" s="55" t="n">
        <f aca="false">IFERROR(R409/F409,0)</f>
        <v>0</v>
      </c>
      <c r="U409" s="55" t="n">
        <f aca="false">IFERROR(S409/F409,0)</f>
        <v>0</v>
      </c>
    </row>
    <row r="410" customFormat="false" ht="15" hidden="false" customHeight="false" outlineLevel="0" collapsed="false">
      <c r="A410" s="21" t="str">
        <f aca="false">IF(G410&gt;0,G410," ")</f>
        <v> </v>
      </c>
      <c r="F410" s="53" t="n">
        <f aca="false">D410*E410</f>
        <v>0</v>
      </c>
      <c r="I410" s="53" t="n">
        <f aca="false">D410*H410</f>
        <v>0</v>
      </c>
      <c r="J410" s="53" t="n">
        <f aca="false">F410+I410</f>
        <v>0</v>
      </c>
      <c r="K410" s="53" t="n">
        <f aca="false">IF(J410*0.03%&gt;40,40,J410*0.03%)</f>
        <v>0</v>
      </c>
      <c r="L410" s="53" t="n">
        <f aca="false">ROUND(I410*0.025%,0)</f>
        <v>0</v>
      </c>
      <c r="M410" s="53" t="n">
        <f aca="false">ROUND(IF(C410="BSE",(J410*0.00375%),(J410*0.00322%)),0)</f>
        <v>0</v>
      </c>
      <c r="N410" s="53" t="n">
        <f aca="false">ROUND((K410+M410+O410)*18%,2)</f>
        <v>0</v>
      </c>
      <c r="O410" s="53" t="n">
        <f aca="false">ROUND(J410*0.0001%,2)</f>
        <v>0</v>
      </c>
      <c r="P410" s="53" t="n">
        <f aca="false">ROUND(0.003%*F410,0)</f>
        <v>0</v>
      </c>
      <c r="Q410" s="53" t="n">
        <f aca="false">K410+L410+M410+N410+O410+P410</f>
        <v>0</v>
      </c>
      <c r="R410" s="53" t="n">
        <f aca="false">I410-F410</f>
        <v>0</v>
      </c>
      <c r="S410" s="53" t="n">
        <f aca="false">R410-Q410</f>
        <v>0</v>
      </c>
      <c r="T410" s="55" t="n">
        <f aca="false">IFERROR(R410/F410,0)</f>
        <v>0</v>
      </c>
      <c r="U410" s="55" t="n">
        <f aca="false">IFERROR(S410/F410,0)</f>
        <v>0</v>
      </c>
    </row>
    <row r="411" customFormat="false" ht="15" hidden="false" customHeight="false" outlineLevel="0" collapsed="false">
      <c r="A411" s="21" t="str">
        <f aca="false">IF(G411&gt;0,G411," ")</f>
        <v> </v>
      </c>
      <c r="F411" s="53" t="n">
        <f aca="false">D411*E411</f>
        <v>0</v>
      </c>
      <c r="I411" s="53" t="n">
        <f aca="false">D411*H411</f>
        <v>0</v>
      </c>
      <c r="J411" s="53" t="n">
        <f aca="false">F411+I411</f>
        <v>0</v>
      </c>
      <c r="K411" s="53" t="n">
        <f aca="false">IF(J411*0.03%&gt;40,40,J411*0.03%)</f>
        <v>0</v>
      </c>
      <c r="L411" s="53" t="n">
        <f aca="false">ROUND(I411*0.025%,0)</f>
        <v>0</v>
      </c>
      <c r="M411" s="53" t="n">
        <f aca="false">ROUND(IF(C411="BSE",(J411*0.00375%),(J411*0.00322%)),0)</f>
        <v>0</v>
      </c>
      <c r="N411" s="53" t="n">
        <f aca="false">ROUND((K411+M411+O411)*18%,2)</f>
        <v>0</v>
      </c>
      <c r="O411" s="53" t="n">
        <f aca="false">ROUND(J411*0.0001%,2)</f>
        <v>0</v>
      </c>
      <c r="P411" s="53" t="n">
        <f aca="false">ROUND(0.003%*F411,0)</f>
        <v>0</v>
      </c>
      <c r="Q411" s="53" t="n">
        <f aca="false">K411+L411+M411+N411+O411+P411</f>
        <v>0</v>
      </c>
      <c r="R411" s="53" t="n">
        <f aca="false">I411-F411</f>
        <v>0</v>
      </c>
      <c r="S411" s="53" t="n">
        <f aca="false">R411-Q411</f>
        <v>0</v>
      </c>
      <c r="T411" s="55" t="n">
        <f aca="false">IFERROR(R411/F411,0)</f>
        <v>0</v>
      </c>
      <c r="U411" s="55" t="n">
        <f aca="false">IFERROR(S411/F411,0)</f>
        <v>0</v>
      </c>
    </row>
    <row r="412" customFormat="false" ht="15" hidden="false" customHeight="false" outlineLevel="0" collapsed="false">
      <c r="A412" s="21" t="str">
        <f aca="false">IF(G412&gt;0,G412," ")</f>
        <v> </v>
      </c>
      <c r="F412" s="53" t="n">
        <f aca="false">D412*E412</f>
        <v>0</v>
      </c>
      <c r="I412" s="53" t="n">
        <f aca="false">D412*H412</f>
        <v>0</v>
      </c>
      <c r="J412" s="53" t="n">
        <f aca="false">F412+I412</f>
        <v>0</v>
      </c>
      <c r="K412" s="53" t="n">
        <f aca="false">IF(J412*0.03%&gt;40,40,J412*0.03%)</f>
        <v>0</v>
      </c>
      <c r="L412" s="53" t="n">
        <f aca="false">ROUND(I412*0.025%,0)</f>
        <v>0</v>
      </c>
      <c r="M412" s="53" t="n">
        <f aca="false">ROUND(IF(C412="BSE",(J412*0.00375%),(J412*0.00322%)),0)</f>
        <v>0</v>
      </c>
      <c r="N412" s="53" t="n">
        <f aca="false">ROUND((K412+M412+O412)*18%,2)</f>
        <v>0</v>
      </c>
      <c r="O412" s="53" t="n">
        <f aca="false">ROUND(J412*0.0001%,2)</f>
        <v>0</v>
      </c>
      <c r="P412" s="53" t="n">
        <f aca="false">ROUND(0.003%*F412,0)</f>
        <v>0</v>
      </c>
      <c r="Q412" s="53" t="n">
        <f aca="false">K412+L412+M412+N412+O412+P412</f>
        <v>0</v>
      </c>
      <c r="R412" s="53" t="n">
        <f aca="false">I412-F412</f>
        <v>0</v>
      </c>
      <c r="S412" s="53" t="n">
        <f aca="false">R412-Q412</f>
        <v>0</v>
      </c>
      <c r="T412" s="55" t="n">
        <f aca="false">IFERROR(R412/F412,0)</f>
        <v>0</v>
      </c>
      <c r="U412" s="55" t="n">
        <f aca="false">IFERROR(S412/F412,0)</f>
        <v>0</v>
      </c>
    </row>
    <row r="413" customFormat="false" ht="15" hidden="false" customHeight="false" outlineLevel="0" collapsed="false">
      <c r="A413" s="21" t="str">
        <f aca="false">IF(G413&gt;0,G413," ")</f>
        <v> </v>
      </c>
      <c r="F413" s="53" t="n">
        <f aca="false">D413*E413</f>
        <v>0</v>
      </c>
      <c r="I413" s="53" t="n">
        <f aca="false">D413*H413</f>
        <v>0</v>
      </c>
      <c r="J413" s="53" t="n">
        <f aca="false">F413+I413</f>
        <v>0</v>
      </c>
      <c r="K413" s="53" t="n">
        <f aca="false">IF(J413*0.03%&gt;40,40,J413*0.03%)</f>
        <v>0</v>
      </c>
      <c r="L413" s="53" t="n">
        <f aca="false">ROUND(I413*0.025%,0)</f>
        <v>0</v>
      </c>
      <c r="M413" s="53" t="n">
        <f aca="false">ROUND(IF(C413="BSE",(J413*0.00375%),(J413*0.00322%)),0)</f>
        <v>0</v>
      </c>
      <c r="N413" s="53" t="n">
        <f aca="false">ROUND((K413+M413+O413)*18%,2)</f>
        <v>0</v>
      </c>
      <c r="O413" s="53" t="n">
        <f aca="false">ROUND(J413*0.0001%,2)</f>
        <v>0</v>
      </c>
      <c r="P413" s="53" t="n">
        <f aca="false">ROUND(0.003%*F413,0)</f>
        <v>0</v>
      </c>
      <c r="Q413" s="53" t="n">
        <f aca="false">K413+L413+M413+N413+O413+P413</f>
        <v>0</v>
      </c>
      <c r="R413" s="53" t="n">
        <f aca="false">I413-F413</f>
        <v>0</v>
      </c>
      <c r="S413" s="53" t="n">
        <f aca="false">R413-Q413</f>
        <v>0</v>
      </c>
      <c r="T413" s="55" t="n">
        <f aca="false">IFERROR(R413/F413,0)</f>
        <v>0</v>
      </c>
      <c r="U413" s="55" t="n">
        <f aca="false">IFERROR(S413/F413,0)</f>
        <v>0</v>
      </c>
    </row>
    <row r="414" customFormat="false" ht="15" hidden="false" customHeight="false" outlineLevel="0" collapsed="false">
      <c r="A414" s="21" t="str">
        <f aca="false">IF(G414&gt;0,G414," ")</f>
        <v> </v>
      </c>
      <c r="F414" s="53" t="n">
        <f aca="false">D414*E414</f>
        <v>0</v>
      </c>
      <c r="I414" s="53" t="n">
        <f aca="false">D414*H414</f>
        <v>0</v>
      </c>
      <c r="J414" s="53" t="n">
        <f aca="false">F414+I414</f>
        <v>0</v>
      </c>
      <c r="K414" s="53" t="n">
        <f aca="false">IF(J414*0.03%&gt;40,40,J414*0.03%)</f>
        <v>0</v>
      </c>
      <c r="L414" s="53" t="n">
        <f aca="false">ROUND(I414*0.025%,0)</f>
        <v>0</v>
      </c>
      <c r="M414" s="53" t="n">
        <f aca="false">ROUND(IF(C414="BSE",(J414*0.00375%),(J414*0.00322%)),0)</f>
        <v>0</v>
      </c>
      <c r="N414" s="53" t="n">
        <f aca="false">ROUND((K414+M414+O414)*18%,2)</f>
        <v>0</v>
      </c>
      <c r="O414" s="53" t="n">
        <f aca="false">ROUND(J414*0.0001%,2)</f>
        <v>0</v>
      </c>
      <c r="P414" s="53" t="n">
        <f aca="false">ROUND(0.003%*F414,0)</f>
        <v>0</v>
      </c>
      <c r="Q414" s="53" t="n">
        <f aca="false">K414+L414+M414+N414+O414+P414</f>
        <v>0</v>
      </c>
      <c r="R414" s="53" t="n">
        <f aca="false">I414-F414</f>
        <v>0</v>
      </c>
      <c r="S414" s="53" t="n">
        <f aca="false">R414-Q414</f>
        <v>0</v>
      </c>
      <c r="T414" s="55" t="n">
        <f aca="false">IFERROR(R414/F414,0)</f>
        <v>0</v>
      </c>
      <c r="U414" s="55" t="n">
        <f aca="false">IFERROR(S414/F414,0)</f>
        <v>0</v>
      </c>
    </row>
    <row r="415" customFormat="false" ht="15" hidden="false" customHeight="false" outlineLevel="0" collapsed="false">
      <c r="A415" s="21" t="str">
        <f aca="false">IF(G415&gt;0,G415," ")</f>
        <v> </v>
      </c>
      <c r="F415" s="53" t="n">
        <f aca="false">D415*E415</f>
        <v>0</v>
      </c>
      <c r="I415" s="53" t="n">
        <f aca="false">D415*H415</f>
        <v>0</v>
      </c>
      <c r="J415" s="53" t="n">
        <f aca="false">F415+I415</f>
        <v>0</v>
      </c>
      <c r="K415" s="53" t="n">
        <f aca="false">IF(J415*0.03%&gt;40,40,J415*0.03%)</f>
        <v>0</v>
      </c>
      <c r="L415" s="53" t="n">
        <f aca="false">ROUND(I415*0.025%,0)</f>
        <v>0</v>
      </c>
      <c r="M415" s="53" t="n">
        <f aca="false">ROUND(IF(C415="BSE",(J415*0.00375%),(J415*0.00322%)),0)</f>
        <v>0</v>
      </c>
      <c r="N415" s="53" t="n">
        <f aca="false">ROUND((K415+M415+O415)*18%,2)</f>
        <v>0</v>
      </c>
      <c r="O415" s="53" t="n">
        <f aca="false">ROUND(J415*0.0001%,2)</f>
        <v>0</v>
      </c>
      <c r="P415" s="53" t="n">
        <f aca="false">ROUND(0.003%*F415,0)</f>
        <v>0</v>
      </c>
      <c r="Q415" s="53" t="n">
        <f aca="false">K415+L415+M415+N415+O415+P415</f>
        <v>0</v>
      </c>
      <c r="R415" s="53" t="n">
        <f aca="false">I415-F415</f>
        <v>0</v>
      </c>
      <c r="S415" s="53" t="n">
        <f aca="false">R415-Q415</f>
        <v>0</v>
      </c>
      <c r="T415" s="55" t="n">
        <f aca="false">IFERROR(R415/F415,0)</f>
        <v>0</v>
      </c>
      <c r="U415" s="55" t="n">
        <f aca="false">IFERROR(S415/F415,0)</f>
        <v>0</v>
      </c>
    </row>
    <row r="416" customFormat="false" ht="15" hidden="false" customHeight="false" outlineLevel="0" collapsed="false">
      <c r="A416" s="21" t="str">
        <f aca="false">IF(G416&gt;0,G416," ")</f>
        <v> </v>
      </c>
      <c r="F416" s="53" t="n">
        <f aca="false">D416*E416</f>
        <v>0</v>
      </c>
      <c r="I416" s="53" t="n">
        <f aca="false">D416*H416</f>
        <v>0</v>
      </c>
      <c r="J416" s="53" t="n">
        <f aca="false">F416+I416</f>
        <v>0</v>
      </c>
      <c r="K416" s="53" t="n">
        <f aca="false">IF(J416*0.03%&gt;40,40,J416*0.03%)</f>
        <v>0</v>
      </c>
      <c r="L416" s="53" t="n">
        <f aca="false">ROUND(I416*0.025%,0)</f>
        <v>0</v>
      </c>
      <c r="M416" s="53" t="n">
        <f aca="false">ROUND(IF(C416="BSE",(J416*0.00375%),(J416*0.00322%)),0)</f>
        <v>0</v>
      </c>
      <c r="N416" s="53" t="n">
        <f aca="false">ROUND((K416+M416+O416)*18%,2)</f>
        <v>0</v>
      </c>
      <c r="O416" s="53" t="n">
        <f aca="false">ROUND(J416*0.0001%,2)</f>
        <v>0</v>
      </c>
      <c r="P416" s="53" t="n">
        <f aca="false">ROUND(0.003%*F416,0)</f>
        <v>0</v>
      </c>
      <c r="Q416" s="53" t="n">
        <f aca="false">K416+L416+M416+N416+O416+P416</f>
        <v>0</v>
      </c>
      <c r="R416" s="53" t="n">
        <f aca="false">I416-F416</f>
        <v>0</v>
      </c>
      <c r="S416" s="53" t="n">
        <f aca="false">R416-Q416</f>
        <v>0</v>
      </c>
      <c r="T416" s="55" t="n">
        <f aca="false">IFERROR(R416/F416,0)</f>
        <v>0</v>
      </c>
      <c r="U416" s="55" t="n">
        <f aca="false">IFERROR(S416/F416,0)</f>
        <v>0</v>
      </c>
    </row>
    <row r="417" customFormat="false" ht="15" hidden="false" customHeight="false" outlineLevel="0" collapsed="false">
      <c r="A417" s="21" t="str">
        <f aca="false">IF(G417&gt;0,G417," ")</f>
        <v> </v>
      </c>
      <c r="F417" s="53" t="n">
        <f aca="false">D417*E417</f>
        <v>0</v>
      </c>
      <c r="I417" s="53" t="n">
        <f aca="false">D417*H417</f>
        <v>0</v>
      </c>
      <c r="J417" s="53" t="n">
        <f aca="false">F417+I417</f>
        <v>0</v>
      </c>
      <c r="K417" s="53" t="n">
        <f aca="false">IF(J417*0.03%&gt;40,40,J417*0.03%)</f>
        <v>0</v>
      </c>
      <c r="L417" s="53" t="n">
        <f aca="false">ROUND(I417*0.025%,0)</f>
        <v>0</v>
      </c>
      <c r="M417" s="53" t="n">
        <f aca="false">ROUND(IF(C417="BSE",(J417*0.00375%),(J417*0.00322%)),0)</f>
        <v>0</v>
      </c>
      <c r="N417" s="53" t="n">
        <f aca="false">ROUND((K417+M417+O417)*18%,2)</f>
        <v>0</v>
      </c>
      <c r="O417" s="53" t="n">
        <f aca="false">ROUND(J417*0.0001%,2)</f>
        <v>0</v>
      </c>
      <c r="P417" s="53" t="n">
        <f aca="false">ROUND(0.003%*F417,0)</f>
        <v>0</v>
      </c>
      <c r="Q417" s="53" t="n">
        <f aca="false">K417+L417+M417+N417+O417+P417</f>
        <v>0</v>
      </c>
      <c r="R417" s="53" t="n">
        <f aca="false">I417-F417</f>
        <v>0</v>
      </c>
      <c r="S417" s="53" t="n">
        <f aca="false">R417-Q417</f>
        <v>0</v>
      </c>
      <c r="T417" s="55" t="n">
        <f aca="false">IFERROR(R417/F417,0)</f>
        <v>0</v>
      </c>
      <c r="U417" s="55" t="n">
        <f aca="false">IFERROR(S417/F417,0)</f>
        <v>0</v>
      </c>
    </row>
    <row r="418" customFormat="false" ht="15" hidden="false" customHeight="false" outlineLevel="0" collapsed="false">
      <c r="A418" s="21" t="str">
        <f aca="false">IF(G418&gt;0,G418," ")</f>
        <v> </v>
      </c>
      <c r="F418" s="53" t="n">
        <f aca="false">D418*E418</f>
        <v>0</v>
      </c>
      <c r="I418" s="53" t="n">
        <f aca="false">D418*H418</f>
        <v>0</v>
      </c>
      <c r="J418" s="53" t="n">
        <f aca="false">F418+I418</f>
        <v>0</v>
      </c>
      <c r="K418" s="53" t="n">
        <f aca="false">IF(J418*0.03%&gt;40,40,J418*0.03%)</f>
        <v>0</v>
      </c>
      <c r="L418" s="53" t="n">
        <f aca="false">ROUND(I418*0.025%,0)</f>
        <v>0</v>
      </c>
      <c r="M418" s="53" t="n">
        <f aca="false">ROUND(IF(C418="BSE",(J418*0.00375%),(J418*0.00322%)),0)</f>
        <v>0</v>
      </c>
      <c r="N418" s="53" t="n">
        <f aca="false">ROUND((K418+M418+O418)*18%,2)</f>
        <v>0</v>
      </c>
      <c r="O418" s="53" t="n">
        <f aca="false">ROUND(J418*0.0001%,2)</f>
        <v>0</v>
      </c>
      <c r="P418" s="53" t="n">
        <f aca="false">ROUND(0.003%*F418,0)</f>
        <v>0</v>
      </c>
      <c r="Q418" s="53" t="n">
        <f aca="false">K418+L418+M418+N418+O418+P418</f>
        <v>0</v>
      </c>
      <c r="R418" s="53" t="n">
        <f aca="false">I418-F418</f>
        <v>0</v>
      </c>
      <c r="S418" s="53" t="n">
        <f aca="false">R418-Q418</f>
        <v>0</v>
      </c>
      <c r="T418" s="55" t="n">
        <f aca="false">IFERROR(R418/F418,0)</f>
        <v>0</v>
      </c>
      <c r="U418" s="55" t="n">
        <f aca="false">IFERROR(S418/F418,0)</f>
        <v>0</v>
      </c>
    </row>
    <row r="419" customFormat="false" ht="15" hidden="false" customHeight="false" outlineLevel="0" collapsed="false">
      <c r="A419" s="21" t="str">
        <f aca="false">IF(G419&gt;0,G419," ")</f>
        <v> </v>
      </c>
      <c r="F419" s="53" t="n">
        <f aca="false">D419*E419</f>
        <v>0</v>
      </c>
      <c r="I419" s="53" t="n">
        <f aca="false">D419*H419</f>
        <v>0</v>
      </c>
      <c r="J419" s="53" t="n">
        <f aca="false">F419+I419</f>
        <v>0</v>
      </c>
      <c r="K419" s="53" t="n">
        <f aca="false">IF(J419*0.03%&gt;40,40,J419*0.03%)</f>
        <v>0</v>
      </c>
      <c r="L419" s="53" t="n">
        <f aca="false">ROUND(I419*0.025%,0)</f>
        <v>0</v>
      </c>
      <c r="M419" s="53" t="n">
        <f aca="false">ROUND(IF(C419="BSE",(J419*0.00375%),(J419*0.00322%)),0)</f>
        <v>0</v>
      </c>
      <c r="N419" s="53" t="n">
        <f aca="false">ROUND((K419+M419+O419)*18%,2)</f>
        <v>0</v>
      </c>
      <c r="O419" s="53" t="n">
        <f aca="false">ROUND(J419*0.0001%,2)</f>
        <v>0</v>
      </c>
      <c r="P419" s="53" t="n">
        <f aca="false">ROUND(0.003%*F419,0)</f>
        <v>0</v>
      </c>
      <c r="Q419" s="53" t="n">
        <f aca="false">K419+L419+M419+N419+O419+P419</f>
        <v>0</v>
      </c>
      <c r="R419" s="53" t="n">
        <f aca="false">I419-F419</f>
        <v>0</v>
      </c>
      <c r="S419" s="53" t="n">
        <f aca="false">R419-Q419</f>
        <v>0</v>
      </c>
      <c r="T419" s="55" t="n">
        <f aca="false">IFERROR(R419/F419,0)</f>
        <v>0</v>
      </c>
      <c r="U419" s="55" t="n">
        <f aca="false">IFERROR(S419/F419,0)</f>
        <v>0</v>
      </c>
    </row>
    <row r="420" customFormat="false" ht="15" hidden="false" customHeight="false" outlineLevel="0" collapsed="false">
      <c r="A420" s="21" t="str">
        <f aca="false">IF(G420&gt;0,G420," ")</f>
        <v> </v>
      </c>
      <c r="F420" s="53" t="n">
        <f aca="false">D420*E420</f>
        <v>0</v>
      </c>
      <c r="I420" s="53" t="n">
        <f aca="false">D420*H420</f>
        <v>0</v>
      </c>
      <c r="J420" s="53" t="n">
        <f aca="false">F420+I420</f>
        <v>0</v>
      </c>
      <c r="K420" s="53" t="n">
        <f aca="false">IF(J420*0.03%&gt;40,40,J420*0.03%)</f>
        <v>0</v>
      </c>
      <c r="L420" s="53" t="n">
        <f aca="false">ROUND(I420*0.025%,0)</f>
        <v>0</v>
      </c>
      <c r="M420" s="53" t="n">
        <f aca="false">ROUND(IF(C420="BSE",(J420*0.00375%),(J420*0.00322%)),0)</f>
        <v>0</v>
      </c>
      <c r="N420" s="53" t="n">
        <f aca="false">ROUND((K420+M420+O420)*18%,2)</f>
        <v>0</v>
      </c>
      <c r="O420" s="53" t="n">
        <f aca="false">ROUND(J420*0.0001%,2)</f>
        <v>0</v>
      </c>
      <c r="P420" s="53" t="n">
        <f aca="false">ROUND(0.003%*F420,0)</f>
        <v>0</v>
      </c>
      <c r="Q420" s="53" t="n">
        <f aca="false">K420+L420+M420+N420+O420+P420</f>
        <v>0</v>
      </c>
      <c r="R420" s="53" t="n">
        <f aca="false">I420-F420</f>
        <v>0</v>
      </c>
      <c r="S420" s="53" t="n">
        <f aca="false">R420-Q420</f>
        <v>0</v>
      </c>
      <c r="T420" s="55" t="n">
        <f aca="false">IFERROR(R420/F420,0)</f>
        <v>0</v>
      </c>
      <c r="U420" s="55" t="n">
        <f aca="false">IFERROR(S420/F420,0)</f>
        <v>0</v>
      </c>
    </row>
    <row r="421" customFormat="false" ht="15" hidden="false" customHeight="false" outlineLevel="0" collapsed="false">
      <c r="A421" s="21" t="str">
        <f aca="false">IF(G421&gt;0,G421," ")</f>
        <v> </v>
      </c>
      <c r="F421" s="53" t="n">
        <f aca="false">D421*E421</f>
        <v>0</v>
      </c>
      <c r="I421" s="53" t="n">
        <f aca="false">D421*H421</f>
        <v>0</v>
      </c>
      <c r="J421" s="53" t="n">
        <f aca="false">F421+I421</f>
        <v>0</v>
      </c>
      <c r="K421" s="53" t="n">
        <f aca="false">IF(J421*0.03%&gt;40,40,J421*0.03%)</f>
        <v>0</v>
      </c>
      <c r="L421" s="53" t="n">
        <f aca="false">ROUND(I421*0.025%,0)</f>
        <v>0</v>
      </c>
      <c r="M421" s="53" t="n">
        <f aca="false">ROUND(IF(C421="BSE",(J421*0.00375%),(J421*0.00322%)),0)</f>
        <v>0</v>
      </c>
      <c r="N421" s="53" t="n">
        <f aca="false">ROUND((K421+M421+O421)*18%,2)</f>
        <v>0</v>
      </c>
      <c r="O421" s="53" t="n">
        <f aca="false">ROUND(J421*0.0001%,2)</f>
        <v>0</v>
      </c>
      <c r="P421" s="53" t="n">
        <f aca="false">ROUND(0.003%*F421,0)</f>
        <v>0</v>
      </c>
      <c r="Q421" s="53" t="n">
        <f aca="false">K421+L421+M421+N421+O421+P421</f>
        <v>0</v>
      </c>
      <c r="R421" s="53" t="n">
        <f aca="false">I421-F421</f>
        <v>0</v>
      </c>
      <c r="S421" s="53" t="n">
        <f aca="false">R421-Q421</f>
        <v>0</v>
      </c>
      <c r="T421" s="55" t="n">
        <f aca="false">IFERROR(R421/F421,0)</f>
        <v>0</v>
      </c>
      <c r="U421" s="55" t="n">
        <f aca="false">IFERROR(S421/F421,0)</f>
        <v>0</v>
      </c>
    </row>
    <row r="422" customFormat="false" ht="15" hidden="false" customHeight="false" outlineLevel="0" collapsed="false">
      <c r="A422" s="21" t="str">
        <f aca="false">IF(G422&gt;0,G422," ")</f>
        <v> </v>
      </c>
      <c r="F422" s="53" t="n">
        <f aca="false">D422*E422</f>
        <v>0</v>
      </c>
      <c r="I422" s="53" t="n">
        <f aca="false">D422*H422</f>
        <v>0</v>
      </c>
      <c r="J422" s="53" t="n">
        <f aca="false">F422+I422</f>
        <v>0</v>
      </c>
      <c r="K422" s="53" t="n">
        <f aca="false">IF(J422*0.03%&gt;40,40,J422*0.03%)</f>
        <v>0</v>
      </c>
      <c r="L422" s="53" t="n">
        <f aca="false">ROUND(I422*0.025%,0)</f>
        <v>0</v>
      </c>
      <c r="M422" s="53" t="n">
        <f aca="false">ROUND(IF(C422="BSE",(J422*0.00375%),(J422*0.00322%)),0)</f>
        <v>0</v>
      </c>
      <c r="N422" s="53" t="n">
        <f aca="false">ROUND((K422+M422+O422)*18%,2)</f>
        <v>0</v>
      </c>
      <c r="O422" s="53" t="n">
        <f aca="false">ROUND(J422*0.0001%,2)</f>
        <v>0</v>
      </c>
      <c r="P422" s="53" t="n">
        <f aca="false">ROUND(0.003%*F422,0)</f>
        <v>0</v>
      </c>
      <c r="Q422" s="53" t="n">
        <f aca="false">K422+L422+M422+N422+O422+P422</f>
        <v>0</v>
      </c>
      <c r="R422" s="53" t="n">
        <f aca="false">I422-F422</f>
        <v>0</v>
      </c>
      <c r="S422" s="53" t="n">
        <f aca="false">R422-Q422</f>
        <v>0</v>
      </c>
      <c r="T422" s="55" t="n">
        <f aca="false">IFERROR(R422/F422,0)</f>
        <v>0</v>
      </c>
      <c r="U422" s="55" t="n">
        <f aca="false">IFERROR(S422/F422,0)</f>
        <v>0</v>
      </c>
    </row>
    <row r="423" customFormat="false" ht="15" hidden="false" customHeight="false" outlineLevel="0" collapsed="false">
      <c r="A423" s="21" t="str">
        <f aca="false">IF(G423&gt;0,G423," ")</f>
        <v> </v>
      </c>
      <c r="F423" s="53" t="n">
        <f aca="false">D423*E423</f>
        <v>0</v>
      </c>
      <c r="I423" s="53" t="n">
        <f aca="false">D423*H423</f>
        <v>0</v>
      </c>
      <c r="J423" s="53" t="n">
        <f aca="false">F423+I423</f>
        <v>0</v>
      </c>
      <c r="K423" s="53" t="n">
        <f aca="false">IF(J423*0.03%&gt;40,40,J423*0.03%)</f>
        <v>0</v>
      </c>
      <c r="L423" s="53" t="n">
        <f aca="false">ROUND(I423*0.025%,0)</f>
        <v>0</v>
      </c>
      <c r="M423" s="53" t="n">
        <f aca="false">ROUND(IF(C423="BSE",(J423*0.00375%),(J423*0.00322%)),0)</f>
        <v>0</v>
      </c>
      <c r="N423" s="53" t="n">
        <f aca="false">ROUND((K423+M423+O423)*18%,2)</f>
        <v>0</v>
      </c>
      <c r="O423" s="53" t="n">
        <f aca="false">ROUND(J423*0.0001%,2)</f>
        <v>0</v>
      </c>
      <c r="P423" s="53" t="n">
        <f aca="false">ROUND(0.003%*F423,0)</f>
        <v>0</v>
      </c>
      <c r="Q423" s="53" t="n">
        <f aca="false">K423+L423+M423+N423+O423+P423</f>
        <v>0</v>
      </c>
      <c r="R423" s="53" t="n">
        <f aca="false">I423-F423</f>
        <v>0</v>
      </c>
      <c r="S423" s="53" t="n">
        <f aca="false">R423-Q423</f>
        <v>0</v>
      </c>
      <c r="T423" s="55" t="n">
        <f aca="false">IFERROR(R423/F423,0)</f>
        <v>0</v>
      </c>
      <c r="U423" s="55" t="n">
        <f aca="false">IFERROR(S423/F423,0)</f>
        <v>0</v>
      </c>
    </row>
    <row r="424" customFormat="false" ht="15" hidden="false" customHeight="false" outlineLevel="0" collapsed="false">
      <c r="A424" s="21" t="str">
        <f aca="false">IF(G424&gt;0,G424," ")</f>
        <v> </v>
      </c>
      <c r="F424" s="53" t="n">
        <f aca="false">D424*E424</f>
        <v>0</v>
      </c>
      <c r="I424" s="53" t="n">
        <f aca="false">D424*H424</f>
        <v>0</v>
      </c>
      <c r="J424" s="53" t="n">
        <f aca="false">F424+I424</f>
        <v>0</v>
      </c>
      <c r="K424" s="53" t="n">
        <f aca="false">IF(J424*0.03%&gt;40,40,J424*0.03%)</f>
        <v>0</v>
      </c>
      <c r="L424" s="53" t="n">
        <f aca="false">ROUND(I424*0.025%,0)</f>
        <v>0</v>
      </c>
      <c r="M424" s="53" t="n">
        <f aca="false">ROUND(IF(C424="BSE",(J424*0.00375%),(J424*0.00322%)),0)</f>
        <v>0</v>
      </c>
      <c r="N424" s="53" t="n">
        <f aca="false">ROUND((K424+M424+O424)*18%,2)</f>
        <v>0</v>
      </c>
      <c r="O424" s="53" t="n">
        <f aca="false">ROUND(J424*0.0001%,2)</f>
        <v>0</v>
      </c>
      <c r="P424" s="53" t="n">
        <f aca="false">ROUND(0.003%*F424,0)</f>
        <v>0</v>
      </c>
      <c r="Q424" s="53" t="n">
        <f aca="false">K424+L424+M424+N424+O424+P424</f>
        <v>0</v>
      </c>
      <c r="R424" s="53" t="n">
        <f aca="false">I424-F424</f>
        <v>0</v>
      </c>
      <c r="S424" s="53" t="n">
        <f aca="false">R424-Q424</f>
        <v>0</v>
      </c>
      <c r="T424" s="55" t="n">
        <f aca="false">IFERROR(R424/F424,0)</f>
        <v>0</v>
      </c>
      <c r="U424" s="55" t="n">
        <f aca="false">IFERROR(S424/F424,0)</f>
        <v>0</v>
      </c>
    </row>
    <row r="425" customFormat="false" ht="15" hidden="false" customHeight="false" outlineLevel="0" collapsed="false">
      <c r="A425" s="21" t="str">
        <f aca="false">IF(G425&gt;0,G425," ")</f>
        <v> </v>
      </c>
      <c r="F425" s="53" t="n">
        <f aca="false">D425*E425</f>
        <v>0</v>
      </c>
      <c r="I425" s="53" t="n">
        <f aca="false">D425*H425</f>
        <v>0</v>
      </c>
      <c r="J425" s="53" t="n">
        <f aca="false">F425+I425</f>
        <v>0</v>
      </c>
      <c r="K425" s="53" t="n">
        <f aca="false">IF(J425*0.03%&gt;40,40,J425*0.03%)</f>
        <v>0</v>
      </c>
      <c r="L425" s="53" t="n">
        <f aca="false">ROUND(I425*0.025%,0)</f>
        <v>0</v>
      </c>
      <c r="M425" s="53" t="n">
        <f aca="false">ROUND(IF(C425="BSE",(J425*0.00375%),(J425*0.00322%)),0)</f>
        <v>0</v>
      </c>
      <c r="N425" s="53" t="n">
        <f aca="false">ROUND((K425+M425+O425)*18%,2)</f>
        <v>0</v>
      </c>
      <c r="O425" s="53" t="n">
        <f aca="false">ROUND(J425*0.0001%,2)</f>
        <v>0</v>
      </c>
      <c r="P425" s="53" t="n">
        <f aca="false">ROUND(0.003%*F425,0)</f>
        <v>0</v>
      </c>
      <c r="Q425" s="53" t="n">
        <f aca="false">K425+L425+M425+N425+O425+P425</f>
        <v>0</v>
      </c>
      <c r="R425" s="53" t="n">
        <f aca="false">I425-F425</f>
        <v>0</v>
      </c>
      <c r="S425" s="53" t="n">
        <f aca="false">R425-Q425</f>
        <v>0</v>
      </c>
      <c r="T425" s="55" t="n">
        <f aca="false">IFERROR(R425/F425,0)</f>
        <v>0</v>
      </c>
      <c r="U425" s="55" t="n">
        <f aca="false">IFERROR(S425/F425,0)</f>
        <v>0</v>
      </c>
    </row>
    <row r="426" customFormat="false" ht="15" hidden="false" customHeight="false" outlineLevel="0" collapsed="false">
      <c r="A426" s="21" t="str">
        <f aca="false">IF(G426&gt;0,G426," ")</f>
        <v> </v>
      </c>
      <c r="F426" s="53" t="n">
        <f aca="false">D426*E426</f>
        <v>0</v>
      </c>
      <c r="I426" s="53" t="n">
        <f aca="false">D426*H426</f>
        <v>0</v>
      </c>
      <c r="J426" s="53" t="n">
        <f aca="false">F426+I426</f>
        <v>0</v>
      </c>
      <c r="K426" s="53" t="n">
        <f aca="false">IF(J426*0.03%&gt;40,40,J426*0.03%)</f>
        <v>0</v>
      </c>
      <c r="L426" s="53" t="n">
        <f aca="false">ROUND(I426*0.025%,0)</f>
        <v>0</v>
      </c>
      <c r="M426" s="53" t="n">
        <f aca="false">ROUND(IF(C426="BSE",(J426*0.00375%),(J426*0.00322%)),0)</f>
        <v>0</v>
      </c>
      <c r="N426" s="53" t="n">
        <f aca="false">ROUND((K426+M426+O426)*18%,2)</f>
        <v>0</v>
      </c>
      <c r="O426" s="53" t="n">
        <f aca="false">ROUND(J426*0.0001%,2)</f>
        <v>0</v>
      </c>
      <c r="P426" s="53" t="n">
        <f aca="false">ROUND(0.003%*F426,0)</f>
        <v>0</v>
      </c>
      <c r="Q426" s="53" t="n">
        <f aca="false">K426+L426+M426+N426+O426+P426</f>
        <v>0</v>
      </c>
      <c r="R426" s="53" t="n">
        <f aca="false">I426-F426</f>
        <v>0</v>
      </c>
      <c r="S426" s="53" t="n">
        <f aca="false">R426-Q426</f>
        <v>0</v>
      </c>
      <c r="T426" s="55" t="n">
        <f aca="false">IFERROR(R426/F426,0)</f>
        <v>0</v>
      </c>
      <c r="U426" s="55" t="n">
        <f aca="false">IFERROR(S426/F426,0)</f>
        <v>0</v>
      </c>
    </row>
    <row r="427" customFormat="false" ht="15" hidden="false" customHeight="false" outlineLevel="0" collapsed="false">
      <c r="A427" s="21" t="str">
        <f aca="false">IF(G427&gt;0,G427," ")</f>
        <v> </v>
      </c>
      <c r="F427" s="53" t="n">
        <f aca="false">D427*E427</f>
        <v>0</v>
      </c>
      <c r="I427" s="53" t="n">
        <f aca="false">D427*H427</f>
        <v>0</v>
      </c>
      <c r="J427" s="53" t="n">
        <f aca="false">F427+I427</f>
        <v>0</v>
      </c>
      <c r="K427" s="53" t="n">
        <f aca="false">IF(J427*0.03%&gt;40,40,J427*0.03%)</f>
        <v>0</v>
      </c>
      <c r="L427" s="53" t="n">
        <f aca="false">ROUND(I427*0.025%,0)</f>
        <v>0</v>
      </c>
      <c r="M427" s="53" t="n">
        <f aca="false">ROUND(IF(C427="BSE",(J427*0.00375%),(J427*0.00322%)),0)</f>
        <v>0</v>
      </c>
      <c r="N427" s="53" t="n">
        <f aca="false">ROUND((K427+M427+O427)*18%,2)</f>
        <v>0</v>
      </c>
      <c r="O427" s="53" t="n">
        <f aca="false">ROUND(J427*0.0001%,2)</f>
        <v>0</v>
      </c>
      <c r="P427" s="53" t="n">
        <f aca="false">ROUND(0.003%*F427,0)</f>
        <v>0</v>
      </c>
      <c r="Q427" s="53" t="n">
        <f aca="false">K427+L427+M427+N427+O427+P427</f>
        <v>0</v>
      </c>
      <c r="R427" s="53" t="n">
        <f aca="false">I427-F427</f>
        <v>0</v>
      </c>
      <c r="S427" s="53" t="n">
        <f aca="false">R427-Q427</f>
        <v>0</v>
      </c>
      <c r="T427" s="55" t="n">
        <f aca="false">IFERROR(R427/F427,0)</f>
        <v>0</v>
      </c>
      <c r="U427" s="55" t="n">
        <f aca="false">IFERROR(S427/F427,0)</f>
        <v>0</v>
      </c>
    </row>
    <row r="428" customFormat="false" ht="15" hidden="false" customHeight="false" outlineLevel="0" collapsed="false">
      <c r="A428" s="21" t="str">
        <f aca="false">IF(G428&gt;0,G428," ")</f>
        <v> </v>
      </c>
      <c r="F428" s="53" t="n">
        <f aca="false">D428*E428</f>
        <v>0</v>
      </c>
      <c r="I428" s="53" t="n">
        <f aca="false">D428*H428</f>
        <v>0</v>
      </c>
      <c r="J428" s="53" t="n">
        <f aca="false">F428+I428</f>
        <v>0</v>
      </c>
      <c r="K428" s="53" t="n">
        <f aca="false">IF(J428*0.03%&gt;40,40,J428*0.03%)</f>
        <v>0</v>
      </c>
      <c r="L428" s="53" t="n">
        <f aca="false">ROUND(I428*0.025%,0)</f>
        <v>0</v>
      </c>
      <c r="M428" s="53" t="n">
        <f aca="false">ROUND(IF(C428="BSE",(J428*0.00375%),(J428*0.00322%)),0)</f>
        <v>0</v>
      </c>
      <c r="N428" s="53" t="n">
        <f aca="false">ROUND((K428+M428+O428)*18%,2)</f>
        <v>0</v>
      </c>
      <c r="O428" s="53" t="n">
        <f aca="false">ROUND(J428*0.0001%,2)</f>
        <v>0</v>
      </c>
      <c r="P428" s="53" t="n">
        <f aca="false">ROUND(0.003%*F428,0)</f>
        <v>0</v>
      </c>
      <c r="Q428" s="53" t="n">
        <f aca="false">K428+L428+M428+N428+O428+P428</f>
        <v>0</v>
      </c>
      <c r="R428" s="53" t="n">
        <f aca="false">I428-F428</f>
        <v>0</v>
      </c>
      <c r="S428" s="53" t="n">
        <f aca="false">R428-Q428</f>
        <v>0</v>
      </c>
      <c r="T428" s="55" t="n">
        <f aca="false">IFERROR(R428/F428,0)</f>
        <v>0</v>
      </c>
      <c r="U428" s="55" t="n">
        <f aca="false">IFERROR(S428/F428,0)</f>
        <v>0</v>
      </c>
    </row>
    <row r="429" customFormat="false" ht="15" hidden="false" customHeight="false" outlineLevel="0" collapsed="false">
      <c r="A429" s="21" t="str">
        <f aca="false">IF(G429&gt;0,G429," ")</f>
        <v> </v>
      </c>
      <c r="F429" s="53" t="n">
        <f aca="false">D429*E429</f>
        <v>0</v>
      </c>
      <c r="I429" s="53" t="n">
        <f aca="false">D429*H429</f>
        <v>0</v>
      </c>
      <c r="J429" s="53" t="n">
        <f aca="false">F429+I429</f>
        <v>0</v>
      </c>
      <c r="K429" s="53" t="n">
        <f aca="false">IF(J429*0.03%&gt;40,40,J429*0.03%)</f>
        <v>0</v>
      </c>
      <c r="L429" s="53" t="n">
        <f aca="false">ROUND(I429*0.025%,0)</f>
        <v>0</v>
      </c>
      <c r="M429" s="53" t="n">
        <f aca="false">ROUND(IF(C429="BSE",(J429*0.00375%),(J429*0.00322%)),0)</f>
        <v>0</v>
      </c>
      <c r="N429" s="53" t="n">
        <f aca="false">ROUND((K429+M429+O429)*18%,2)</f>
        <v>0</v>
      </c>
      <c r="O429" s="53" t="n">
        <f aca="false">ROUND(J429*0.0001%,2)</f>
        <v>0</v>
      </c>
      <c r="P429" s="53" t="n">
        <f aca="false">ROUND(0.003%*F429,0)</f>
        <v>0</v>
      </c>
      <c r="Q429" s="53" t="n">
        <f aca="false">K429+L429+M429+N429+O429+P429</f>
        <v>0</v>
      </c>
      <c r="R429" s="53" t="n">
        <f aca="false">I429-F429</f>
        <v>0</v>
      </c>
      <c r="S429" s="53" t="n">
        <f aca="false">R429-Q429</f>
        <v>0</v>
      </c>
      <c r="T429" s="55" t="n">
        <f aca="false">IFERROR(R429/F429,0)</f>
        <v>0</v>
      </c>
      <c r="U429" s="55" t="n">
        <f aca="false">IFERROR(S429/F429,0)</f>
        <v>0</v>
      </c>
    </row>
    <row r="430" customFormat="false" ht="15" hidden="false" customHeight="false" outlineLevel="0" collapsed="false">
      <c r="A430" s="21" t="str">
        <f aca="false">IF(G430&gt;0,G430," ")</f>
        <v> </v>
      </c>
      <c r="F430" s="53" t="n">
        <f aca="false">D430*E430</f>
        <v>0</v>
      </c>
      <c r="I430" s="53" t="n">
        <f aca="false">D430*H430</f>
        <v>0</v>
      </c>
      <c r="J430" s="53" t="n">
        <f aca="false">F430+I430</f>
        <v>0</v>
      </c>
      <c r="K430" s="53" t="n">
        <f aca="false">IF(J430*0.03%&gt;40,40,J430*0.03%)</f>
        <v>0</v>
      </c>
      <c r="L430" s="53" t="n">
        <f aca="false">ROUND(I430*0.025%,0)</f>
        <v>0</v>
      </c>
      <c r="M430" s="53" t="n">
        <f aca="false">ROUND(IF(C430="BSE",(J430*0.00375%),(J430*0.00322%)),0)</f>
        <v>0</v>
      </c>
      <c r="N430" s="53" t="n">
        <f aca="false">ROUND((K430+M430+O430)*18%,2)</f>
        <v>0</v>
      </c>
      <c r="O430" s="53" t="n">
        <f aca="false">ROUND(J430*0.0001%,2)</f>
        <v>0</v>
      </c>
      <c r="P430" s="53" t="n">
        <f aca="false">ROUND(0.003%*F430,0)</f>
        <v>0</v>
      </c>
      <c r="Q430" s="53" t="n">
        <f aca="false">K430+L430+M430+N430+O430+P430</f>
        <v>0</v>
      </c>
      <c r="R430" s="53" t="n">
        <f aca="false">I430-F430</f>
        <v>0</v>
      </c>
      <c r="S430" s="53" t="n">
        <f aca="false">R430-Q430</f>
        <v>0</v>
      </c>
      <c r="T430" s="55" t="n">
        <f aca="false">IFERROR(R430/F430,0)</f>
        <v>0</v>
      </c>
      <c r="U430" s="55" t="n">
        <f aca="false">IFERROR(S430/F430,0)</f>
        <v>0</v>
      </c>
    </row>
    <row r="431" customFormat="false" ht="15" hidden="false" customHeight="false" outlineLevel="0" collapsed="false">
      <c r="A431" s="21" t="str">
        <f aca="false">IF(G431&gt;0,G431," ")</f>
        <v> </v>
      </c>
      <c r="F431" s="53" t="n">
        <f aca="false">D431*E431</f>
        <v>0</v>
      </c>
      <c r="I431" s="53" t="n">
        <f aca="false">D431*H431</f>
        <v>0</v>
      </c>
      <c r="J431" s="53" t="n">
        <f aca="false">F431+I431</f>
        <v>0</v>
      </c>
      <c r="K431" s="53" t="n">
        <f aca="false">IF(J431*0.03%&gt;40,40,J431*0.03%)</f>
        <v>0</v>
      </c>
      <c r="L431" s="53" t="n">
        <f aca="false">ROUND(I431*0.025%,0)</f>
        <v>0</v>
      </c>
      <c r="M431" s="53" t="n">
        <f aca="false">ROUND(IF(C431="BSE",(J431*0.00375%),(J431*0.00322%)),0)</f>
        <v>0</v>
      </c>
      <c r="N431" s="53" t="n">
        <f aca="false">ROUND((K431+M431+O431)*18%,2)</f>
        <v>0</v>
      </c>
      <c r="O431" s="53" t="n">
        <f aca="false">ROUND(J431*0.0001%,2)</f>
        <v>0</v>
      </c>
      <c r="P431" s="53" t="n">
        <f aca="false">ROUND(0.003%*F431,0)</f>
        <v>0</v>
      </c>
      <c r="Q431" s="53" t="n">
        <f aca="false">K431+L431+M431+N431+O431+P431</f>
        <v>0</v>
      </c>
      <c r="R431" s="53" t="n">
        <f aca="false">I431-F431</f>
        <v>0</v>
      </c>
      <c r="S431" s="53" t="n">
        <f aca="false">R431-Q431</f>
        <v>0</v>
      </c>
      <c r="T431" s="55" t="n">
        <f aca="false">IFERROR(R431/F431,0)</f>
        <v>0</v>
      </c>
      <c r="U431" s="55" t="n">
        <f aca="false">IFERROR(S431/F431,0)</f>
        <v>0</v>
      </c>
    </row>
    <row r="432" customFormat="false" ht="15" hidden="false" customHeight="false" outlineLevel="0" collapsed="false">
      <c r="A432" s="21" t="str">
        <f aca="false">IF(G432&gt;0,G432," ")</f>
        <v> </v>
      </c>
      <c r="F432" s="53" t="n">
        <f aca="false">D432*E432</f>
        <v>0</v>
      </c>
      <c r="I432" s="53" t="n">
        <f aca="false">D432*H432</f>
        <v>0</v>
      </c>
      <c r="J432" s="53" t="n">
        <f aca="false">F432+I432</f>
        <v>0</v>
      </c>
      <c r="K432" s="53" t="n">
        <f aca="false">IF(J432*0.03%&gt;40,40,J432*0.03%)</f>
        <v>0</v>
      </c>
      <c r="L432" s="53" t="n">
        <f aca="false">ROUND(I432*0.025%,0)</f>
        <v>0</v>
      </c>
      <c r="M432" s="53" t="n">
        <f aca="false">ROUND(IF(C432="BSE",(J432*0.00375%),(J432*0.00322%)),0)</f>
        <v>0</v>
      </c>
      <c r="N432" s="53" t="n">
        <f aca="false">ROUND((K432+M432+O432)*18%,2)</f>
        <v>0</v>
      </c>
      <c r="O432" s="53" t="n">
        <f aca="false">ROUND(J432*0.0001%,2)</f>
        <v>0</v>
      </c>
      <c r="P432" s="53" t="n">
        <f aca="false">ROUND(0.003%*F432,0)</f>
        <v>0</v>
      </c>
      <c r="Q432" s="53" t="n">
        <f aca="false">K432+L432+M432+N432+O432+P432</f>
        <v>0</v>
      </c>
      <c r="R432" s="53" t="n">
        <f aca="false">I432-F432</f>
        <v>0</v>
      </c>
      <c r="S432" s="53" t="n">
        <f aca="false">R432-Q432</f>
        <v>0</v>
      </c>
      <c r="T432" s="55" t="n">
        <f aca="false">IFERROR(R432/F432,0)</f>
        <v>0</v>
      </c>
      <c r="U432" s="55" t="n">
        <f aca="false">IFERROR(S432/F432,0)</f>
        <v>0</v>
      </c>
    </row>
    <row r="433" customFormat="false" ht="15" hidden="false" customHeight="false" outlineLevel="0" collapsed="false">
      <c r="A433" s="21" t="str">
        <f aca="false">IF(G433&gt;0,G433," ")</f>
        <v> </v>
      </c>
      <c r="F433" s="53" t="n">
        <f aca="false">D433*E433</f>
        <v>0</v>
      </c>
      <c r="I433" s="53" t="n">
        <f aca="false">D433*H433</f>
        <v>0</v>
      </c>
      <c r="J433" s="53" t="n">
        <f aca="false">F433+I433</f>
        <v>0</v>
      </c>
      <c r="K433" s="53" t="n">
        <f aca="false">IF(J433*0.03%&gt;40,40,J433*0.03%)</f>
        <v>0</v>
      </c>
      <c r="L433" s="53" t="n">
        <f aca="false">ROUND(I433*0.025%,0)</f>
        <v>0</v>
      </c>
      <c r="M433" s="53" t="n">
        <f aca="false">ROUND(IF(C433="BSE",(J433*0.00375%),(J433*0.00322%)),0)</f>
        <v>0</v>
      </c>
      <c r="N433" s="53" t="n">
        <f aca="false">ROUND((K433+M433+O433)*18%,2)</f>
        <v>0</v>
      </c>
      <c r="O433" s="53" t="n">
        <f aca="false">ROUND(J433*0.0001%,2)</f>
        <v>0</v>
      </c>
      <c r="P433" s="53" t="n">
        <f aca="false">ROUND(0.003%*F433,0)</f>
        <v>0</v>
      </c>
      <c r="Q433" s="53" t="n">
        <f aca="false">K433+L433+M433+N433+O433+P433</f>
        <v>0</v>
      </c>
      <c r="R433" s="53" t="n">
        <f aca="false">I433-F433</f>
        <v>0</v>
      </c>
      <c r="S433" s="53" t="n">
        <f aca="false">R433-Q433</f>
        <v>0</v>
      </c>
      <c r="T433" s="55" t="n">
        <f aca="false">IFERROR(R433/F433,0)</f>
        <v>0</v>
      </c>
      <c r="U433" s="55" t="n">
        <f aca="false">IFERROR(S433/F433,0)</f>
        <v>0</v>
      </c>
    </row>
    <row r="434" customFormat="false" ht="15" hidden="false" customHeight="false" outlineLevel="0" collapsed="false">
      <c r="A434" s="21" t="str">
        <f aca="false">IF(G434&gt;0,G434," ")</f>
        <v> </v>
      </c>
      <c r="F434" s="53" t="n">
        <f aca="false">D434*E434</f>
        <v>0</v>
      </c>
      <c r="I434" s="53" t="n">
        <f aca="false">D434*H434</f>
        <v>0</v>
      </c>
      <c r="J434" s="53" t="n">
        <f aca="false">F434+I434</f>
        <v>0</v>
      </c>
      <c r="K434" s="53" t="n">
        <f aca="false">IF(J434*0.03%&gt;40,40,J434*0.03%)</f>
        <v>0</v>
      </c>
      <c r="L434" s="53" t="n">
        <f aca="false">ROUND(I434*0.025%,0)</f>
        <v>0</v>
      </c>
      <c r="M434" s="53" t="n">
        <f aca="false">ROUND(IF(C434="BSE",(J434*0.00375%),(J434*0.00322%)),0)</f>
        <v>0</v>
      </c>
      <c r="N434" s="53" t="n">
        <f aca="false">ROUND((K434+M434+O434)*18%,2)</f>
        <v>0</v>
      </c>
      <c r="O434" s="53" t="n">
        <f aca="false">ROUND(J434*0.0001%,2)</f>
        <v>0</v>
      </c>
      <c r="P434" s="53" t="n">
        <f aca="false">ROUND(0.003%*F434,0)</f>
        <v>0</v>
      </c>
      <c r="Q434" s="53" t="n">
        <f aca="false">K434+L434+M434+N434+O434+P434</f>
        <v>0</v>
      </c>
      <c r="R434" s="53" t="n">
        <f aca="false">I434-F434</f>
        <v>0</v>
      </c>
      <c r="S434" s="53" t="n">
        <f aca="false">R434-Q434</f>
        <v>0</v>
      </c>
      <c r="T434" s="55" t="n">
        <f aca="false">IFERROR(R434/F434,0)</f>
        <v>0</v>
      </c>
      <c r="U434" s="55" t="n">
        <f aca="false">IFERROR(S434/F434,0)</f>
        <v>0</v>
      </c>
    </row>
    <row r="435" customFormat="false" ht="15" hidden="false" customHeight="false" outlineLevel="0" collapsed="false">
      <c r="A435" s="21" t="str">
        <f aca="false">IF(G435&gt;0,G435," ")</f>
        <v> </v>
      </c>
      <c r="F435" s="53" t="n">
        <f aca="false">D435*E435</f>
        <v>0</v>
      </c>
      <c r="I435" s="53" t="n">
        <f aca="false">D435*H435</f>
        <v>0</v>
      </c>
      <c r="J435" s="53" t="n">
        <f aca="false">F435+I435</f>
        <v>0</v>
      </c>
      <c r="K435" s="53" t="n">
        <f aca="false">IF(J435*0.03%&gt;40,40,J435*0.03%)</f>
        <v>0</v>
      </c>
      <c r="L435" s="53" t="n">
        <f aca="false">ROUND(I435*0.025%,0)</f>
        <v>0</v>
      </c>
      <c r="M435" s="53" t="n">
        <f aca="false">ROUND(IF(C435="BSE",(J435*0.00375%),(J435*0.00322%)),0)</f>
        <v>0</v>
      </c>
      <c r="N435" s="53" t="n">
        <f aca="false">ROUND((K435+M435+O435)*18%,2)</f>
        <v>0</v>
      </c>
      <c r="O435" s="53" t="n">
        <f aca="false">ROUND(J435*0.0001%,2)</f>
        <v>0</v>
      </c>
      <c r="P435" s="53" t="n">
        <f aca="false">ROUND(0.003%*F435,0)</f>
        <v>0</v>
      </c>
      <c r="Q435" s="53" t="n">
        <f aca="false">K435+L435+M435+N435+O435+P435</f>
        <v>0</v>
      </c>
      <c r="R435" s="53" t="n">
        <f aca="false">I435-F435</f>
        <v>0</v>
      </c>
      <c r="S435" s="53" t="n">
        <f aca="false">R435-Q435</f>
        <v>0</v>
      </c>
      <c r="T435" s="55" t="n">
        <f aca="false">IFERROR(R435/F435,0)</f>
        <v>0</v>
      </c>
      <c r="U435" s="55" t="n">
        <f aca="false">IFERROR(S435/F435,0)</f>
        <v>0</v>
      </c>
    </row>
    <row r="436" customFormat="false" ht="15" hidden="false" customHeight="false" outlineLevel="0" collapsed="false">
      <c r="A436" s="21" t="str">
        <f aca="false">IF(G436&gt;0,G436," ")</f>
        <v> </v>
      </c>
      <c r="F436" s="53" t="n">
        <f aca="false">D436*E436</f>
        <v>0</v>
      </c>
      <c r="I436" s="53" t="n">
        <f aca="false">D436*H436</f>
        <v>0</v>
      </c>
      <c r="J436" s="53" t="n">
        <f aca="false">F436+I436</f>
        <v>0</v>
      </c>
      <c r="K436" s="53" t="n">
        <f aca="false">IF(J436*0.03%&gt;40,40,J436*0.03%)</f>
        <v>0</v>
      </c>
      <c r="L436" s="53" t="n">
        <f aca="false">ROUND(I436*0.025%,0)</f>
        <v>0</v>
      </c>
      <c r="M436" s="53" t="n">
        <f aca="false">ROUND(IF(C436="BSE",(J436*0.00375%),(J436*0.00322%)),0)</f>
        <v>0</v>
      </c>
      <c r="N436" s="53" t="n">
        <f aca="false">ROUND((K436+M436+O436)*18%,2)</f>
        <v>0</v>
      </c>
      <c r="O436" s="53" t="n">
        <f aca="false">ROUND(J436*0.0001%,2)</f>
        <v>0</v>
      </c>
      <c r="P436" s="53" t="n">
        <f aca="false">ROUND(0.003%*F436,0)</f>
        <v>0</v>
      </c>
      <c r="Q436" s="53" t="n">
        <f aca="false">K436+L436+M436+N436+O436+P436</f>
        <v>0</v>
      </c>
      <c r="R436" s="53" t="n">
        <f aca="false">I436-F436</f>
        <v>0</v>
      </c>
      <c r="S436" s="53" t="n">
        <f aca="false">R436-Q436</f>
        <v>0</v>
      </c>
      <c r="T436" s="55" t="n">
        <f aca="false">IFERROR(R436/F436,0)</f>
        <v>0</v>
      </c>
      <c r="U436" s="55" t="n">
        <f aca="false">IFERROR(S436/F436,0)</f>
        <v>0</v>
      </c>
    </row>
    <row r="437" customFormat="false" ht="15" hidden="false" customHeight="false" outlineLevel="0" collapsed="false">
      <c r="A437" s="21" t="str">
        <f aca="false">IF(G437&gt;0,G437," ")</f>
        <v> </v>
      </c>
      <c r="F437" s="53" t="n">
        <f aca="false">D437*E437</f>
        <v>0</v>
      </c>
      <c r="I437" s="53" t="n">
        <f aca="false">D437*H437</f>
        <v>0</v>
      </c>
      <c r="J437" s="53" t="n">
        <f aca="false">F437+I437</f>
        <v>0</v>
      </c>
      <c r="K437" s="53" t="n">
        <f aca="false">IF(J437*0.03%&gt;40,40,J437*0.03%)</f>
        <v>0</v>
      </c>
      <c r="L437" s="53" t="n">
        <f aca="false">ROUND(I437*0.025%,0)</f>
        <v>0</v>
      </c>
      <c r="M437" s="53" t="n">
        <f aca="false">ROUND(IF(C437="BSE",(J437*0.00375%),(J437*0.00322%)),0)</f>
        <v>0</v>
      </c>
      <c r="N437" s="53" t="n">
        <f aca="false">ROUND((K437+M437+O437)*18%,2)</f>
        <v>0</v>
      </c>
      <c r="O437" s="53" t="n">
        <f aca="false">ROUND(J437*0.0001%,2)</f>
        <v>0</v>
      </c>
      <c r="P437" s="53" t="n">
        <f aca="false">ROUND(0.003%*F437,0)</f>
        <v>0</v>
      </c>
      <c r="Q437" s="53" t="n">
        <f aca="false">K437+L437+M437+N437+O437+P437</f>
        <v>0</v>
      </c>
      <c r="R437" s="53" t="n">
        <f aca="false">I437-F437</f>
        <v>0</v>
      </c>
      <c r="S437" s="53" t="n">
        <f aca="false">R437-Q437</f>
        <v>0</v>
      </c>
      <c r="T437" s="55" t="n">
        <f aca="false">IFERROR(R437/F437,0)</f>
        <v>0</v>
      </c>
      <c r="U437" s="55" t="n">
        <f aca="false">IFERROR(S437/F437,0)</f>
        <v>0</v>
      </c>
    </row>
    <row r="438" customFormat="false" ht="15" hidden="false" customHeight="false" outlineLevel="0" collapsed="false">
      <c r="A438" s="21" t="str">
        <f aca="false">IF(G438&gt;0,G438," ")</f>
        <v> </v>
      </c>
      <c r="F438" s="53" t="n">
        <f aca="false">D438*E438</f>
        <v>0</v>
      </c>
      <c r="I438" s="53" t="n">
        <f aca="false">D438*H438</f>
        <v>0</v>
      </c>
      <c r="J438" s="53" t="n">
        <f aca="false">F438+I438</f>
        <v>0</v>
      </c>
      <c r="K438" s="53" t="n">
        <f aca="false">IF(J438*0.03%&gt;40,40,J438*0.03%)</f>
        <v>0</v>
      </c>
      <c r="L438" s="53" t="n">
        <f aca="false">ROUND(I438*0.025%,0)</f>
        <v>0</v>
      </c>
      <c r="M438" s="53" t="n">
        <f aca="false">ROUND(IF(C438="BSE",(J438*0.00375%),(J438*0.00322%)),0)</f>
        <v>0</v>
      </c>
      <c r="N438" s="53" t="n">
        <f aca="false">ROUND((K438+M438+O438)*18%,2)</f>
        <v>0</v>
      </c>
      <c r="O438" s="53" t="n">
        <f aca="false">ROUND(J438*0.0001%,2)</f>
        <v>0</v>
      </c>
      <c r="P438" s="53" t="n">
        <f aca="false">ROUND(0.003%*F438,0)</f>
        <v>0</v>
      </c>
      <c r="Q438" s="53" t="n">
        <f aca="false">K438+L438+M438+N438+O438+P438</f>
        <v>0</v>
      </c>
      <c r="R438" s="53" t="n">
        <f aca="false">I438-F438</f>
        <v>0</v>
      </c>
      <c r="S438" s="53" t="n">
        <f aca="false">R438-Q438</f>
        <v>0</v>
      </c>
      <c r="T438" s="55" t="n">
        <f aca="false">IFERROR(R438/F438,0)</f>
        <v>0</v>
      </c>
      <c r="U438" s="55" t="n">
        <f aca="false">IFERROR(S438/F438,0)</f>
        <v>0</v>
      </c>
    </row>
    <row r="439" customFormat="false" ht="15" hidden="false" customHeight="false" outlineLevel="0" collapsed="false">
      <c r="A439" s="21" t="str">
        <f aca="false">IF(G439&gt;0,G439," ")</f>
        <v> </v>
      </c>
      <c r="F439" s="53" t="n">
        <f aca="false">D439*E439</f>
        <v>0</v>
      </c>
      <c r="I439" s="53" t="n">
        <f aca="false">D439*H439</f>
        <v>0</v>
      </c>
      <c r="J439" s="53" t="n">
        <f aca="false">F439+I439</f>
        <v>0</v>
      </c>
      <c r="K439" s="53" t="n">
        <f aca="false">IF(J439*0.03%&gt;40,40,J439*0.03%)</f>
        <v>0</v>
      </c>
      <c r="L439" s="53" t="n">
        <f aca="false">ROUND(I439*0.025%,0)</f>
        <v>0</v>
      </c>
      <c r="M439" s="53" t="n">
        <f aca="false">ROUND(IF(C439="BSE",(J439*0.00375%),(J439*0.00322%)),0)</f>
        <v>0</v>
      </c>
      <c r="N439" s="53" t="n">
        <f aca="false">ROUND((K439+M439+O439)*18%,2)</f>
        <v>0</v>
      </c>
      <c r="O439" s="53" t="n">
        <f aca="false">ROUND(J439*0.0001%,2)</f>
        <v>0</v>
      </c>
      <c r="P439" s="53" t="n">
        <f aca="false">ROUND(0.003%*F439,0)</f>
        <v>0</v>
      </c>
      <c r="Q439" s="53" t="n">
        <f aca="false">K439+L439+M439+N439+O439+P439</f>
        <v>0</v>
      </c>
      <c r="R439" s="53" t="n">
        <f aca="false">I439-F439</f>
        <v>0</v>
      </c>
      <c r="S439" s="53" t="n">
        <f aca="false">R439-Q439</f>
        <v>0</v>
      </c>
      <c r="T439" s="55" t="n">
        <f aca="false">IFERROR(R439/F439,0)</f>
        <v>0</v>
      </c>
      <c r="U439" s="55" t="n">
        <f aca="false">IFERROR(S439/F439,0)</f>
        <v>0</v>
      </c>
    </row>
    <row r="440" customFormat="false" ht="15" hidden="false" customHeight="false" outlineLevel="0" collapsed="false">
      <c r="A440" s="21" t="str">
        <f aca="false">IF(G440&gt;0,G440," ")</f>
        <v> </v>
      </c>
      <c r="F440" s="53" t="n">
        <f aca="false">D440*E440</f>
        <v>0</v>
      </c>
      <c r="I440" s="53" t="n">
        <f aca="false">D440*H440</f>
        <v>0</v>
      </c>
      <c r="J440" s="53" t="n">
        <f aca="false">F440+I440</f>
        <v>0</v>
      </c>
      <c r="K440" s="53" t="n">
        <f aca="false">IF(J440*0.03%&gt;40,40,J440*0.03%)</f>
        <v>0</v>
      </c>
      <c r="L440" s="53" t="n">
        <f aca="false">ROUND(I440*0.025%,0)</f>
        <v>0</v>
      </c>
      <c r="M440" s="53" t="n">
        <f aca="false">ROUND(IF(C440="BSE",(J440*0.00375%),(J440*0.00322%)),0)</f>
        <v>0</v>
      </c>
      <c r="N440" s="53" t="n">
        <f aca="false">ROUND((K440+M440+O440)*18%,2)</f>
        <v>0</v>
      </c>
      <c r="O440" s="53" t="n">
        <f aca="false">ROUND(J440*0.0001%,2)</f>
        <v>0</v>
      </c>
      <c r="P440" s="53" t="n">
        <f aca="false">ROUND(0.003%*F440,0)</f>
        <v>0</v>
      </c>
      <c r="Q440" s="53" t="n">
        <f aca="false">K440+L440+M440+N440+O440+P440</f>
        <v>0</v>
      </c>
      <c r="R440" s="53" t="n">
        <f aca="false">I440-F440</f>
        <v>0</v>
      </c>
      <c r="S440" s="53" t="n">
        <f aca="false">R440-Q440</f>
        <v>0</v>
      </c>
      <c r="T440" s="55" t="n">
        <f aca="false">IFERROR(R440/F440,0)</f>
        <v>0</v>
      </c>
      <c r="U440" s="55" t="n">
        <f aca="false">IFERROR(S440/F440,0)</f>
        <v>0</v>
      </c>
    </row>
    <row r="441" customFormat="false" ht="15" hidden="false" customHeight="false" outlineLevel="0" collapsed="false">
      <c r="A441" s="21" t="str">
        <f aca="false">IF(G441&gt;0,G441," ")</f>
        <v> </v>
      </c>
      <c r="F441" s="53" t="n">
        <f aca="false">D441*E441</f>
        <v>0</v>
      </c>
      <c r="I441" s="53" t="n">
        <f aca="false">D441*H441</f>
        <v>0</v>
      </c>
      <c r="J441" s="53" t="n">
        <f aca="false">F441+I441</f>
        <v>0</v>
      </c>
      <c r="K441" s="53" t="n">
        <f aca="false">IF(J441*0.03%&gt;40,40,J441*0.03%)</f>
        <v>0</v>
      </c>
      <c r="L441" s="53" t="n">
        <f aca="false">ROUND(I441*0.025%,0)</f>
        <v>0</v>
      </c>
      <c r="M441" s="53" t="n">
        <f aca="false">ROUND(IF(C441="BSE",(J441*0.00375%),(J441*0.00322%)),0)</f>
        <v>0</v>
      </c>
      <c r="N441" s="53" t="n">
        <f aca="false">ROUND((K441+M441+O441)*18%,2)</f>
        <v>0</v>
      </c>
      <c r="O441" s="53" t="n">
        <f aca="false">ROUND(J441*0.0001%,2)</f>
        <v>0</v>
      </c>
      <c r="P441" s="53" t="n">
        <f aca="false">ROUND(0.003%*F441,0)</f>
        <v>0</v>
      </c>
      <c r="Q441" s="53" t="n">
        <f aca="false">K441+L441+M441+N441+O441+P441</f>
        <v>0</v>
      </c>
      <c r="R441" s="53" t="n">
        <f aca="false">I441-F441</f>
        <v>0</v>
      </c>
      <c r="S441" s="53" t="n">
        <f aca="false">R441-Q441</f>
        <v>0</v>
      </c>
      <c r="T441" s="55" t="n">
        <f aca="false">IFERROR(R441/F441,0)</f>
        <v>0</v>
      </c>
      <c r="U441" s="55" t="n">
        <f aca="false">IFERROR(S441/F441,0)</f>
        <v>0</v>
      </c>
    </row>
    <row r="442" customFormat="false" ht="15" hidden="false" customHeight="false" outlineLevel="0" collapsed="false">
      <c r="A442" s="21" t="str">
        <f aca="false">IF(G442&gt;0,G442," ")</f>
        <v> </v>
      </c>
      <c r="F442" s="53" t="n">
        <f aca="false">D442*E442</f>
        <v>0</v>
      </c>
      <c r="I442" s="53" t="n">
        <f aca="false">D442*H442</f>
        <v>0</v>
      </c>
      <c r="J442" s="53" t="n">
        <f aca="false">F442+I442</f>
        <v>0</v>
      </c>
      <c r="K442" s="53" t="n">
        <f aca="false">IF(J442*0.03%&gt;40,40,J442*0.03%)</f>
        <v>0</v>
      </c>
      <c r="L442" s="53" t="n">
        <f aca="false">ROUND(I442*0.025%,0)</f>
        <v>0</v>
      </c>
      <c r="M442" s="53" t="n">
        <f aca="false">ROUND(IF(C442="BSE",(J442*0.00375%),(J442*0.00322%)),0)</f>
        <v>0</v>
      </c>
      <c r="N442" s="53" t="n">
        <f aca="false">ROUND((K442+M442+O442)*18%,2)</f>
        <v>0</v>
      </c>
      <c r="O442" s="53" t="n">
        <f aca="false">ROUND(J442*0.0001%,2)</f>
        <v>0</v>
      </c>
      <c r="P442" s="53" t="n">
        <f aca="false">ROUND(0.003%*F442,0)</f>
        <v>0</v>
      </c>
      <c r="Q442" s="53" t="n">
        <f aca="false">K442+L442+M442+N442+O442+P442</f>
        <v>0</v>
      </c>
      <c r="R442" s="53" t="n">
        <f aca="false">I442-F442</f>
        <v>0</v>
      </c>
      <c r="S442" s="53" t="n">
        <f aca="false">R442-Q442</f>
        <v>0</v>
      </c>
      <c r="T442" s="55" t="n">
        <f aca="false">IFERROR(R442/F442,0)</f>
        <v>0</v>
      </c>
      <c r="U442" s="55" t="n">
        <f aca="false">IFERROR(S442/F442,0)</f>
        <v>0</v>
      </c>
    </row>
    <row r="443" customFormat="false" ht="15" hidden="false" customHeight="false" outlineLevel="0" collapsed="false">
      <c r="A443" s="21" t="str">
        <f aca="false">IF(G443&gt;0,G443," ")</f>
        <v> </v>
      </c>
      <c r="F443" s="53" t="n">
        <f aca="false">D443*E443</f>
        <v>0</v>
      </c>
      <c r="I443" s="53" t="n">
        <f aca="false">D443*H443</f>
        <v>0</v>
      </c>
      <c r="J443" s="53" t="n">
        <f aca="false">F443+I443</f>
        <v>0</v>
      </c>
      <c r="K443" s="53" t="n">
        <f aca="false">IF(J443*0.03%&gt;40,40,J443*0.03%)</f>
        <v>0</v>
      </c>
      <c r="L443" s="53" t="n">
        <f aca="false">ROUND(I443*0.025%,0)</f>
        <v>0</v>
      </c>
      <c r="M443" s="53" t="n">
        <f aca="false">ROUND(IF(C443="BSE",(J443*0.00375%),(J443*0.00322%)),0)</f>
        <v>0</v>
      </c>
      <c r="N443" s="53" t="n">
        <f aca="false">ROUND((K443+M443+O443)*18%,2)</f>
        <v>0</v>
      </c>
      <c r="O443" s="53" t="n">
        <f aca="false">ROUND(J443*0.0001%,2)</f>
        <v>0</v>
      </c>
      <c r="P443" s="53" t="n">
        <f aca="false">ROUND(0.003%*F443,0)</f>
        <v>0</v>
      </c>
      <c r="Q443" s="53" t="n">
        <f aca="false">K443+L443+M443+N443+O443+P443</f>
        <v>0</v>
      </c>
      <c r="R443" s="53" t="n">
        <f aca="false">I443-F443</f>
        <v>0</v>
      </c>
      <c r="S443" s="53" t="n">
        <f aca="false">R443-Q443</f>
        <v>0</v>
      </c>
      <c r="T443" s="55" t="n">
        <f aca="false">IFERROR(R443/F443,0)</f>
        <v>0</v>
      </c>
      <c r="U443" s="55" t="n">
        <f aca="false">IFERROR(S443/F443,0)</f>
        <v>0</v>
      </c>
    </row>
    <row r="444" customFormat="false" ht="15" hidden="false" customHeight="false" outlineLevel="0" collapsed="false">
      <c r="A444" s="21" t="str">
        <f aca="false">IF(G444&gt;0,G444," ")</f>
        <v> </v>
      </c>
      <c r="F444" s="53" t="n">
        <f aca="false">D444*E444</f>
        <v>0</v>
      </c>
      <c r="I444" s="53" t="n">
        <f aca="false">D444*H444</f>
        <v>0</v>
      </c>
      <c r="J444" s="53" t="n">
        <f aca="false">F444+I444</f>
        <v>0</v>
      </c>
      <c r="K444" s="53" t="n">
        <f aca="false">IF(J444*0.03%&gt;40,40,J444*0.03%)</f>
        <v>0</v>
      </c>
      <c r="L444" s="53" t="n">
        <f aca="false">ROUND(I444*0.025%,0)</f>
        <v>0</v>
      </c>
      <c r="M444" s="53" t="n">
        <f aca="false">ROUND(IF(C444="BSE",(J444*0.00375%),(J444*0.00322%)),0)</f>
        <v>0</v>
      </c>
      <c r="N444" s="53" t="n">
        <f aca="false">ROUND((K444+M444+O444)*18%,2)</f>
        <v>0</v>
      </c>
      <c r="O444" s="53" t="n">
        <f aca="false">ROUND(J444*0.0001%,2)</f>
        <v>0</v>
      </c>
      <c r="P444" s="53" t="n">
        <f aca="false">ROUND(0.003%*F444,0)</f>
        <v>0</v>
      </c>
      <c r="Q444" s="53" t="n">
        <f aca="false">K444+L444+M444+N444+O444+P444</f>
        <v>0</v>
      </c>
      <c r="R444" s="53" t="n">
        <f aca="false">I444-F444</f>
        <v>0</v>
      </c>
      <c r="S444" s="53" t="n">
        <f aca="false">R444-Q444</f>
        <v>0</v>
      </c>
      <c r="T444" s="55" t="n">
        <f aca="false">IFERROR(R444/F444,0)</f>
        <v>0</v>
      </c>
      <c r="U444" s="55" t="n">
        <f aca="false">IFERROR(S444/F444,0)</f>
        <v>0</v>
      </c>
    </row>
    <row r="445" customFormat="false" ht="15" hidden="false" customHeight="false" outlineLevel="0" collapsed="false">
      <c r="A445" s="21" t="str">
        <f aca="false">IF(G445&gt;0,G445," ")</f>
        <v> </v>
      </c>
      <c r="F445" s="53" t="n">
        <f aca="false">D445*E445</f>
        <v>0</v>
      </c>
      <c r="I445" s="53" t="n">
        <f aca="false">D445*H445</f>
        <v>0</v>
      </c>
      <c r="J445" s="53" t="n">
        <f aca="false">F445+I445</f>
        <v>0</v>
      </c>
      <c r="K445" s="53" t="n">
        <f aca="false">IF(J445*0.03%&gt;40,40,J445*0.03%)</f>
        <v>0</v>
      </c>
      <c r="L445" s="53" t="n">
        <f aca="false">ROUND(I445*0.025%,0)</f>
        <v>0</v>
      </c>
      <c r="M445" s="53" t="n">
        <f aca="false">ROUND(IF(C445="BSE",(J445*0.00375%),(J445*0.00322%)),0)</f>
        <v>0</v>
      </c>
      <c r="N445" s="53" t="n">
        <f aca="false">ROUND((K445+M445+O445)*18%,2)</f>
        <v>0</v>
      </c>
      <c r="O445" s="53" t="n">
        <f aca="false">ROUND(J445*0.0001%,2)</f>
        <v>0</v>
      </c>
      <c r="P445" s="53" t="n">
        <f aca="false">ROUND(0.003%*F445,0)</f>
        <v>0</v>
      </c>
      <c r="Q445" s="53" t="n">
        <f aca="false">K445+L445+M445+N445+O445+P445</f>
        <v>0</v>
      </c>
      <c r="R445" s="53" t="n">
        <f aca="false">I445-F445</f>
        <v>0</v>
      </c>
      <c r="S445" s="53" t="n">
        <f aca="false">R445-Q445</f>
        <v>0</v>
      </c>
      <c r="T445" s="55" t="n">
        <f aca="false">IFERROR(R445/F445,0)</f>
        <v>0</v>
      </c>
      <c r="U445" s="55" t="n">
        <f aca="false">IFERROR(S445/F445,0)</f>
        <v>0</v>
      </c>
    </row>
    <row r="446" customFormat="false" ht="15" hidden="false" customHeight="false" outlineLevel="0" collapsed="false">
      <c r="A446" s="21" t="str">
        <f aca="false">IF(G446&gt;0,G446," ")</f>
        <v> </v>
      </c>
      <c r="F446" s="53" t="n">
        <f aca="false">D446*E446</f>
        <v>0</v>
      </c>
      <c r="I446" s="53" t="n">
        <f aca="false">D446*H446</f>
        <v>0</v>
      </c>
      <c r="J446" s="53" t="n">
        <f aca="false">F446+I446</f>
        <v>0</v>
      </c>
      <c r="K446" s="53" t="n">
        <f aca="false">IF(J446*0.03%&gt;40,40,J446*0.03%)</f>
        <v>0</v>
      </c>
      <c r="L446" s="53" t="n">
        <f aca="false">ROUND(I446*0.025%,0)</f>
        <v>0</v>
      </c>
      <c r="M446" s="53" t="n">
        <f aca="false">ROUND(IF(C446="BSE",(J446*0.00375%),(J446*0.00322%)),0)</f>
        <v>0</v>
      </c>
      <c r="N446" s="53" t="n">
        <f aca="false">ROUND((K446+M446+O446)*18%,2)</f>
        <v>0</v>
      </c>
      <c r="O446" s="53" t="n">
        <f aca="false">ROUND(J446*0.0001%,2)</f>
        <v>0</v>
      </c>
      <c r="P446" s="53" t="n">
        <f aca="false">ROUND(0.003%*F446,0)</f>
        <v>0</v>
      </c>
      <c r="Q446" s="53" t="n">
        <f aca="false">K446+L446+M446+N446+O446+P446</f>
        <v>0</v>
      </c>
      <c r="R446" s="53" t="n">
        <f aca="false">I446-F446</f>
        <v>0</v>
      </c>
      <c r="S446" s="53" t="n">
        <f aca="false">R446-Q446</f>
        <v>0</v>
      </c>
      <c r="T446" s="55" t="n">
        <f aca="false">IFERROR(R446/F446,0)</f>
        <v>0</v>
      </c>
      <c r="U446" s="55" t="n">
        <f aca="false">IFERROR(S446/F446,0)</f>
        <v>0</v>
      </c>
    </row>
    <row r="447" customFormat="false" ht="15" hidden="false" customHeight="false" outlineLevel="0" collapsed="false">
      <c r="A447" s="21" t="str">
        <f aca="false">IF(G447&gt;0,G447," ")</f>
        <v> </v>
      </c>
      <c r="F447" s="53" t="n">
        <f aca="false">D447*E447</f>
        <v>0</v>
      </c>
      <c r="I447" s="53" t="n">
        <f aca="false">D447*H447</f>
        <v>0</v>
      </c>
      <c r="J447" s="53" t="n">
        <f aca="false">F447+I447</f>
        <v>0</v>
      </c>
      <c r="K447" s="53" t="n">
        <f aca="false">IF(J447*0.03%&gt;40,40,J447*0.03%)</f>
        <v>0</v>
      </c>
      <c r="L447" s="53" t="n">
        <f aca="false">ROUND(I447*0.025%,0)</f>
        <v>0</v>
      </c>
      <c r="M447" s="53" t="n">
        <f aca="false">ROUND(IF(C447="BSE",(J447*0.00375%),(J447*0.00322%)),0)</f>
        <v>0</v>
      </c>
      <c r="N447" s="53" t="n">
        <f aca="false">ROUND((K447+M447+O447)*18%,2)</f>
        <v>0</v>
      </c>
      <c r="O447" s="53" t="n">
        <f aca="false">ROUND(J447*0.0001%,2)</f>
        <v>0</v>
      </c>
      <c r="P447" s="53" t="n">
        <f aca="false">ROUND(0.003%*F447,0)</f>
        <v>0</v>
      </c>
      <c r="Q447" s="53" t="n">
        <f aca="false">K447+L447+M447+N447+O447+P447</f>
        <v>0</v>
      </c>
      <c r="R447" s="53" t="n">
        <f aca="false">I447-F447</f>
        <v>0</v>
      </c>
      <c r="S447" s="53" t="n">
        <f aca="false">R447-Q447</f>
        <v>0</v>
      </c>
      <c r="T447" s="55" t="n">
        <f aca="false">IFERROR(R447/F447,0)</f>
        <v>0</v>
      </c>
      <c r="U447" s="55" t="n">
        <f aca="false">IFERROR(S447/F447,0)</f>
        <v>0</v>
      </c>
    </row>
    <row r="448" customFormat="false" ht="15" hidden="false" customHeight="false" outlineLevel="0" collapsed="false">
      <c r="A448" s="21" t="str">
        <f aca="false">IF(G448&gt;0,G448," ")</f>
        <v> </v>
      </c>
      <c r="F448" s="53" t="n">
        <f aca="false">D448*E448</f>
        <v>0</v>
      </c>
      <c r="I448" s="53" t="n">
        <f aca="false">D448*H448</f>
        <v>0</v>
      </c>
      <c r="J448" s="53" t="n">
        <f aca="false">F448+I448</f>
        <v>0</v>
      </c>
      <c r="K448" s="53" t="n">
        <f aca="false">IF(J448*0.03%&gt;40,40,J448*0.03%)</f>
        <v>0</v>
      </c>
      <c r="L448" s="53" t="n">
        <f aca="false">ROUND(I448*0.025%,0)</f>
        <v>0</v>
      </c>
      <c r="M448" s="53" t="n">
        <f aca="false">ROUND(IF(C448="BSE",(J448*0.00375%),(J448*0.00322%)),0)</f>
        <v>0</v>
      </c>
      <c r="N448" s="53" t="n">
        <f aca="false">ROUND((K448+M448+O448)*18%,2)</f>
        <v>0</v>
      </c>
      <c r="O448" s="53" t="n">
        <f aca="false">ROUND(J448*0.0001%,2)</f>
        <v>0</v>
      </c>
      <c r="P448" s="53" t="n">
        <f aca="false">ROUND(0.003%*F448,0)</f>
        <v>0</v>
      </c>
      <c r="Q448" s="53" t="n">
        <f aca="false">K448+L448+M448+N448+O448+P448</f>
        <v>0</v>
      </c>
      <c r="R448" s="53" t="n">
        <f aca="false">I448-F448</f>
        <v>0</v>
      </c>
      <c r="S448" s="53" t="n">
        <f aca="false">R448-Q448</f>
        <v>0</v>
      </c>
      <c r="T448" s="55" t="n">
        <f aca="false">IFERROR(R448/F448,0)</f>
        <v>0</v>
      </c>
      <c r="U448" s="55" t="n">
        <f aca="false">IFERROR(S448/F448,0)</f>
        <v>0</v>
      </c>
    </row>
    <row r="449" customFormat="false" ht="15" hidden="false" customHeight="false" outlineLevel="0" collapsed="false">
      <c r="A449" s="21" t="str">
        <f aca="false">IF(G449&gt;0,G449," ")</f>
        <v> </v>
      </c>
      <c r="F449" s="53" t="n">
        <f aca="false">D449*E449</f>
        <v>0</v>
      </c>
      <c r="I449" s="53" t="n">
        <f aca="false">D449*H449</f>
        <v>0</v>
      </c>
      <c r="J449" s="53" t="n">
        <f aca="false">F449+I449</f>
        <v>0</v>
      </c>
      <c r="K449" s="53" t="n">
        <f aca="false">IF(J449*0.03%&gt;40,40,J449*0.03%)</f>
        <v>0</v>
      </c>
      <c r="L449" s="53" t="n">
        <f aca="false">ROUND(I449*0.025%,0)</f>
        <v>0</v>
      </c>
      <c r="M449" s="53" t="n">
        <f aca="false">ROUND(IF(C449="BSE",(J449*0.00375%),(J449*0.00322%)),0)</f>
        <v>0</v>
      </c>
      <c r="N449" s="53" t="n">
        <f aca="false">ROUND((K449+M449+O449)*18%,2)</f>
        <v>0</v>
      </c>
      <c r="O449" s="53" t="n">
        <f aca="false">ROUND(J449*0.0001%,2)</f>
        <v>0</v>
      </c>
      <c r="P449" s="53" t="n">
        <f aca="false">ROUND(0.003%*F449,0)</f>
        <v>0</v>
      </c>
      <c r="Q449" s="53" t="n">
        <f aca="false">K449+L449+M449+N449+O449+P449</f>
        <v>0</v>
      </c>
      <c r="R449" s="53" t="n">
        <f aca="false">I449-F449</f>
        <v>0</v>
      </c>
      <c r="S449" s="53" t="n">
        <f aca="false">R449-Q449</f>
        <v>0</v>
      </c>
      <c r="T449" s="55" t="n">
        <f aca="false">IFERROR(R449/F449,0)</f>
        <v>0</v>
      </c>
      <c r="U449" s="55" t="n">
        <f aca="false">IFERROR(S449/F449,0)</f>
        <v>0</v>
      </c>
    </row>
    <row r="450" customFormat="false" ht="15" hidden="false" customHeight="false" outlineLevel="0" collapsed="false">
      <c r="A450" s="21" t="str">
        <f aca="false">IF(G450&gt;0,G450," ")</f>
        <v> </v>
      </c>
      <c r="F450" s="53" t="n">
        <f aca="false">D450*E450</f>
        <v>0</v>
      </c>
      <c r="I450" s="53" t="n">
        <f aca="false">D450*H450</f>
        <v>0</v>
      </c>
      <c r="J450" s="53" t="n">
        <f aca="false">F450+I450</f>
        <v>0</v>
      </c>
      <c r="K450" s="53" t="n">
        <f aca="false">IF(J450*0.03%&gt;40,40,J450*0.03%)</f>
        <v>0</v>
      </c>
      <c r="L450" s="53" t="n">
        <f aca="false">ROUND(I450*0.025%,0)</f>
        <v>0</v>
      </c>
      <c r="M450" s="53" t="n">
        <f aca="false">ROUND(IF(C450="BSE",(J450*0.00375%),(J450*0.00322%)),0)</f>
        <v>0</v>
      </c>
      <c r="N450" s="53" t="n">
        <f aca="false">ROUND((K450+M450+O450)*18%,2)</f>
        <v>0</v>
      </c>
      <c r="O450" s="53" t="n">
        <f aca="false">ROUND(J450*0.0001%,2)</f>
        <v>0</v>
      </c>
      <c r="P450" s="53" t="n">
        <f aca="false">ROUND(0.003%*F450,0)</f>
        <v>0</v>
      </c>
      <c r="Q450" s="53" t="n">
        <f aca="false">K450+L450+M450+N450+O450+P450</f>
        <v>0</v>
      </c>
      <c r="R450" s="53" t="n">
        <f aca="false">I450-F450</f>
        <v>0</v>
      </c>
      <c r="S450" s="53" t="n">
        <f aca="false">R450-Q450</f>
        <v>0</v>
      </c>
      <c r="T450" s="55" t="n">
        <f aca="false">IFERROR(R450/F450,0)</f>
        <v>0</v>
      </c>
      <c r="U450" s="55" t="n">
        <f aca="false">IFERROR(S450/F450,0)</f>
        <v>0</v>
      </c>
    </row>
    <row r="451" customFormat="false" ht="15" hidden="false" customHeight="false" outlineLevel="0" collapsed="false">
      <c r="A451" s="21" t="str">
        <f aca="false">IF(G451&gt;0,G451," ")</f>
        <v> </v>
      </c>
      <c r="F451" s="53" t="n">
        <f aca="false">D451*E451</f>
        <v>0</v>
      </c>
      <c r="I451" s="53" t="n">
        <f aca="false">D451*H451</f>
        <v>0</v>
      </c>
      <c r="J451" s="53" t="n">
        <f aca="false">F451+I451</f>
        <v>0</v>
      </c>
      <c r="K451" s="53" t="n">
        <f aca="false">IF(J451*0.03%&gt;40,40,J451*0.03%)</f>
        <v>0</v>
      </c>
      <c r="L451" s="53" t="n">
        <f aca="false">ROUND(I451*0.025%,0)</f>
        <v>0</v>
      </c>
      <c r="M451" s="53" t="n">
        <f aca="false">ROUND(IF(C451="BSE",(J451*0.00375%),(J451*0.00322%)),0)</f>
        <v>0</v>
      </c>
      <c r="N451" s="53" t="n">
        <f aca="false">ROUND((K451+M451+O451)*18%,2)</f>
        <v>0</v>
      </c>
      <c r="O451" s="53" t="n">
        <f aca="false">ROUND(J451*0.0001%,2)</f>
        <v>0</v>
      </c>
      <c r="P451" s="53" t="n">
        <f aca="false">ROUND(0.003%*F451,0)</f>
        <v>0</v>
      </c>
      <c r="Q451" s="53" t="n">
        <f aca="false">K451+L451+M451+N451+O451+P451</f>
        <v>0</v>
      </c>
      <c r="R451" s="53" t="n">
        <f aca="false">I451-F451</f>
        <v>0</v>
      </c>
      <c r="S451" s="53" t="n">
        <f aca="false">R451-Q451</f>
        <v>0</v>
      </c>
      <c r="T451" s="55" t="n">
        <f aca="false">IFERROR(R451/F451,0)</f>
        <v>0</v>
      </c>
      <c r="U451" s="55" t="n">
        <f aca="false">IFERROR(S451/F451,0)</f>
        <v>0</v>
      </c>
    </row>
    <row r="452" customFormat="false" ht="15" hidden="false" customHeight="false" outlineLevel="0" collapsed="false">
      <c r="A452" s="21" t="str">
        <f aca="false">IF(G452&gt;0,G452," ")</f>
        <v> </v>
      </c>
      <c r="F452" s="53" t="n">
        <f aca="false">D452*E452</f>
        <v>0</v>
      </c>
      <c r="I452" s="53" t="n">
        <f aca="false">D452*H452</f>
        <v>0</v>
      </c>
      <c r="J452" s="53" t="n">
        <f aca="false">F452+I452</f>
        <v>0</v>
      </c>
      <c r="K452" s="53" t="n">
        <f aca="false">IF(J452*0.03%&gt;40,40,J452*0.03%)</f>
        <v>0</v>
      </c>
      <c r="L452" s="53" t="n">
        <f aca="false">ROUND(I452*0.025%,0)</f>
        <v>0</v>
      </c>
      <c r="M452" s="53" t="n">
        <f aca="false">ROUND(IF(C452="BSE",(J452*0.00375%),(J452*0.00322%)),0)</f>
        <v>0</v>
      </c>
      <c r="N452" s="53" t="n">
        <f aca="false">ROUND((K452+M452+O452)*18%,2)</f>
        <v>0</v>
      </c>
      <c r="O452" s="53" t="n">
        <f aca="false">ROUND(J452*0.0001%,2)</f>
        <v>0</v>
      </c>
      <c r="P452" s="53" t="n">
        <f aca="false">ROUND(0.003%*F452,0)</f>
        <v>0</v>
      </c>
      <c r="Q452" s="53" t="n">
        <f aca="false">K452+L452+M452+N452+O452+P452</f>
        <v>0</v>
      </c>
      <c r="R452" s="53" t="n">
        <f aca="false">I452-F452</f>
        <v>0</v>
      </c>
      <c r="S452" s="53" t="n">
        <f aca="false">R452-Q452</f>
        <v>0</v>
      </c>
      <c r="T452" s="55" t="n">
        <f aca="false">IFERROR(R452/F452,0)</f>
        <v>0</v>
      </c>
      <c r="U452" s="55" t="n">
        <f aca="false">IFERROR(S452/F452,0)</f>
        <v>0</v>
      </c>
    </row>
    <row r="453" customFormat="false" ht="15" hidden="false" customHeight="false" outlineLevel="0" collapsed="false">
      <c r="A453" s="21" t="str">
        <f aca="false">IF(G453&gt;0,G453," ")</f>
        <v> </v>
      </c>
      <c r="F453" s="53" t="n">
        <f aca="false">D453*E453</f>
        <v>0</v>
      </c>
      <c r="I453" s="53" t="n">
        <f aca="false">D453*H453</f>
        <v>0</v>
      </c>
      <c r="J453" s="53" t="n">
        <f aca="false">F453+I453</f>
        <v>0</v>
      </c>
      <c r="K453" s="53" t="n">
        <f aca="false">IF(J453*0.03%&gt;40,40,J453*0.03%)</f>
        <v>0</v>
      </c>
      <c r="L453" s="53" t="n">
        <f aca="false">ROUND(I453*0.025%,0)</f>
        <v>0</v>
      </c>
      <c r="M453" s="53" t="n">
        <f aca="false">ROUND(IF(C453="BSE",(J453*0.00375%),(J453*0.00322%)),0)</f>
        <v>0</v>
      </c>
      <c r="N453" s="53" t="n">
        <f aca="false">ROUND((K453+M453+O453)*18%,2)</f>
        <v>0</v>
      </c>
      <c r="O453" s="53" t="n">
        <f aca="false">ROUND(J453*0.0001%,2)</f>
        <v>0</v>
      </c>
      <c r="P453" s="53" t="n">
        <f aca="false">ROUND(0.003%*F453,0)</f>
        <v>0</v>
      </c>
      <c r="Q453" s="53" t="n">
        <f aca="false">K453+L453+M453+N453+O453+P453</f>
        <v>0</v>
      </c>
      <c r="R453" s="53" t="n">
        <f aca="false">I453-F453</f>
        <v>0</v>
      </c>
      <c r="S453" s="53" t="n">
        <f aca="false">R453-Q453</f>
        <v>0</v>
      </c>
      <c r="T453" s="55" t="n">
        <f aca="false">IFERROR(R453/F453,0)</f>
        <v>0</v>
      </c>
      <c r="U453" s="55" t="n">
        <f aca="false">IFERROR(S453/F453,0)</f>
        <v>0</v>
      </c>
    </row>
    <row r="454" customFormat="false" ht="15" hidden="false" customHeight="false" outlineLevel="0" collapsed="false">
      <c r="A454" s="21" t="str">
        <f aca="false">IF(G454&gt;0,G454," ")</f>
        <v> </v>
      </c>
      <c r="F454" s="53" t="n">
        <f aca="false">D454*E454</f>
        <v>0</v>
      </c>
      <c r="I454" s="53" t="n">
        <f aca="false">D454*H454</f>
        <v>0</v>
      </c>
      <c r="J454" s="53" t="n">
        <f aca="false">F454+I454</f>
        <v>0</v>
      </c>
      <c r="K454" s="53" t="n">
        <f aca="false">IF(J454*0.03%&gt;40,40,J454*0.03%)</f>
        <v>0</v>
      </c>
      <c r="L454" s="53" t="n">
        <f aca="false">ROUND(I454*0.025%,0)</f>
        <v>0</v>
      </c>
      <c r="M454" s="53" t="n">
        <f aca="false">ROUND(IF(C454="BSE",(J454*0.00375%),(J454*0.00322%)),0)</f>
        <v>0</v>
      </c>
      <c r="N454" s="53" t="n">
        <f aca="false">ROUND((K454+M454+O454)*18%,2)</f>
        <v>0</v>
      </c>
      <c r="O454" s="53" t="n">
        <f aca="false">ROUND(J454*0.0001%,2)</f>
        <v>0</v>
      </c>
      <c r="P454" s="53" t="n">
        <f aca="false">ROUND(0.003%*F454,0)</f>
        <v>0</v>
      </c>
      <c r="Q454" s="53" t="n">
        <f aca="false">K454+L454+M454+N454+O454+P454</f>
        <v>0</v>
      </c>
      <c r="R454" s="53" t="n">
        <f aca="false">I454-F454</f>
        <v>0</v>
      </c>
      <c r="S454" s="53" t="n">
        <f aca="false">R454-Q454</f>
        <v>0</v>
      </c>
      <c r="T454" s="55" t="n">
        <f aca="false">IFERROR(R454/F454,0)</f>
        <v>0</v>
      </c>
      <c r="U454" s="55" t="n">
        <f aca="false">IFERROR(S454/F454,0)</f>
        <v>0</v>
      </c>
    </row>
    <row r="455" customFormat="false" ht="15" hidden="false" customHeight="false" outlineLevel="0" collapsed="false">
      <c r="A455" s="21" t="str">
        <f aca="false">IF(G455&gt;0,G455," ")</f>
        <v> </v>
      </c>
      <c r="F455" s="53" t="n">
        <f aca="false">D455*E455</f>
        <v>0</v>
      </c>
      <c r="I455" s="53" t="n">
        <f aca="false">D455*H455</f>
        <v>0</v>
      </c>
      <c r="J455" s="53" t="n">
        <f aca="false">F455+I455</f>
        <v>0</v>
      </c>
      <c r="K455" s="53" t="n">
        <f aca="false">IF(J455*0.03%&gt;40,40,J455*0.03%)</f>
        <v>0</v>
      </c>
      <c r="L455" s="53" t="n">
        <f aca="false">ROUND(I455*0.025%,0)</f>
        <v>0</v>
      </c>
      <c r="M455" s="53" t="n">
        <f aca="false">ROUND(IF(C455="BSE",(J455*0.00375%),(J455*0.00322%)),0)</f>
        <v>0</v>
      </c>
      <c r="N455" s="53" t="n">
        <f aca="false">ROUND((K455+M455+O455)*18%,2)</f>
        <v>0</v>
      </c>
      <c r="O455" s="53" t="n">
        <f aca="false">ROUND(J455*0.0001%,2)</f>
        <v>0</v>
      </c>
      <c r="P455" s="53" t="n">
        <f aca="false">ROUND(0.003%*F455,0)</f>
        <v>0</v>
      </c>
      <c r="Q455" s="53" t="n">
        <f aca="false">K455+L455+M455+N455+O455+P455</f>
        <v>0</v>
      </c>
      <c r="R455" s="53" t="n">
        <f aca="false">I455-F455</f>
        <v>0</v>
      </c>
      <c r="S455" s="53" t="n">
        <f aca="false">R455-Q455</f>
        <v>0</v>
      </c>
      <c r="T455" s="55" t="n">
        <f aca="false">IFERROR(R455/F455,0)</f>
        <v>0</v>
      </c>
      <c r="U455" s="55" t="n">
        <f aca="false">IFERROR(S455/F455,0)</f>
        <v>0</v>
      </c>
    </row>
    <row r="456" customFormat="false" ht="15" hidden="false" customHeight="false" outlineLevel="0" collapsed="false">
      <c r="A456" s="21" t="str">
        <f aca="false">IF(G456&gt;0,G456," ")</f>
        <v> </v>
      </c>
      <c r="F456" s="53" t="n">
        <f aca="false">D456*E456</f>
        <v>0</v>
      </c>
      <c r="I456" s="53" t="n">
        <f aca="false">D456*H456</f>
        <v>0</v>
      </c>
      <c r="J456" s="53" t="n">
        <f aca="false">F456+I456</f>
        <v>0</v>
      </c>
      <c r="K456" s="53" t="n">
        <f aca="false">IF(J456*0.03%&gt;40,40,J456*0.03%)</f>
        <v>0</v>
      </c>
      <c r="L456" s="53" t="n">
        <f aca="false">ROUND(I456*0.025%,0)</f>
        <v>0</v>
      </c>
      <c r="M456" s="53" t="n">
        <f aca="false">ROUND(IF(C456="BSE",(J456*0.00375%),(J456*0.00322%)),0)</f>
        <v>0</v>
      </c>
      <c r="N456" s="53" t="n">
        <f aca="false">ROUND((K456+M456+O456)*18%,2)</f>
        <v>0</v>
      </c>
      <c r="O456" s="53" t="n">
        <f aca="false">ROUND(J456*0.0001%,2)</f>
        <v>0</v>
      </c>
      <c r="P456" s="53" t="n">
        <f aca="false">ROUND(0.003%*F456,0)</f>
        <v>0</v>
      </c>
      <c r="Q456" s="53" t="n">
        <f aca="false">K456+L456+M456+N456+O456+P456</f>
        <v>0</v>
      </c>
      <c r="R456" s="53" t="n">
        <f aca="false">I456-F456</f>
        <v>0</v>
      </c>
      <c r="S456" s="53" t="n">
        <f aca="false">R456-Q456</f>
        <v>0</v>
      </c>
      <c r="T456" s="55" t="n">
        <f aca="false">IFERROR(R456/F456,0)</f>
        <v>0</v>
      </c>
      <c r="U456" s="55" t="n">
        <f aca="false">IFERROR(S456/F456,0)</f>
        <v>0</v>
      </c>
    </row>
    <row r="457" customFormat="false" ht="15" hidden="false" customHeight="false" outlineLevel="0" collapsed="false">
      <c r="A457" s="21" t="str">
        <f aca="false">IF(G457&gt;0,G457," ")</f>
        <v> </v>
      </c>
      <c r="F457" s="53" t="n">
        <f aca="false">D457*E457</f>
        <v>0</v>
      </c>
      <c r="I457" s="53" t="n">
        <f aca="false">D457*H457</f>
        <v>0</v>
      </c>
      <c r="J457" s="53" t="n">
        <f aca="false">F457+I457</f>
        <v>0</v>
      </c>
      <c r="K457" s="53" t="n">
        <f aca="false">IF(J457*0.03%&gt;40,40,J457*0.03%)</f>
        <v>0</v>
      </c>
      <c r="L457" s="53" t="n">
        <f aca="false">ROUND(I457*0.025%,0)</f>
        <v>0</v>
      </c>
      <c r="M457" s="53" t="n">
        <f aca="false">ROUND(IF(C457="BSE",(J457*0.00375%),(J457*0.00322%)),0)</f>
        <v>0</v>
      </c>
      <c r="N457" s="53" t="n">
        <f aca="false">ROUND((K457+M457+O457)*18%,2)</f>
        <v>0</v>
      </c>
      <c r="O457" s="53" t="n">
        <f aca="false">ROUND(J457*0.0001%,2)</f>
        <v>0</v>
      </c>
      <c r="P457" s="53" t="n">
        <f aca="false">ROUND(0.003%*F457,0)</f>
        <v>0</v>
      </c>
      <c r="Q457" s="53" t="n">
        <f aca="false">K457+L457+M457+N457+O457+P457</f>
        <v>0</v>
      </c>
      <c r="R457" s="53" t="n">
        <f aca="false">I457-F457</f>
        <v>0</v>
      </c>
      <c r="S457" s="53" t="n">
        <f aca="false">R457-Q457</f>
        <v>0</v>
      </c>
      <c r="T457" s="55" t="n">
        <f aca="false">IFERROR(R457/F457,0)</f>
        <v>0</v>
      </c>
      <c r="U457" s="55" t="n">
        <f aca="false">IFERROR(S457/F457,0)</f>
        <v>0</v>
      </c>
    </row>
    <row r="458" customFormat="false" ht="15" hidden="false" customHeight="false" outlineLevel="0" collapsed="false">
      <c r="A458" s="21" t="str">
        <f aca="false">IF(G458&gt;0,G458," ")</f>
        <v> </v>
      </c>
      <c r="F458" s="53" t="n">
        <f aca="false">D458*E458</f>
        <v>0</v>
      </c>
      <c r="I458" s="53" t="n">
        <f aca="false">D458*H458</f>
        <v>0</v>
      </c>
      <c r="J458" s="53" t="n">
        <f aca="false">F458+I458</f>
        <v>0</v>
      </c>
      <c r="K458" s="53" t="n">
        <f aca="false">IF(J458*0.03%&gt;40,40,J458*0.03%)</f>
        <v>0</v>
      </c>
      <c r="L458" s="53" t="n">
        <f aca="false">ROUND(I458*0.025%,0)</f>
        <v>0</v>
      </c>
      <c r="M458" s="53" t="n">
        <f aca="false">ROUND(IF(C458="BSE",(J458*0.00375%),(J458*0.00322%)),0)</f>
        <v>0</v>
      </c>
      <c r="N458" s="53" t="n">
        <f aca="false">ROUND((K458+M458+O458)*18%,2)</f>
        <v>0</v>
      </c>
      <c r="O458" s="53" t="n">
        <f aca="false">ROUND(J458*0.0001%,2)</f>
        <v>0</v>
      </c>
      <c r="P458" s="53" t="n">
        <f aca="false">ROUND(0.003%*F458,0)</f>
        <v>0</v>
      </c>
      <c r="Q458" s="53" t="n">
        <f aca="false">K458+L458+M458+N458+O458+P458</f>
        <v>0</v>
      </c>
      <c r="R458" s="53" t="n">
        <f aca="false">I458-F458</f>
        <v>0</v>
      </c>
      <c r="S458" s="53" t="n">
        <f aca="false">R458-Q458</f>
        <v>0</v>
      </c>
      <c r="T458" s="55" t="n">
        <f aca="false">IFERROR(R458/F458,0)</f>
        <v>0</v>
      </c>
      <c r="U458" s="55" t="n">
        <f aca="false">IFERROR(S458/F458,0)</f>
        <v>0</v>
      </c>
    </row>
    <row r="459" customFormat="false" ht="15" hidden="false" customHeight="false" outlineLevel="0" collapsed="false">
      <c r="A459" s="21" t="str">
        <f aca="false">IF(G459&gt;0,G459," ")</f>
        <v> </v>
      </c>
      <c r="F459" s="53" t="n">
        <f aca="false">D459*E459</f>
        <v>0</v>
      </c>
      <c r="I459" s="53" t="n">
        <f aca="false">D459*H459</f>
        <v>0</v>
      </c>
      <c r="J459" s="53" t="n">
        <f aca="false">F459+I459</f>
        <v>0</v>
      </c>
      <c r="K459" s="53" t="n">
        <f aca="false">IF(J459*0.03%&gt;40,40,J459*0.03%)</f>
        <v>0</v>
      </c>
      <c r="L459" s="53" t="n">
        <f aca="false">ROUND(I459*0.025%,0)</f>
        <v>0</v>
      </c>
      <c r="M459" s="53" t="n">
        <f aca="false">ROUND(IF(C459="BSE",(J459*0.00375%),(J459*0.00322%)),0)</f>
        <v>0</v>
      </c>
      <c r="N459" s="53" t="n">
        <f aca="false">ROUND((K459+M459+O459)*18%,2)</f>
        <v>0</v>
      </c>
      <c r="O459" s="53" t="n">
        <f aca="false">ROUND(J459*0.0001%,2)</f>
        <v>0</v>
      </c>
      <c r="P459" s="53" t="n">
        <f aca="false">ROUND(0.003%*F459,0)</f>
        <v>0</v>
      </c>
      <c r="Q459" s="53" t="n">
        <f aca="false">K459+L459+M459+N459+O459+P459</f>
        <v>0</v>
      </c>
      <c r="R459" s="53" t="n">
        <f aca="false">I459-F459</f>
        <v>0</v>
      </c>
      <c r="S459" s="53" t="n">
        <f aca="false">R459-Q459</f>
        <v>0</v>
      </c>
      <c r="T459" s="55" t="n">
        <f aca="false">IFERROR(R459/F459,0)</f>
        <v>0</v>
      </c>
      <c r="U459" s="55" t="n">
        <f aca="false">IFERROR(S459/F459,0)</f>
        <v>0</v>
      </c>
    </row>
    <row r="460" customFormat="false" ht="15" hidden="false" customHeight="false" outlineLevel="0" collapsed="false">
      <c r="A460" s="21" t="str">
        <f aca="false">IF(G460&gt;0,G460," ")</f>
        <v> </v>
      </c>
      <c r="F460" s="53" t="n">
        <f aca="false">D460*E460</f>
        <v>0</v>
      </c>
      <c r="I460" s="53" t="n">
        <f aca="false">D460*H460</f>
        <v>0</v>
      </c>
      <c r="J460" s="53" t="n">
        <f aca="false">F460+I460</f>
        <v>0</v>
      </c>
      <c r="K460" s="53" t="n">
        <f aca="false">IF(J460*0.03%&gt;40,40,J460*0.03%)</f>
        <v>0</v>
      </c>
      <c r="L460" s="53" t="n">
        <f aca="false">ROUND(I460*0.025%,0)</f>
        <v>0</v>
      </c>
      <c r="M460" s="53" t="n">
        <f aca="false">ROUND(IF(C460="BSE",(J460*0.00375%),(J460*0.00322%)),0)</f>
        <v>0</v>
      </c>
      <c r="N460" s="53" t="n">
        <f aca="false">ROUND((K460+M460+O460)*18%,2)</f>
        <v>0</v>
      </c>
      <c r="O460" s="53" t="n">
        <f aca="false">ROUND(J460*0.0001%,2)</f>
        <v>0</v>
      </c>
      <c r="P460" s="53" t="n">
        <f aca="false">ROUND(0.003%*F460,0)</f>
        <v>0</v>
      </c>
      <c r="Q460" s="53" t="n">
        <f aca="false">K460+L460+M460+N460+O460+P460</f>
        <v>0</v>
      </c>
      <c r="R460" s="53" t="n">
        <f aca="false">I460-F460</f>
        <v>0</v>
      </c>
      <c r="S460" s="53" t="n">
        <f aca="false">R460-Q460</f>
        <v>0</v>
      </c>
      <c r="T460" s="55" t="n">
        <f aca="false">IFERROR(R460/F460,0)</f>
        <v>0</v>
      </c>
      <c r="U460" s="55" t="n">
        <f aca="false">IFERROR(S460/F460,0)</f>
        <v>0</v>
      </c>
    </row>
    <row r="461" customFormat="false" ht="15" hidden="false" customHeight="false" outlineLevel="0" collapsed="false">
      <c r="A461" s="21" t="str">
        <f aca="false">IF(G461&gt;0,G461," ")</f>
        <v> </v>
      </c>
      <c r="F461" s="53" t="n">
        <f aca="false">D461*E461</f>
        <v>0</v>
      </c>
      <c r="I461" s="53" t="n">
        <f aca="false">D461*H461</f>
        <v>0</v>
      </c>
      <c r="J461" s="53" t="n">
        <f aca="false">F461+I461</f>
        <v>0</v>
      </c>
      <c r="K461" s="53" t="n">
        <f aca="false">IF(J461*0.03%&gt;40,40,J461*0.03%)</f>
        <v>0</v>
      </c>
      <c r="L461" s="53" t="n">
        <f aca="false">ROUND(I461*0.025%,0)</f>
        <v>0</v>
      </c>
      <c r="M461" s="53" t="n">
        <f aca="false">ROUND(IF(C461="BSE",(J461*0.00375%),(J461*0.00322%)),0)</f>
        <v>0</v>
      </c>
      <c r="N461" s="53" t="n">
        <f aca="false">ROUND((K461+M461+O461)*18%,2)</f>
        <v>0</v>
      </c>
      <c r="O461" s="53" t="n">
        <f aca="false">ROUND(J461*0.0001%,2)</f>
        <v>0</v>
      </c>
      <c r="P461" s="53" t="n">
        <f aca="false">ROUND(0.003%*F461,0)</f>
        <v>0</v>
      </c>
      <c r="Q461" s="53" t="n">
        <f aca="false">K461+L461+M461+N461+O461+P461</f>
        <v>0</v>
      </c>
      <c r="R461" s="53" t="n">
        <f aca="false">I461-F461</f>
        <v>0</v>
      </c>
      <c r="S461" s="53" t="n">
        <f aca="false">R461-Q461</f>
        <v>0</v>
      </c>
      <c r="T461" s="55" t="n">
        <f aca="false">IFERROR(R461/F461,0)</f>
        <v>0</v>
      </c>
      <c r="U461" s="55" t="n">
        <f aca="false">IFERROR(S461/F461,0)</f>
        <v>0</v>
      </c>
    </row>
    <row r="462" customFormat="false" ht="15" hidden="false" customHeight="false" outlineLevel="0" collapsed="false">
      <c r="A462" s="21" t="str">
        <f aca="false">IF(G462&gt;0,G462," ")</f>
        <v> </v>
      </c>
      <c r="F462" s="53" t="n">
        <f aca="false">D462*E462</f>
        <v>0</v>
      </c>
      <c r="I462" s="53" t="n">
        <f aca="false">D462*H462</f>
        <v>0</v>
      </c>
      <c r="J462" s="53" t="n">
        <f aca="false">F462+I462</f>
        <v>0</v>
      </c>
      <c r="K462" s="53" t="n">
        <f aca="false">IF(J462*0.03%&gt;40,40,J462*0.03%)</f>
        <v>0</v>
      </c>
      <c r="L462" s="53" t="n">
        <f aca="false">ROUND(I462*0.025%,0)</f>
        <v>0</v>
      </c>
      <c r="M462" s="53" t="n">
        <f aca="false">ROUND(IF(C462="BSE",(J462*0.00375%),(J462*0.00322%)),0)</f>
        <v>0</v>
      </c>
      <c r="N462" s="53" t="n">
        <f aca="false">ROUND((K462+M462+O462)*18%,2)</f>
        <v>0</v>
      </c>
      <c r="O462" s="53" t="n">
        <f aca="false">ROUND(J462*0.0001%,2)</f>
        <v>0</v>
      </c>
      <c r="P462" s="53" t="n">
        <f aca="false">ROUND(0.003%*F462,0)</f>
        <v>0</v>
      </c>
      <c r="Q462" s="53" t="n">
        <f aca="false">K462+L462+M462+N462+O462+P462</f>
        <v>0</v>
      </c>
      <c r="R462" s="53" t="n">
        <f aca="false">I462-F462</f>
        <v>0</v>
      </c>
      <c r="S462" s="53" t="n">
        <f aca="false">R462-Q462</f>
        <v>0</v>
      </c>
      <c r="T462" s="55" t="n">
        <f aca="false">IFERROR(R462/F462,0)</f>
        <v>0</v>
      </c>
      <c r="U462" s="55" t="n">
        <f aca="false">IFERROR(S462/F462,0)</f>
        <v>0</v>
      </c>
    </row>
    <row r="463" customFormat="false" ht="15" hidden="false" customHeight="false" outlineLevel="0" collapsed="false">
      <c r="A463" s="21" t="str">
        <f aca="false">IF(G463&gt;0,G463," ")</f>
        <v> </v>
      </c>
      <c r="F463" s="53" t="n">
        <f aca="false">D463*E463</f>
        <v>0</v>
      </c>
      <c r="I463" s="53" t="n">
        <f aca="false">D463*H463</f>
        <v>0</v>
      </c>
      <c r="J463" s="53" t="n">
        <f aca="false">F463+I463</f>
        <v>0</v>
      </c>
      <c r="K463" s="53" t="n">
        <f aca="false">IF(J463*0.03%&gt;40,40,J463*0.03%)</f>
        <v>0</v>
      </c>
      <c r="L463" s="53" t="n">
        <f aca="false">ROUND(I463*0.025%,0)</f>
        <v>0</v>
      </c>
      <c r="M463" s="53" t="n">
        <f aca="false">ROUND(IF(C463="BSE",(J463*0.00375%),(J463*0.00322%)),0)</f>
        <v>0</v>
      </c>
      <c r="N463" s="53" t="n">
        <f aca="false">ROUND((K463+M463+O463)*18%,2)</f>
        <v>0</v>
      </c>
      <c r="O463" s="53" t="n">
        <f aca="false">ROUND(J463*0.0001%,2)</f>
        <v>0</v>
      </c>
      <c r="P463" s="53" t="n">
        <f aca="false">ROUND(0.003%*F463,0)</f>
        <v>0</v>
      </c>
      <c r="Q463" s="53" t="n">
        <f aca="false">K463+L463+M463+N463+O463+P463</f>
        <v>0</v>
      </c>
      <c r="R463" s="53" t="n">
        <f aca="false">I463-F463</f>
        <v>0</v>
      </c>
      <c r="S463" s="53" t="n">
        <f aca="false">R463-Q463</f>
        <v>0</v>
      </c>
      <c r="T463" s="55" t="n">
        <f aca="false">IFERROR(R463/F463,0)</f>
        <v>0</v>
      </c>
      <c r="U463" s="55" t="n">
        <f aca="false">IFERROR(S463/F463,0)</f>
        <v>0</v>
      </c>
    </row>
    <row r="464" customFormat="false" ht="15" hidden="false" customHeight="false" outlineLevel="0" collapsed="false">
      <c r="A464" s="21" t="str">
        <f aca="false">IF(G464&gt;0,G464," ")</f>
        <v> </v>
      </c>
      <c r="F464" s="53" t="n">
        <f aca="false">D464*E464</f>
        <v>0</v>
      </c>
      <c r="I464" s="53" t="n">
        <f aca="false">D464*H464</f>
        <v>0</v>
      </c>
      <c r="J464" s="53" t="n">
        <f aca="false">F464+I464</f>
        <v>0</v>
      </c>
      <c r="K464" s="53" t="n">
        <f aca="false">IF(J464*0.03%&gt;40,40,J464*0.03%)</f>
        <v>0</v>
      </c>
      <c r="L464" s="53" t="n">
        <f aca="false">ROUND(I464*0.025%,0)</f>
        <v>0</v>
      </c>
      <c r="M464" s="53" t="n">
        <f aca="false">ROUND(IF(C464="BSE",(J464*0.00375%),(J464*0.00322%)),0)</f>
        <v>0</v>
      </c>
      <c r="N464" s="53" t="n">
        <f aca="false">ROUND((K464+M464+O464)*18%,2)</f>
        <v>0</v>
      </c>
      <c r="O464" s="53" t="n">
        <f aca="false">ROUND(J464*0.0001%,2)</f>
        <v>0</v>
      </c>
      <c r="P464" s="53" t="n">
        <f aca="false">ROUND(0.003%*F464,0)</f>
        <v>0</v>
      </c>
      <c r="Q464" s="53" t="n">
        <f aca="false">K464+L464+M464+N464+O464+P464</f>
        <v>0</v>
      </c>
      <c r="R464" s="53" t="n">
        <f aca="false">I464-F464</f>
        <v>0</v>
      </c>
      <c r="S464" s="53" t="n">
        <f aca="false">R464-Q464</f>
        <v>0</v>
      </c>
      <c r="T464" s="55" t="n">
        <f aca="false">IFERROR(R464/F464,0)</f>
        <v>0</v>
      </c>
      <c r="U464" s="55" t="n">
        <f aca="false">IFERROR(S464/F464,0)</f>
        <v>0</v>
      </c>
    </row>
    <row r="465" customFormat="false" ht="15" hidden="false" customHeight="false" outlineLevel="0" collapsed="false">
      <c r="A465" s="21" t="str">
        <f aca="false">IF(G465&gt;0,G465," ")</f>
        <v> </v>
      </c>
      <c r="F465" s="53" t="n">
        <f aca="false">D465*E465</f>
        <v>0</v>
      </c>
      <c r="I465" s="53" t="n">
        <f aca="false">D465*H465</f>
        <v>0</v>
      </c>
      <c r="J465" s="53" t="n">
        <f aca="false">F465+I465</f>
        <v>0</v>
      </c>
      <c r="K465" s="53" t="n">
        <f aca="false">IF(J465*0.03%&gt;40,40,J465*0.03%)</f>
        <v>0</v>
      </c>
      <c r="L465" s="53" t="n">
        <f aca="false">ROUND(I465*0.025%,0)</f>
        <v>0</v>
      </c>
      <c r="M465" s="53" t="n">
        <f aca="false">ROUND(IF(C465="BSE",(J465*0.00375%),(J465*0.00322%)),0)</f>
        <v>0</v>
      </c>
      <c r="N465" s="53" t="n">
        <f aca="false">ROUND((K465+M465+O465)*18%,2)</f>
        <v>0</v>
      </c>
      <c r="O465" s="53" t="n">
        <f aca="false">ROUND(J465*0.0001%,2)</f>
        <v>0</v>
      </c>
      <c r="P465" s="53" t="n">
        <f aca="false">ROUND(0.003%*F465,0)</f>
        <v>0</v>
      </c>
      <c r="Q465" s="53" t="n">
        <f aca="false">K465+L465+M465+N465+O465+P465</f>
        <v>0</v>
      </c>
      <c r="R465" s="53" t="n">
        <f aca="false">I465-F465</f>
        <v>0</v>
      </c>
      <c r="S465" s="53" t="n">
        <f aca="false">R465-Q465</f>
        <v>0</v>
      </c>
      <c r="T465" s="55" t="n">
        <f aca="false">IFERROR(R465/F465,0)</f>
        <v>0</v>
      </c>
      <c r="U465" s="55" t="n">
        <f aca="false">IFERROR(S465/F465,0)</f>
        <v>0</v>
      </c>
    </row>
    <row r="466" customFormat="false" ht="15" hidden="false" customHeight="false" outlineLevel="0" collapsed="false">
      <c r="A466" s="21" t="str">
        <f aca="false">IF(G466&gt;0,G466," ")</f>
        <v> </v>
      </c>
      <c r="F466" s="53" t="n">
        <f aca="false">D466*E466</f>
        <v>0</v>
      </c>
      <c r="I466" s="53" t="n">
        <f aca="false">D466*H466</f>
        <v>0</v>
      </c>
      <c r="J466" s="53" t="n">
        <f aca="false">F466+I466</f>
        <v>0</v>
      </c>
      <c r="K466" s="53" t="n">
        <f aca="false">IF(J466*0.03%&gt;40,40,J466*0.03%)</f>
        <v>0</v>
      </c>
      <c r="L466" s="53" t="n">
        <f aca="false">ROUND(I466*0.025%,0)</f>
        <v>0</v>
      </c>
      <c r="M466" s="53" t="n">
        <f aca="false">ROUND(IF(C466="BSE",(J466*0.00375%),(J466*0.00322%)),0)</f>
        <v>0</v>
      </c>
      <c r="N466" s="53" t="n">
        <f aca="false">ROUND((K466+M466+O466)*18%,2)</f>
        <v>0</v>
      </c>
      <c r="O466" s="53" t="n">
        <f aca="false">ROUND(J466*0.0001%,2)</f>
        <v>0</v>
      </c>
      <c r="P466" s="53" t="n">
        <f aca="false">ROUND(0.003%*F466,0)</f>
        <v>0</v>
      </c>
      <c r="Q466" s="53" t="n">
        <f aca="false">K466+L466+M466+N466+O466+P466</f>
        <v>0</v>
      </c>
      <c r="R466" s="53" t="n">
        <f aca="false">I466-F466</f>
        <v>0</v>
      </c>
      <c r="S466" s="53" t="n">
        <f aca="false">R466-Q466</f>
        <v>0</v>
      </c>
      <c r="T466" s="55" t="n">
        <f aca="false">IFERROR(R466/F466,0)</f>
        <v>0</v>
      </c>
      <c r="U466" s="55" t="n">
        <f aca="false">IFERROR(S466/F466,0)</f>
        <v>0</v>
      </c>
    </row>
    <row r="467" customFormat="false" ht="15" hidden="false" customHeight="false" outlineLevel="0" collapsed="false">
      <c r="A467" s="21" t="str">
        <f aca="false">IF(G467&gt;0,G467," ")</f>
        <v> </v>
      </c>
      <c r="F467" s="53" t="n">
        <f aca="false">D467*E467</f>
        <v>0</v>
      </c>
      <c r="I467" s="53" t="n">
        <f aca="false">D467*H467</f>
        <v>0</v>
      </c>
      <c r="J467" s="53" t="n">
        <f aca="false">F467+I467</f>
        <v>0</v>
      </c>
      <c r="K467" s="53" t="n">
        <f aca="false">IF(J467*0.03%&gt;40,40,J467*0.03%)</f>
        <v>0</v>
      </c>
      <c r="L467" s="53" t="n">
        <f aca="false">ROUND(I467*0.025%,0)</f>
        <v>0</v>
      </c>
      <c r="M467" s="53" t="n">
        <f aca="false">ROUND(IF(C467="BSE",(J467*0.00375%),(J467*0.00322%)),0)</f>
        <v>0</v>
      </c>
      <c r="N467" s="53" t="n">
        <f aca="false">ROUND((K467+M467+O467)*18%,2)</f>
        <v>0</v>
      </c>
      <c r="O467" s="53" t="n">
        <f aca="false">ROUND(J467*0.0001%,2)</f>
        <v>0</v>
      </c>
      <c r="P467" s="53" t="n">
        <f aca="false">ROUND(0.003%*F467,0)</f>
        <v>0</v>
      </c>
      <c r="Q467" s="53" t="n">
        <f aca="false">K467+L467+M467+N467+O467+P467</f>
        <v>0</v>
      </c>
      <c r="R467" s="53" t="n">
        <f aca="false">I467-F467</f>
        <v>0</v>
      </c>
      <c r="S467" s="53" t="n">
        <f aca="false">R467-Q467</f>
        <v>0</v>
      </c>
      <c r="T467" s="55" t="n">
        <f aca="false">IFERROR(R467/F467,0)</f>
        <v>0</v>
      </c>
      <c r="U467" s="55" t="n">
        <f aca="false">IFERROR(S467/F467,0)</f>
        <v>0</v>
      </c>
    </row>
    <row r="468" customFormat="false" ht="15" hidden="false" customHeight="false" outlineLevel="0" collapsed="false">
      <c r="A468" s="21" t="str">
        <f aca="false">IF(G468&gt;0,G468," ")</f>
        <v> </v>
      </c>
      <c r="F468" s="53" t="n">
        <f aca="false">D468*E468</f>
        <v>0</v>
      </c>
      <c r="I468" s="53" t="n">
        <f aca="false">D468*H468</f>
        <v>0</v>
      </c>
      <c r="J468" s="53" t="n">
        <f aca="false">F468+I468</f>
        <v>0</v>
      </c>
      <c r="K468" s="53" t="n">
        <f aca="false">IF(J468*0.03%&gt;40,40,J468*0.03%)</f>
        <v>0</v>
      </c>
      <c r="L468" s="53" t="n">
        <f aca="false">ROUND(I468*0.025%,0)</f>
        <v>0</v>
      </c>
      <c r="M468" s="53" t="n">
        <f aca="false">ROUND(IF(C468="BSE",(J468*0.00375%),(J468*0.00322%)),0)</f>
        <v>0</v>
      </c>
      <c r="N468" s="53" t="n">
        <f aca="false">ROUND((K468+M468+O468)*18%,2)</f>
        <v>0</v>
      </c>
      <c r="O468" s="53" t="n">
        <f aca="false">ROUND(J468*0.0001%,2)</f>
        <v>0</v>
      </c>
      <c r="P468" s="53" t="n">
        <f aca="false">ROUND(0.003%*F468,0)</f>
        <v>0</v>
      </c>
      <c r="Q468" s="53" t="n">
        <f aca="false">K468+L468+M468+N468+O468+P468</f>
        <v>0</v>
      </c>
      <c r="R468" s="53" t="n">
        <f aca="false">I468-F468</f>
        <v>0</v>
      </c>
      <c r="S468" s="53" t="n">
        <f aca="false">R468-Q468</f>
        <v>0</v>
      </c>
      <c r="T468" s="55" t="n">
        <f aca="false">IFERROR(R468/F468,0)</f>
        <v>0</v>
      </c>
      <c r="U468" s="55" t="n">
        <f aca="false">IFERROR(S468/F468,0)</f>
        <v>0</v>
      </c>
    </row>
    <row r="469" customFormat="false" ht="15" hidden="false" customHeight="false" outlineLevel="0" collapsed="false">
      <c r="A469" s="21" t="str">
        <f aca="false">IF(G469&gt;0,G469," ")</f>
        <v> </v>
      </c>
      <c r="F469" s="53" t="n">
        <f aca="false">D469*E469</f>
        <v>0</v>
      </c>
      <c r="I469" s="53" t="n">
        <f aca="false">D469*H469</f>
        <v>0</v>
      </c>
      <c r="J469" s="53" t="n">
        <f aca="false">F469+I469</f>
        <v>0</v>
      </c>
      <c r="K469" s="53" t="n">
        <f aca="false">IF(J469*0.03%&gt;40,40,J469*0.03%)</f>
        <v>0</v>
      </c>
      <c r="L469" s="53" t="n">
        <f aca="false">ROUND(I469*0.025%,0)</f>
        <v>0</v>
      </c>
      <c r="M469" s="53" t="n">
        <f aca="false">ROUND(IF(C469="BSE",(J469*0.00375%),(J469*0.00322%)),0)</f>
        <v>0</v>
      </c>
      <c r="N469" s="53" t="n">
        <f aca="false">ROUND((K469+M469+O469)*18%,2)</f>
        <v>0</v>
      </c>
      <c r="O469" s="53" t="n">
        <f aca="false">ROUND(J469*0.0001%,2)</f>
        <v>0</v>
      </c>
      <c r="P469" s="53" t="n">
        <f aca="false">ROUND(0.003%*F469,0)</f>
        <v>0</v>
      </c>
      <c r="Q469" s="53" t="n">
        <f aca="false">K469+L469+M469+N469+O469+P469</f>
        <v>0</v>
      </c>
      <c r="R469" s="53" t="n">
        <f aca="false">I469-F469</f>
        <v>0</v>
      </c>
      <c r="S469" s="53" t="n">
        <f aca="false">R469-Q469</f>
        <v>0</v>
      </c>
      <c r="T469" s="55" t="n">
        <f aca="false">IFERROR(R469/F469,0)</f>
        <v>0</v>
      </c>
      <c r="U469" s="55" t="n">
        <f aca="false">IFERROR(S469/F469,0)</f>
        <v>0</v>
      </c>
    </row>
    <row r="470" customFormat="false" ht="15" hidden="false" customHeight="false" outlineLevel="0" collapsed="false">
      <c r="A470" s="21" t="str">
        <f aca="false">IF(G470&gt;0,G470," ")</f>
        <v> </v>
      </c>
      <c r="F470" s="53" t="n">
        <f aca="false">D470*E470</f>
        <v>0</v>
      </c>
      <c r="I470" s="53" t="n">
        <f aca="false">D470*H470</f>
        <v>0</v>
      </c>
      <c r="J470" s="53" t="n">
        <f aca="false">F470+I470</f>
        <v>0</v>
      </c>
      <c r="K470" s="53" t="n">
        <f aca="false">IF(J470*0.03%&gt;40,40,J470*0.03%)</f>
        <v>0</v>
      </c>
      <c r="L470" s="53" t="n">
        <f aca="false">ROUND(I470*0.025%,0)</f>
        <v>0</v>
      </c>
      <c r="M470" s="53" t="n">
        <f aca="false">ROUND(IF(C470="BSE",(J470*0.00375%),(J470*0.00322%)),0)</f>
        <v>0</v>
      </c>
      <c r="N470" s="53" t="n">
        <f aca="false">ROUND((K470+M470+O470)*18%,2)</f>
        <v>0</v>
      </c>
      <c r="O470" s="53" t="n">
        <f aca="false">ROUND(J470*0.0001%,2)</f>
        <v>0</v>
      </c>
      <c r="P470" s="53" t="n">
        <f aca="false">ROUND(0.003%*F470,0)</f>
        <v>0</v>
      </c>
      <c r="Q470" s="53" t="n">
        <f aca="false">K470+L470+M470+N470+O470+P470</f>
        <v>0</v>
      </c>
      <c r="R470" s="53" t="n">
        <f aca="false">I470-F470</f>
        <v>0</v>
      </c>
      <c r="S470" s="53" t="n">
        <f aca="false">R470-Q470</f>
        <v>0</v>
      </c>
      <c r="T470" s="55" t="n">
        <f aca="false">IFERROR(R470/F470,0)</f>
        <v>0</v>
      </c>
      <c r="U470" s="55" t="n">
        <f aca="false">IFERROR(S470/F470,0)</f>
        <v>0</v>
      </c>
    </row>
    <row r="471" customFormat="false" ht="15" hidden="false" customHeight="false" outlineLevel="0" collapsed="false">
      <c r="A471" s="21" t="str">
        <f aca="false">IF(G471&gt;0,G471," ")</f>
        <v> </v>
      </c>
      <c r="F471" s="53" t="n">
        <f aca="false">D471*E471</f>
        <v>0</v>
      </c>
      <c r="I471" s="53" t="n">
        <f aca="false">D471*H471</f>
        <v>0</v>
      </c>
      <c r="J471" s="53" t="n">
        <f aca="false">F471+I471</f>
        <v>0</v>
      </c>
      <c r="K471" s="53" t="n">
        <f aca="false">IF(J471*0.03%&gt;40,40,J471*0.03%)</f>
        <v>0</v>
      </c>
      <c r="L471" s="53" t="n">
        <f aca="false">ROUND(I471*0.025%,0)</f>
        <v>0</v>
      </c>
      <c r="M471" s="53" t="n">
        <f aca="false">ROUND(IF(C471="BSE",(J471*0.00375%),(J471*0.00322%)),0)</f>
        <v>0</v>
      </c>
      <c r="N471" s="53" t="n">
        <f aca="false">ROUND((K471+M471+O471)*18%,2)</f>
        <v>0</v>
      </c>
      <c r="O471" s="53" t="n">
        <f aca="false">ROUND(J471*0.0001%,2)</f>
        <v>0</v>
      </c>
      <c r="P471" s="53" t="n">
        <f aca="false">ROUND(0.003%*F471,0)</f>
        <v>0</v>
      </c>
      <c r="Q471" s="53" t="n">
        <f aca="false">K471+L471+M471+N471+O471+P471</f>
        <v>0</v>
      </c>
      <c r="R471" s="53" t="n">
        <f aca="false">I471-F471</f>
        <v>0</v>
      </c>
      <c r="S471" s="53" t="n">
        <f aca="false">R471-Q471</f>
        <v>0</v>
      </c>
      <c r="T471" s="55" t="n">
        <f aca="false">IFERROR(R471/F471,0)</f>
        <v>0</v>
      </c>
      <c r="U471" s="55" t="n">
        <f aca="false">IFERROR(S471/F471,0)</f>
        <v>0</v>
      </c>
    </row>
    <row r="472" customFormat="false" ht="15" hidden="false" customHeight="false" outlineLevel="0" collapsed="false">
      <c r="A472" s="21" t="str">
        <f aca="false">IF(G472&gt;0,G472," ")</f>
        <v> </v>
      </c>
      <c r="F472" s="53" t="n">
        <f aca="false">D472*E472</f>
        <v>0</v>
      </c>
      <c r="I472" s="53" t="n">
        <f aca="false">D472*H472</f>
        <v>0</v>
      </c>
      <c r="J472" s="53" t="n">
        <f aca="false">F472+I472</f>
        <v>0</v>
      </c>
      <c r="K472" s="53" t="n">
        <f aca="false">IF(J472*0.03%&gt;40,40,J472*0.03%)</f>
        <v>0</v>
      </c>
      <c r="L472" s="53" t="n">
        <f aca="false">ROUND(I472*0.025%,0)</f>
        <v>0</v>
      </c>
      <c r="M472" s="53" t="n">
        <f aca="false">ROUND(IF(C472="BSE",(J472*0.00375%),(J472*0.00322%)),0)</f>
        <v>0</v>
      </c>
      <c r="N472" s="53" t="n">
        <f aca="false">ROUND((K472+M472+O472)*18%,2)</f>
        <v>0</v>
      </c>
      <c r="O472" s="53" t="n">
        <f aca="false">ROUND(J472*0.0001%,2)</f>
        <v>0</v>
      </c>
      <c r="P472" s="53" t="n">
        <f aca="false">ROUND(0.003%*F472,0)</f>
        <v>0</v>
      </c>
      <c r="Q472" s="53" t="n">
        <f aca="false">K472+L472+M472+N472+O472+P472</f>
        <v>0</v>
      </c>
      <c r="R472" s="53" t="n">
        <f aca="false">I472-F472</f>
        <v>0</v>
      </c>
      <c r="S472" s="53" t="n">
        <f aca="false">R472-Q472</f>
        <v>0</v>
      </c>
      <c r="T472" s="55" t="n">
        <f aca="false">IFERROR(R472/F472,0)</f>
        <v>0</v>
      </c>
      <c r="U472" s="55" t="n">
        <f aca="false">IFERROR(S472/F472,0)</f>
        <v>0</v>
      </c>
    </row>
    <row r="473" customFormat="false" ht="15" hidden="false" customHeight="false" outlineLevel="0" collapsed="false">
      <c r="A473" s="21" t="str">
        <f aca="false">IF(G473&gt;0,G473," ")</f>
        <v> </v>
      </c>
      <c r="F473" s="53" t="n">
        <f aca="false">D473*E473</f>
        <v>0</v>
      </c>
      <c r="I473" s="53" t="n">
        <f aca="false">D473*H473</f>
        <v>0</v>
      </c>
      <c r="J473" s="53" t="n">
        <f aca="false">F473+I473</f>
        <v>0</v>
      </c>
      <c r="K473" s="53" t="n">
        <f aca="false">IF(J473*0.03%&gt;40,40,J473*0.03%)</f>
        <v>0</v>
      </c>
      <c r="L473" s="53" t="n">
        <f aca="false">ROUND(I473*0.025%,0)</f>
        <v>0</v>
      </c>
      <c r="M473" s="53" t="n">
        <f aca="false">ROUND(IF(C473="BSE",(J473*0.00375%),(J473*0.00322%)),0)</f>
        <v>0</v>
      </c>
      <c r="N473" s="53" t="n">
        <f aca="false">ROUND((K473+M473+O473)*18%,2)</f>
        <v>0</v>
      </c>
      <c r="O473" s="53" t="n">
        <f aca="false">ROUND(J473*0.0001%,2)</f>
        <v>0</v>
      </c>
      <c r="P473" s="53" t="n">
        <f aca="false">ROUND(0.003%*F473,0)</f>
        <v>0</v>
      </c>
      <c r="Q473" s="53" t="n">
        <f aca="false">K473+L473+M473+N473+O473+P473</f>
        <v>0</v>
      </c>
      <c r="R473" s="53" t="n">
        <f aca="false">I473-F473</f>
        <v>0</v>
      </c>
      <c r="S473" s="53" t="n">
        <f aca="false">R473-Q473</f>
        <v>0</v>
      </c>
      <c r="T473" s="55" t="n">
        <f aca="false">IFERROR(R473/F473,0)</f>
        <v>0</v>
      </c>
      <c r="U473" s="55" t="n">
        <f aca="false">IFERROR(S473/F473,0)</f>
        <v>0</v>
      </c>
    </row>
    <row r="474" customFormat="false" ht="15" hidden="false" customHeight="false" outlineLevel="0" collapsed="false">
      <c r="A474" s="21" t="str">
        <f aca="false">IF(G474&gt;0,G474," ")</f>
        <v> </v>
      </c>
      <c r="F474" s="53" t="n">
        <f aca="false">D474*E474</f>
        <v>0</v>
      </c>
      <c r="I474" s="53" t="n">
        <f aca="false">D474*H474</f>
        <v>0</v>
      </c>
      <c r="J474" s="53" t="n">
        <f aca="false">F474+I474</f>
        <v>0</v>
      </c>
      <c r="K474" s="53" t="n">
        <f aca="false">IF(J474*0.03%&gt;40,40,J474*0.03%)</f>
        <v>0</v>
      </c>
      <c r="L474" s="53" t="n">
        <f aca="false">ROUND(I474*0.025%,0)</f>
        <v>0</v>
      </c>
      <c r="M474" s="53" t="n">
        <f aca="false">ROUND(IF(C474="BSE",(J474*0.00375%),(J474*0.00322%)),0)</f>
        <v>0</v>
      </c>
      <c r="N474" s="53" t="n">
        <f aca="false">ROUND((K474+M474+O474)*18%,2)</f>
        <v>0</v>
      </c>
      <c r="O474" s="53" t="n">
        <f aca="false">ROUND(J474*0.0001%,2)</f>
        <v>0</v>
      </c>
      <c r="P474" s="53" t="n">
        <f aca="false">ROUND(0.003%*F474,0)</f>
        <v>0</v>
      </c>
      <c r="Q474" s="53" t="n">
        <f aca="false">K474+L474+M474+N474+O474+P474</f>
        <v>0</v>
      </c>
      <c r="R474" s="53" t="n">
        <f aca="false">I474-F474</f>
        <v>0</v>
      </c>
      <c r="S474" s="53" t="n">
        <f aca="false">R474-Q474</f>
        <v>0</v>
      </c>
      <c r="T474" s="55" t="n">
        <f aca="false">IFERROR(R474/F474,0)</f>
        <v>0</v>
      </c>
      <c r="U474" s="55" t="n">
        <f aca="false">IFERROR(S474/F474,0)</f>
        <v>0</v>
      </c>
    </row>
    <row r="475" customFormat="false" ht="15" hidden="false" customHeight="false" outlineLevel="0" collapsed="false">
      <c r="A475" s="21" t="str">
        <f aca="false">IF(G475&gt;0,G475," ")</f>
        <v> </v>
      </c>
      <c r="F475" s="53" t="n">
        <f aca="false">D475*E475</f>
        <v>0</v>
      </c>
      <c r="I475" s="53" t="n">
        <f aca="false">D475*H475</f>
        <v>0</v>
      </c>
      <c r="J475" s="53" t="n">
        <f aca="false">F475+I475</f>
        <v>0</v>
      </c>
      <c r="K475" s="53" t="n">
        <f aca="false">IF(J475*0.03%&gt;40,40,J475*0.03%)</f>
        <v>0</v>
      </c>
      <c r="L475" s="53" t="n">
        <f aca="false">ROUND(I475*0.025%,0)</f>
        <v>0</v>
      </c>
      <c r="M475" s="53" t="n">
        <f aca="false">ROUND(IF(C475="BSE",(J475*0.00375%),(J475*0.00322%)),0)</f>
        <v>0</v>
      </c>
      <c r="N475" s="53" t="n">
        <f aca="false">ROUND((K475+M475+O475)*18%,2)</f>
        <v>0</v>
      </c>
      <c r="O475" s="53" t="n">
        <f aca="false">ROUND(J475*0.0001%,2)</f>
        <v>0</v>
      </c>
      <c r="P475" s="53" t="n">
        <f aca="false">ROUND(0.003%*F475,0)</f>
        <v>0</v>
      </c>
      <c r="Q475" s="53" t="n">
        <f aca="false">K475+L475+M475+N475+O475+P475</f>
        <v>0</v>
      </c>
      <c r="R475" s="53" t="n">
        <f aca="false">I475-F475</f>
        <v>0</v>
      </c>
      <c r="S475" s="53" t="n">
        <f aca="false">R475-Q475</f>
        <v>0</v>
      </c>
      <c r="T475" s="55" t="n">
        <f aca="false">IFERROR(R475/F475,0)</f>
        <v>0</v>
      </c>
      <c r="U475" s="55" t="n">
        <f aca="false">IFERROR(S475/F475,0)</f>
        <v>0</v>
      </c>
    </row>
    <row r="476" customFormat="false" ht="15" hidden="false" customHeight="false" outlineLevel="0" collapsed="false">
      <c r="A476" s="21" t="str">
        <f aca="false">IF(G476&gt;0,G476," ")</f>
        <v> </v>
      </c>
      <c r="F476" s="53" t="n">
        <f aca="false">D476*E476</f>
        <v>0</v>
      </c>
      <c r="I476" s="53" t="n">
        <f aca="false">D476*H476</f>
        <v>0</v>
      </c>
      <c r="J476" s="53" t="n">
        <f aca="false">F476+I476</f>
        <v>0</v>
      </c>
      <c r="K476" s="53" t="n">
        <f aca="false">IF(J476*0.03%&gt;40,40,J476*0.03%)</f>
        <v>0</v>
      </c>
      <c r="L476" s="53" t="n">
        <f aca="false">ROUND(I476*0.025%,0)</f>
        <v>0</v>
      </c>
      <c r="M476" s="53" t="n">
        <f aca="false">ROUND(IF(C476="BSE",(J476*0.00375%),(J476*0.00322%)),0)</f>
        <v>0</v>
      </c>
      <c r="N476" s="53" t="n">
        <f aca="false">ROUND((K476+M476+O476)*18%,2)</f>
        <v>0</v>
      </c>
      <c r="O476" s="53" t="n">
        <f aca="false">ROUND(J476*0.0001%,2)</f>
        <v>0</v>
      </c>
      <c r="P476" s="53" t="n">
        <f aca="false">ROUND(0.003%*F476,0)</f>
        <v>0</v>
      </c>
      <c r="Q476" s="53" t="n">
        <f aca="false">K476+L476+M476+N476+O476+P476</f>
        <v>0</v>
      </c>
      <c r="R476" s="53" t="n">
        <f aca="false">I476-F476</f>
        <v>0</v>
      </c>
      <c r="S476" s="53" t="n">
        <f aca="false">R476-Q476</f>
        <v>0</v>
      </c>
      <c r="T476" s="55" t="n">
        <f aca="false">IFERROR(R476/F476,0)</f>
        <v>0</v>
      </c>
      <c r="U476" s="55" t="n">
        <f aca="false">IFERROR(S476/F476,0)</f>
        <v>0</v>
      </c>
    </row>
    <row r="477" customFormat="false" ht="15" hidden="false" customHeight="false" outlineLevel="0" collapsed="false">
      <c r="A477" s="21" t="str">
        <f aca="false">IF(G477&gt;0,G477," ")</f>
        <v> </v>
      </c>
      <c r="F477" s="53" t="n">
        <f aca="false">D477*E477</f>
        <v>0</v>
      </c>
      <c r="I477" s="53" t="n">
        <f aca="false">D477*H477</f>
        <v>0</v>
      </c>
      <c r="J477" s="53" t="n">
        <f aca="false">F477+I477</f>
        <v>0</v>
      </c>
      <c r="K477" s="53" t="n">
        <f aca="false">IF(J477*0.03%&gt;40,40,J477*0.03%)</f>
        <v>0</v>
      </c>
      <c r="L477" s="53" t="n">
        <f aca="false">ROUND(I477*0.025%,0)</f>
        <v>0</v>
      </c>
      <c r="M477" s="53" t="n">
        <f aca="false">ROUND(IF(C477="BSE",(J477*0.00375%),(J477*0.00322%)),0)</f>
        <v>0</v>
      </c>
      <c r="N477" s="53" t="n">
        <f aca="false">ROUND((K477+M477+O477)*18%,2)</f>
        <v>0</v>
      </c>
      <c r="O477" s="53" t="n">
        <f aca="false">ROUND(J477*0.0001%,2)</f>
        <v>0</v>
      </c>
      <c r="P477" s="53" t="n">
        <f aca="false">ROUND(0.003%*F477,0)</f>
        <v>0</v>
      </c>
      <c r="Q477" s="53" t="n">
        <f aca="false">K477+L477+M477+N477+O477+P477</f>
        <v>0</v>
      </c>
      <c r="R477" s="53" t="n">
        <f aca="false">I477-F477</f>
        <v>0</v>
      </c>
      <c r="S477" s="53" t="n">
        <f aca="false">R477-Q477</f>
        <v>0</v>
      </c>
      <c r="T477" s="55" t="n">
        <f aca="false">IFERROR(R477/F477,0)</f>
        <v>0</v>
      </c>
      <c r="U477" s="55" t="n">
        <f aca="false">IFERROR(S477/F477,0)</f>
        <v>0</v>
      </c>
    </row>
    <row r="478" customFormat="false" ht="15" hidden="false" customHeight="false" outlineLevel="0" collapsed="false">
      <c r="A478" s="21" t="str">
        <f aca="false">IF(G478&gt;0,G478," ")</f>
        <v> </v>
      </c>
      <c r="F478" s="53" t="n">
        <f aca="false">D478*E478</f>
        <v>0</v>
      </c>
      <c r="I478" s="53" t="n">
        <f aca="false">D478*H478</f>
        <v>0</v>
      </c>
      <c r="J478" s="53" t="n">
        <f aca="false">F478+I478</f>
        <v>0</v>
      </c>
      <c r="K478" s="53" t="n">
        <f aca="false">IF(J478*0.03%&gt;40,40,J478*0.03%)</f>
        <v>0</v>
      </c>
      <c r="L478" s="53" t="n">
        <f aca="false">ROUND(I478*0.025%,0)</f>
        <v>0</v>
      </c>
      <c r="M478" s="53" t="n">
        <f aca="false">ROUND(IF(C478="BSE",(J478*0.00375%),(J478*0.00322%)),0)</f>
        <v>0</v>
      </c>
      <c r="N478" s="53" t="n">
        <f aca="false">ROUND((K478+M478+O478)*18%,2)</f>
        <v>0</v>
      </c>
      <c r="O478" s="53" t="n">
        <f aca="false">ROUND(J478*0.0001%,2)</f>
        <v>0</v>
      </c>
      <c r="P478" s="53" t="n">
        <f aca="false">ROUND(0.003%*F478,0)</f>
        <v>0</v>
      </c>
      <c r="Q478" s="53" t="n">
        <f aca="false">K478+L478+M478+N478+O478+P478</f>
        <v>0</v>
      </c>
      <c r="R478" s="53" t="n">
        <f aca="false">I478-F478</f>
        <v>0</v>
      </c>
      <c r="S478" s="53" t="n">
        <f aca="false">R478-Q478</f>
        <v>0</v>
      </c>
      <c r="T478" s="55" t="n">
        <f aca="false">IFERROR(R478/F478,0)</f>
        <v>0</v>
      </c>
      <c r="U478" s="55" t="n">
        <f aca="false">IFERROR(S478/F478,0)</f>
        <v>0</v>
      </c>
    </row>
    <row r="479" customFormat="false" ht="15" hidden="false" customHeight="false" outlineLevel="0" collapsed="false">
      <c r="A479" s="21" t="str">
        <f aca="false">IF(G479&gt;0,G479," ")</f>
        <v> </v>
      </c>
      <c r="F479" s="53" t="n">
        <f aca="false">D479*E479</f>
        <v>0</v>
      </c>
      <c r="I479" s="53" t="n">
        <f aca="false">D479*H479</f>
        <v>0</v>
      </c>
      <c r="J479" s="53" t="n">
        <f aca="false">F479+I479</f>
        <v>0</v>
      </c>
      <c r="K479" s="53" t="n">
        <f aca="false">IF(J479*0.03%&gt;40,40,J479*0.03%)</f>
        <v>0</v>
      </c>
      <c r="L479" s="53" t="n">
        <f aca="false">ROUND(I479*0.025%,0)</f>
        <v>0</v>
      </c>
      <c r="M479" s="53" t="n">
        <f aca="false">ROUND(IF(C479="BSE",(J479*0.00375%),(J479*0.00322%)),0)</f>
        <v>0</v>
      </c>
      <c r="N479" s="53" t="n">
        <f aca="false">ROUND((K479+M479+O479)*18%,2)</f>
        <v>0</v>
      </c>
      <c r="O479" s="53" t="n">
        <f aca="false">ROUND(J479*0.0001%,2)</f>
        <v>0</v>
      </c>
      <c r="P479" s="53" t="n">
        <f aca="false">ROUND(0.003%*F479,0)</f>
        <v>0</v>
      </c>
      <c r="Q479" s="53" t="n">
        <f aca="false">K479+L479+M479+N479+O479+P479</f>
        <v>0</v>
      </c>
      <c r="R479" s="53" t="n">
        <f aca="false">I479-F479</f>
        <v>0</v>
      </c>
      <c r="S479" s="53" t="n">
        <f aca="false">R479-Q479</f>
        <v>0</v>
      </c>
      <c r="T479" s="55" t="n">
        <f aca="false">IFERROR(R479/F479,0)</f>
        <v>0</v>
      </c>
      <c r="U479" s="55" t="n">
        <f aca="false">IFERROR(S479/F479,0)</f>
        <v>0</v>
      </c>
    </row>
    <row r="480" customFormat="false" ht="15" hidden="false" customHeight="false" outlineLevel="0" collapsed="false">
      <c r="A480" s="21" t="str">
        <f aca="false">IF(G480&gt;0,G480," ")</f>
        <v> </v>
      </c>
      <c r="F480" s="53" t="n">
        <f aca="false">D480*E480</f>
        <v>0</v>
      </c>
      <c r="I480" s="53" t="n">
        <f aca="false">D480*H480</f>
        <v>0</v>
      </c>
      <c r="J480" s="53" t="n">
        <f aca="false">F480+I480</f>
        <v>0</v>
      </c>
      <c r="K480" s="53" t="n">
        <f aca="false">IF(J480*0.03%&gt;40,40,J480*0.03%)</f>
        <v>0</v>
      </c>
      <c r="L480" s="53" t="n">
        <f aca="false">ROUND(I480*0.025%,0)</f>
        <v>0</v>
      </c>
      <c r="M480" s="53" t="n">
        <f aca="false">ROUND(IF(C480="BSE",(J480*0.00375%),(J480*0.00322%)),0)</f>
        <v>0</v>
      </c>
      <c r="N480" s="53" t="n">
        <f aca="false">ROUND((K480+M480+O480)*18%,2)</f>
        <v>0</v>
      </c>
      <c r="O480" s="53" t="n">
        <f aca="false">ROUND(J480*0.0001%,2)</f>
        <v>0</v>
      </c>
      <c r="P480" s="53" t="n">
        <f aca="false">ROUND(0.003%*F480,0)</f>
        <v>0</v>
      </c>
      <c r="Q480" s="53" t="n">
        <f aca="false">K480+L480+M480+N480+O480+P480</f>
        <v>0</v>
      </c>
      <c r="R480" s="53" t="n">
        <f aca="false">I480-F480</f>
        <v>0</v>
      </c>
      <c r="S480" s="53" t="n">
        <f aca="false">R480-Q480</f>
        <v>0</v>
      </c>
      <c r="T480" s="55" t="n">
        <f aca="false">IFERROR(R480/F480,0)</f>
        <v>0</v>
      </c>
      <c r="U480" s="55" t="n">
        <f aca="false">IFERROR(S480/F480,0)</f>
        <v>0</v>
      </c>
    </row>
    <row r="481" customFormat="false" ht="15" hidden="false" customHeight="false" outlineLevel="0" collapsed="false">
      <c r="A481" s="21" t="str">
        <f aca="false">IF(G481&gt;0,G481," ")</f>
        <v> </v>
      </c>
      <c r="F481" s="53" t="n">
        <f aca="false">D481*E481</f>
        <v>0</v>
      </c>
      <c r="I481" s="53" t="n">
        <f aca="false">D481*H481</f>
        <v>0</v>
      </c>
      <c r="J481" s="53" t="n">
        <f aca="false">F481+I481</f>
        <v>0</v>
      </c>
      <c r="K481" s="53" t="n">
        <f aca="false">IF(J481*0.03%&gt;40,40,J481*0.03%)</f>
        <v>0</v>
      </c>
      <c r="L481" s="53" t="n">
        <f aca="false">ROUND(I481*0.025%,0)</f>
        <v>0</v>
      </c>
      <c r="M481" s="53" t="n">
        <f aca="false">ROUND(IF(C481="BSE",(J481*0.00375%),(J481*0.00322%)),0)</f>
        <v>0</v>
      </c>
      <c r="N481" s="53" t="n">
        <f aca="false">ROUND((K481+M481+O481)*18%,2)</f>
        <v>0</v>
      </c>
      <c r="O481" s="53" t="n">
        <f aca="false">ROUND(J481*0.0001%,2)</f>
        <v>0</v>
      </c>
      <c r="P481" s="53" t="n">
        <f aca="false">ROUND(0.003%*F481,0)</f>
        <v>0</v>
      </c>
      <c r="Q481" s="53" t="n">
        <f aca="false">K481+L481+M481+N481+O481+P481</f>
        <v>0</v>
      </c>
      <c r="R481" s="53" t="n">
        <f aca="false">I481-F481</f>
        <v>0</v>
      </c>
      <c r="S481" s="53" t="n">
        <f aca="false">R481-Q481</f>
        <v>0</v>
      </c>
      <c r="T481" s="55" t="n">
        <f aca="false">IFERROR(R481/F481,0)</f>
        <v>0</v>
      </c>
      <c r="U481" s="55" t="n">
        <f aca="false">IFERROR(S481/F481,0)</f>
        <v>0</v>
      </c>
    </row>
    <row r="482" customFormat="false" ht="15" hidden="false" customHeight="false" outlineLevel="0" collapsed="false">
      <c r="A482" s="21" t="str">
        <f aca="false">IF(G482&gt;0,G482," ")</f>
        <v> </v>
      </c>
      <c r="F482" s="53" t="n">
        <f aca="false">D482*E482</f>
        <v>0</v>
      </c>
      <c r="I482" s="53" t="n">
        <f aca="false">D482*H482</f>
        <v>0</v>
      </c>
      <c r="J482" s="53" t="n">
        <f aca="false">F482+I482</f>
        <v>0</v>
      </c>
      <c r="K482" s="53" t="n">
        <f aca="false">IF(J482*0.03%&gt;40,40,J482*0.03%)</f>
        <v>0</v>
      </c>
      <c r="L482" s="53" t="n">
        <f aca="false">ROUND(I482*0.025%,0)</f>
        <v>0</v>
      </c>
      <c r="M482" s="53" t="n">
        <f aca="false">ROUND(IF(C482="BSE",(J482*0.00375%),(J482*0.00322%)),0)</f>
        <v>0</v>
      </c>
      <c r="N482" s="53" t="n">
        <f aca="false">ROUND((K482+M482+O482)*18%,2)</f>
        <v>0</v>
      </c>
      <c r="O482" s="53" t="n">
        <f aca="false">ROUND(J482*0.0001%,2)</f>
        <v>0</v>
      </c>
      <c r="P482" s="53" t="n">
        <f aca="false">ROUND(0.003%*F482,0)</f>
        <v>0</v>
      </c>
      <c r="Q482" s="53" t="n">
        <f aca="false">K482+L482+M482+N482+O482+P482</f>
        <v>0</v>
      </c>
      <c r="R482" s="53" t="n">
        <f aca="false">I482-F482</f>
        <v>0</v>
      </c>
      <c r="S482" s="53" t="n">
        <f aca="false">R482-Q482</f>
        <v>0</v>
      </c>
      <c r="T482" s="55" t="n">
        <f aca="false">IFERROR(R482/F482,0)</f>
        <v>0</v>
      </c>
      <c r="U482" s="55" t="n">
        <f aca="false">IFERROR(S482/F482,0)</f>
        <v>0</v>
      </c>
    </row>
    <row r="483" customFormat="false" ht="15" hidden="false" customHeight="false" outlineLevel="0" collapsed="false">
      <c r="A483" s="21" t="str">
        <f aca="false">IF(G483&gt;0,G483," ")</f>
        <v> </v>
      </c>
      <c r="F483" s="53" t="n">
        <f aca="false">D483*E483</f>
        <v>0</v>
      </c>
      <c r="I483" s="53" t="n">
        <f aca="false">D483*H483</f>
        <v>0</v>
      </c>
      <c r="J483" s="53" t="n">
        <f aca="false">F483+I483</f>
        <v>0</v>
      </c>
      <c r="K483" s="53" t="n">
        <f aca="false">IF(J483*0.03%&gt;40,40,J483*0.03%)</f>
        <v>0</v>
      </c>
      <c r="L483" s="53" t="n">
        <f aca="false">ROUND(I483*0.025%,0)</f>
        <v>0</v>
      </c>
      <c r="M483" s="53" t="n">
        <f aca="false">ROUND(IF(C483="BSE",(J483*0.00375%),(J483*0.00322%)),0)</f>
        <v>0</v>
      </c>
      <c r="N483" s="53" t="n">
        <f aca="false">ROUND((K483+M483+O483)*18%,2)</f>
        <v>0</v>
      </c>
      <c r="O483" s="53" t="n">
        <f aca="false">ROUND(J483*0.0001%,2)</f>
        <v>0</v>
      </c>
      <c r="P483" s="53" t="n">
        <f aca="false">ROUND(0.003%*F483,0)</f>
        <v>0</v>
      </c>
      <c r="Q483" s="53" t="n">
        <f aca="false">K483+L483+M483+N483+O483+P483</f>
        <v>0</v>
      </c>
      <c r="R483" s="53" t="n">
        <f aca="false">I483-F483</f>
        <v>0</v>
      </c>
      <c r="S483" s="53" t="n">
        <f aca="false">R483-Q483</f>
        <v>0</v>
      </c>
      <c r="T483" s="55" t="n">
        <f aca="false">IFERROR(R483/F483,0)</f>
        <v>0</v>
      </c>
      <c r="U483" s="55" t="n">
        <f aca="false">IFERROR(S483/F483,0)</f>
        <v>0</v>
      </c>
    </row>
    <row r="484" customFormat="false" ht="15" hidden="false" customHeight="false" outlineLevel="0" collapsed="false">
      <c r="A484" s="21" t="str">
        <f aca="false">IF(G484&gt;0,G484," ")</f>
        <v> </v>
      </c>
      <c r="F484" s="53" t="n">
        <f aca="false">D484*E484</f>
        <v>0</v>
      </c>
      <c r="I484" s="53" t="n">
        <f aca="false">D484*H484</f>
        <v>0</v>
      </c>
      <c r="J484" s="53" t="n">
        <f aca="false">F484+I484</f>
        <v>0</v>
      </c>
      <c r="K484" s="53" t="n">
        <f aca="false">IF(J484*0.03%&gt;40,40,J484*0.03%)</f>
        <v>0</v>
      </c>
      <c r="L484" s="53" t="n">
        <f aca="false">ROUND(I484*0.025%,0)</f>
        <v>0</v>
      </c>
      <c r="M484" s="53" t="n">
        <f aca="false">ROUND(IF(C484="BSE",(J484*0.00375%),(J484*0.00322%)),0)</f>
        <v>0</v>
      </c>
      <c r="N484" s="53" t="n">
        <f aca="false">ROUND((K484+M484+O484)*18%,2)</f>
        <v>0</v>
      </c>
      <c r="O484" s="53" t="n">
        <f aca="false">ROUND(J484*0.0001%,2)</f>
        <v>0</v>
      </c>
      <c r="P484" s="53" t="n">
        <f aca="false">ROUND(0.003%*F484,0)</f>
        <v>0</v>
      </c>
      <c r="Q484" s="53" t="n">
        <f aca="false">K484+L484+M484+N484+O484+P484</f>
        <v>0</v>
      </c>
      <c r="R484" s="53" t="n">
        <f aca="false">I484-F484</f>
        <v>0</v>
      </c>
      <c r="S484" s="53" t="n">
        <f aca="false">R484-Q484</f>
        <v>0</v>
      </c>
      <c r="T484" s="55" t="n">
        <f aca="false">IFERROR(R484/F484,0)</f>
        <v>0</v>
      </c>
      <c r="U484" s="55" t="n">
        <f aca="false">IFERROR(S484/F484,0)</f>
        <v>0</v>
      </c>
    </row>
    <row r="485" customFormat="false" ht="15" hidden="false" customHeight="false" outlineLevel="0" collapsed="false">
      <c r="A485" s="21" t="str">
        <f aca="false">IF(G485&gt;0,G485," ")</f>
        <v> </v>
      </c>
      <c r="F485" s="53" t="n">
        <f aca="false">D485*E485</f>
        <v>0</v>
      </c>
      <c r="I485" s="53" t="n">
        <f aca="false">D485*H485</f>
        <v>0</v>
      </c>
      <c r="J485" s="53" t="n">
        <f aca="false">F485+I485</f>
        <v>0</v>
      </c>
      <c r="K485" s="53" t="n">
        <f aca="false">IF(J485*0.03%&gt;40,40,J485*0.03%)</f>
        <v>0</v>
      </c>
      <c r="L485" s="53" t="n">
        <f aca="false">ROUND(I485*0.025%,0)</f>
        <v>0</v>
      </c>
      <c r="M485" s="53" t="n">
        <f aca="false">ROUND(IF(C485="BSE",(J485*0.00375%),(J485*0.00322%)),0)</f>
        <v>0</v>
      </c>
      <c r="N485" s="53" t="n">
        <f aca="false">ROUND((K485+M485+O485)*18%,2)</f>
        <v>0</v>
      </c>
      <c r="O485" s="53" t="n">
        <f aca="false">ROUND(J485*0.0001%,2)</f>
        <v>0</v>
      </c>
      <c r="P485" s="53" t="n">
        <f aca="false">ROUND(0.003%*F485,0)</f>
        <v>0</v>
      </c>
      <c r="Q485" s="53" t="n">
        <f aca="false">K485+L485+M485+N485+O485+P485</f>
        <v>0</v>
      </c>
      <c r="R485" s="53" t="n">
        <f aca="false">I485-F485</f>
        <v>0</v>
      </c>
      <c r="S485" s="53" t="n">
        <f aca="false">R485-Q485</f>
        <v>0</v>
      </c>
      <c r="T485" s="55" t="n">
        <f aca="false">IFERROR(R485/F485,0)</f>
        <v>0</v>
      </c>
      <c r="U485" s="55" t="n">
        <f aca="false">IFERROR(S485/F485,0)</f>
        <v>0</v>
      </c>
    </row>
    <row r="486" customFormat="false" ht="15" hidden="false" customHeight="false" outlineLevel="0" collapsed="false">
      <c r="A486" s="21" t="str">
        <f aca="false">IF(G486&gt;0,G486," ")</f>
        <v> </v>
      </c>
      <c r="F486" s="53" t="n">
        <f aca="false">D486*E486</f>
        <v>0</v>
      </c>
      <c r="I486" s="53" t="n">
        <f aca="false">D486*H486</f>
        <v>0</v>
      </c>
      <c r="J486" s="53" t="n">
        <f aca="false">F486+I486</f>
        <v>0</v>
      </c>
      <c r="K486" s="53" t="n">
        <f aca="false">IF(J486*0.03%&gt;40,40,J486*0.03%)</f>
        <v>0</v>
      </c>
      <c r="L486" s="53" t="n">
        <f aca="false">ROUND(I486*0.025%,0)</f>
        <v>0</v>
      </c>
      <c r="M486" s="53" t="n">
        <f aca="false">ROUND(IF(C486="BSE",(J486*0.00375%),(J486*0.00322%)),0)</f>
        <v>0</v>
      </c>
      <c r="N486" s="53" t="n">
        <f aca="false">ROUND((K486+M486+O486)*18%,2)</f>
        <v>0</v>
      </c>
      <c r="O486" s="53" t="n">
        <f aca="false">ROUND(J486*0.0001%,2)</f>
        <v>0</v>
      </c>
      <c r="P486" s="53" t="n">
        <f aca="false">ROUND(0.003%*F486,0)</f>
        <v>0</v>
      </c>
      <c r="Q486" s="53" t="n">
        <f aca="false">K486+L486+M486+N486+O486+P486</f>
        <v>0</v>
      </c>
      <c r="R486" s="53" t="n">
        <f aca="false">I486-F486</f>
        <v>0</v>
      </c>
      <c r="S486" s="53" t="n">
        <f aca="false">R486-Q486</f>
        <v>0</v>
      </c>
      <c r="T486" s="55" t="n">
        <f aca="false">IFERROR(R486/F486,0)</f>
        <v>0</v>
      </c>
      <c r="U486" s="55" t="n">
        <f aca="false">IFERROR(S486/F486,0)</f>
        <v>0</v>
      </c>
    </row>
    <row r="487" customFormat="false" ht="15" hidden="false" customHeight="false" outlineLevel="0" collapsed="false">
      <c r="A487" s="21" t="str">
        <f aca="false">IF(G487&gt;0,G487," ")</f>
        <v> </v>
      </c>
      <c r="F487" s="53" t="n">
        <f aca="false">D487*E487</f>
        <v>0</v>
      </c>
      <c r="I487" s="53" t="n">
        <f aca="false">D487*H487</f>
        <v>0</v>
      </c>
      <c r="J487" s="53" t="n">
        <f aca="false">F487+I487</f>
        <v>0</v>
      </c>
      <c r="K487" s="53" t="n">
        <f aca="false">IF(J487*0.03%&gt;40,40,J487*0.03%)</f>
        <v>0</v>
      </c>
      <c r="L487" s="53" t="n">
        <f aca="false">ROUND(I487*0.025%,0)</f>
        <v>0</v>
      </c>
      <c r="M487" s="53" t="n">
        <f aca="false">ROUND(IF(C487="BSE",(J487*0.00375%),(J487*0.00322%)),0)</f>
        <v>0</v>
      </c>
      <c r="N487" s="53" t="n">
        <f aca="false">ROUND((K487+M487+O487)*18%,2)</f>
        <v>0</v>
      </c>
      <c r="O487" s="53" t="n">
        <f aca="false">ROUND(J487*0.0001%,2)</f>
        <v>0</v>
      </c>
      <c r="P487" s="53" t="n">
        <f aca="false">ROUND(0.003%*F487,0)</f>
        <v>0</v>
      </c>
      <c r="Q487" s="53" t="n">
        <f aca="false">K487+L487+M487+N487+O487+P487</f>
        <v>0</v>
      </c>
      <c r="R487" s="53" t="n">
        <f aca="false">I487-F487</f>
        <v>0</v>
      </c>
      <c r="S487" s="53" t="n">
        <f aca="false">R487-Q487</f>
        <v>0</v>
      </c>
      <c r="T487" s="55" t="n">
        <f aca="false">IFERROR(R487/F487,0)</f>
        <v>0</v>
      </c>
      <c r="U487" s="55" t="n">
        <f aca="false">IFERROR(S487/F487,0)</f>
        <v>0</v>
      </c>
    </row>
    <row r="488" customFormat="false" ht="15" hidden="false" customHeight="false" outlineLevel="0" collapsed="false">
      <c r="A488" s="21" t="str">
        <f aca="false">IF(G488&gt;0,G488," ")</f>
        <v> </v>
      </c>
      <c r="F488" s="53" t="n">
        <f aca="false">D488*E488</f>
        <v>0</v>
      </c>
      <c r="I488" s="53" t="n">
        <f aca="false">D488*H488</f>
        <v>0</v>
      </c>
      <c r="J488" s="53" t="n">
        <f aca="false">F488+I488</f>
        <v>0</v>
      </c>
      <c r="K488" s="53" t="n">
        <f aca="false">IF(J488*0.03%&gt;40,40,J488*0.03%)</f>
        <v>0</v>
      </c>
      <c r="L488" s="53" t="n">
        <f aca="false">ROUND(I488*0.025%,0)</f>
        <v>0</v>
      </c>
      <c r="M488" s="53" t="n">
        <f aca="false">ROUND(IF(C488="BSE",(J488*0.00375%),(J488*0.00322%)),0)</f>
        <v>0</v>
      </c>
      <c r="N488" s="53" t="n">
        <f aca="false">ROUND((K488+M488+O488)*18%,2)</f>
        <v>0</v>
      </c>
      <c r="O488" s="53" t="n">
        <f aca="false">ROUND(J488*0.0001%,2)</f>
        <v>0</v>
      </c>
      <c r="P488" s="53" t="n">
        <f aca="false">ROUND(0.003%*F488,0)</f>
        <v>0</v>
      </c>
      <c r="Q488" s="53" t="n">
        <f aca="false">K488+L488+M488+N488+O488+P488</f>
        <v>0</v>
      </c>
      <c r="R488" s="53" t="n">
        <f aca="false">I488-F488</f>
        <v>0</v>
      </c>
      <c r="S488" s="53" t="n">
        <f aca="false">R488-Q488</f>
        <v>0</v>
      </c>
      <c r="T488" s="55" t="n">
        <f aca="false">IFERROR(R488/F488,0)</f>
        <v>0</v>
      </c>
      <c r="U488" s="55" t="n">
        <f aca="false">IFERROR(S488/F488,0)</f>
        <v>0</v>
      </c>
    </row>
    <row r="489" customFormat="false" ht="15" hidden="false" customHeight="false" outlineLevel="0" collapsed="false">
      <c r="A489" s="21" t="str">
        <f aca="false">IF(G489&gt;0,G489," ")</f>
        <v> </v>
      </c>
      <c r="F489" s="53" t="n">
        <f aca="false">D489*E489</f>
        <v>0</v>
      </c>
      <c r="I489" s="53" t="n">
        <f aca="false">D489*H489</f>
        <v>0</v>
      </c>
      <c r="J489" s="53" t="n">
        <f aca="false">F489+I489</f>
        <v>0</v>
      </c>
      <c r="K489" s="53" t="n">
        <f aca="false">IF(J489*0.03%&gt;40,40,J489*0.03%)</f>
        <v>0</v>
      </c>
      <c r="L489" s="53" t="n">
        <f aca="false">ROUND(I489*0.025%,0)</f>
        <v>0</v>
      </c>
      <c r="M489" s="53" t="n">
        <f aca="false">ROUND(IF(C489="BSE",(J489*0.00375%),(J489*0.00322%)),0)</f>
        <v>0</v>
      </c>
      <c r="N489" s="53" t="n">
        <f aca="false">ROUND((K489+M489+O489)*18%,2)</f>
        <v>0</v>
      </c>
      <c r="O489" s="53" t="n">
        <f aca="false">ROUND(J489*0.0001%,2)</f>
        <v>0</v>
      </c>
      <c r="P489" s="53" t="n">
        <f aca="false">ROUND(0.003%*F489,0)</f>
        <v>0</v>
      </c>
      <c r="Q489" s="53" t="n">
        <f aca="false">K489+L489+M489+N489+O489+P489</f>
        <v>0</v>
      </c>
      <c r="R489" s="53" t="n">
        <f aca="false">I489-F489</f>
        <v>0</v>
      </c>
      <c r="S489" s="53" t="n">
        <f aca="false">R489-Q489</f>
        <v>0</v>
      </c>
      <c r="T489" s="55" t="n">
        <f aca="false">IFERROR(R489/F489,0)</f>
        <v>0</v>
      </c>
      <c r="U489" s="55" t="n">
        <f aca="false">IFERROR(S489/F489,0)</f>
        <v>0</v>
      </c>
    </row>
    <row r="490" customFormat="false" ht="15" hidden="false" customHeight="false" outlineLevel="0" collapsed="false">
      <c r="A490" s="21" t="str">
        <f aca="false">IF(G490&gt;0,G490," ")</f>
        <v> </v>
      </c>
      <c r="F490" s="53" t="n">
        <f aca="false">D490*E490</f>
        <v>0</v>
      </c>
      <c r="I490" s="53" t="n">
        <f aca="false">D490*H490</f>
        <v>0</v>
      </c>
      <c r="J490" s="53" t="n">
        <f aca="false">F490+I490</f>
        <v>0</v>
      </c>
      <c r="K490" s="53" t="n">
        <f aca="false">IF(J490*0.03%&gt;40,40,J490*0.03%)</f>
        <v>0</v>
      </c>
      <c r="L490" s="53" t="n">
        <f aca="false">ROUND(I490*0.025%,0)</f>
        <v>0</v>
      </c>
      <c r="M490" s="53" t="n">
        <f aca="false">ROUND(IF(C490="BSE",(J490*0.00375%),(J490*0.00322%)),0)</f>
        <v>0</v>
      </c>
      <c r="N490" s="53" t="n">
        <f aca="false">ROUND((K490+M490+O490)*18%,2)</f>
        <v>0</v>
      </c>
      <c r="O490" s="53" t="n">
        <f aca="false">ROUND(J490*0.0001%,2)</f>
        <v>0</v>
      </c>
      <c r="P490" s="53" t="n">
        <f aca="false">ROUND(0.003%*F490,0)</f>
        <v>0</v>
      </c>
      <c r="Q490" s="53" t="n">
        <f aca="false">K490+L490+M490+N490+O490+P490</f>
        <v>0</v>
      </c>
      <c r="R490" s="53" t="n">
        <f aca="false">I490-F490</f>
        <v>0</v>
      </c>
      <c r="S490" s="53" t="n">
        <f aca="false">R490-Q490</f>
        <v>0</v>
      </c>
      <c r="T490" s="55" t="n">
        <f aca="false">IFERROR(R490/F490,0)</f>
        <v>0</v>
      </c>
      <c r="U490" s="55" t="n">
        <f aca="false">IFERROR(S490/F490,0)</f>
        <v>0</v>
      </c>
    </row>
    <row r="491" customFormat="false" ht="15" hidden="false" customHeight="false" outlineLevel="0" collapsed="false">
      <c r="A491" s="21" t="str">
        <f aca="false">IF(G491&gt;0,G491," ")</f>
        <v> </v>
      </c>
      <c r="F491" s="53" t="n">
        <f aca="false">D491*E491</f>
        <v>0</v>
      </c>
      <c r="I491" s="53" t="n">
        <f aca="false">D491*H491</f>
        <v>0</v>
      </c>
      <c r="J491" s="53" t="n">
        <f aca="false">F491+I491</f>
        <v>0</v>
      </c>
      <c r="K491" s="53" t="n">
        <f aca="false">IF(J491*0.03%&gt;40,40,J491*0.03%)</f>
        <v>0</v>
      </c>
      <c r="L491" s="53" t="n">
        <f aca="false">ROUND(I491*0.025%,0)</f>
        <v>0</v>
      </c>
      <c r="M491" s="53" t="n">
        <f aca="false">ROUND(IF(C491="BSE",(J491*0.00375%),(J491*0.00322%)),0)</f>
        <v>0</v>
      </c>
      <c r="N491" s="53" t="n">
        <f aca="false">ROUND((K491+M491+O491)*18%,2)</f>
        <v>0</v>
      </c>
      <c r="O491" s="53" t="n">
        <f aca="false">ROUND(J491*0.0001%,2)</f>
        <v>0</v>
      </c>
      <c r="P491" s="53" t="n">
        <f aca="false">ROUND(0.003%*F491,0)</f>
        <v>0</v>
      </c>
      <c r="Q491" s="53" t="n">
        <f aca="false">K491+L491+M491+N491+O491+P491</f>
        <v>0</v>
      </c>
      <c r="R491" s="53" t="n">
        <f aca="false">I491-F491</f>
        <v>0</v>
      </c>
      <c r="S491" s="53" t="n">
        <f aca="false">R491-Q491</f>
        <v>0</v>
      </c>
      <c r="T491" s="55" t="n">
        <f aca="false">IFERROR(R491/F491,0)</f>
        <v>0</v>
      </c>
      <c r="U491" s="55" t="n">
        <f aca="false">IFERROR(S491/F491,0)</f>
        <v>0</v>
      </c>
    </row>
    <row r="492" customFormat="false" ht="15" hidden="false" customHeight="false" outlineLevel="0" collapsed="false">
      <c r="A492" s="21" t="str">
        <f aca="false">IF(G492&gt;0,G492," ")</f>
        <v> </v>
      </c>
      <c r="F492" s="53" t="n">
        <f aca="false">D492*E492</f>
        <v>0</v>
      </c>
      <c r="I492" s="53" t="n">
        <f aca="false">D492*H492</f>
        <v>0</v>
      </c>
      <c r="J492" s="53" t="n">
        <f aca="false">F492+I492</f>
        <v>0</v>
      </c>
      <c r="K492" s="53" t="n">
        <f aca="false">IF(J492*0.03%&gt;40,40,J492*0.03%)</f>
        <v>0</v>
      </c>
      <c r="L492" s="53" t="n">
        <f aca="false">ROUND(I492*0.025%,0)</f>
        <v>0</v>
      </c>
      <c r="M492" s="53" t="n">
        <f aca="false">ROUND(IF(C492="BSE",(J492*0.00375%),(J492*0.00322%)),0)</f>
        <v>0</v>
      </c>
      <c r="N492" s="53" t="n">
        <f aca="false">ROUND((K492+M492+O492)*18%,2)</f>
        <v>0</v>
      </c>
      <c r="O492" s="53" t="n">
        <f aca="false">ROUND(J492*0.0001%,2)</f>
        <v>0</v>
      </c>
      <c r="P492" s="53" t="n">
        <f aca="false">ROUND(0.003%*F492,0)</f>
        <v>0</v>
      </c>
      <c r="Q492" s="53" t="n">
        <f aca="false">K492+L492+M492+N492+O492+P492</f>
        <v>0</v>
      </c>
      <c r="R492" s="53" t="n">
        <f aca="false">I492-F492</f>
        <v>0</v>
      </c>
      <c r="S492" s="53" t="n">
        <f aca="false">R492-Q492</f>
        <v>0</v>
      </c>
      <c r="T492" s="55" t="n">
        <f aca="false">IFERROR(R492/F492,0)</f>
        <v>0</v>
      </c>
      <c r="U492" s="55" t="n">
        <f aca="false">IFERROR(S492/F492,0)</f>
        <v>0</v>
      </c>
    </row>
    <row r="493" customFormat="false" ht="15" hidden="false" customHeight="false" outlineLevel="0" collapsed="false">
      <c r="A493" s="21" t="str">
        <f aca="false">IF(G493&gt;0,G493," ")</f>
        <v> </v>
      </c>
      <c r="F493" s="53" t="n">
        <f aca="false">D493*E493</f>
        <v>0</v>
      </c>
      <c r="I493" s="53" t="n">
        <f aca="false">D493*H493</f>
        <v>0</v>
      </c>
      <c r="J493" s="53" t="n">
        <f aca="false">F493+I493</f>
        <v>0</v>
      </c>
      <c r="K493" s="53" t="n">
        <f aca="false">IF(J493*0.03%&gt;40,40,J493*0.03%)</f>
        <v>0</v>
      </c>
      <c r="L493" s="53" t="n">
        <f aca="false">ROUND(I493*0.025%,0)</f>
        <v>0</v>
      </c>
      <c r="M493" s="53" t="n">
        <f aca="false">ROUND(IF(C493="BSE",(J493*0.00375%),(J493*0.00322%)),0)</f>
        <v>0</v>
      </c>
      <c r="N493" s="53" t="n">
        <f aca="false">ROUND((K493+M493+O493)*18%,2)</f>
        <v>0</v>
      </c>
      <c r="O493" s="53" t="n">
        <f aca="false">ROUND(J493*0.0001%,2)</f>
        <v>0</v>
      </c>
      <c r="P493" s="53" t="n">
        <f aca="false">ROUND(0.003%*F493,0)</f>
        <v>0</v>
      </c>
      <c r="Q493" s="53" t="n">
        <f aca="false">K493+L493+M493+N493+O493+P493</f>
        <v>0</v>
      </c>
      <c r="R493" s="53" t="n">
        <f aca="false">I493-F493</f>
        <v>0</v>
      </c>
      <c r="S493" s="53" t="n">
        <f aca="false">R493-Q493</f>
        <v>0</v>
      </c>
      <c r="T493" s="55" t="n">
        <f aca="false">IFERROR(R493/F493,0)</f>
        <v>0</v>
      </c>
      <c r="U493" s="55" t="n">
        <f aca="false">IFERROR(S493/F493,0)</f>
        <v>0</v>
      </c>
    </row>
    <row r="494" customFormat="false" ht="15" hidden="false" customHeight="false" outlineLevel="0" collapsed="false">
      <c r="A494" s="21" t="str">
        <f aca="false">IF(G494&gt;0,G494," ")</f>
        <v> </v>
      </c>
      <c r="F494" s="53" t="n">
        <f aca="false">D494*E494</f>
        <v>0</v>
      </c>
      <c r="I494" s="53" t="n">
        <f aca="false">D494*H494</f>
        <v>0</v>
      </c>
      <c r="J494" s="53" t="n">
        <f aca="false">F494+I494</f>
        <v>0</v>
      </c>
      <c r="K494" s="53" t="n">
        <f aca="false">IF(J494*0.03%&gt;40,40,J494*0.03%)</f>
        <v>0</v>
      </c>
      <c r="L494" s="53" t="n">
        <f aca="false">ROUND(I494*0.025%,0)</f>
        <v>0</v>
      </c>
      <c r="M494" s="53" t="n">
        <f aca="false">ROUND(IF(C494="BSE",(J494*0.00375%),(J494*0.00322%)),0)</f>
        <v>0</v>
      </c>
      <c r="N494" s="53" t="n">
        <f aca="false">ROUND((K494+M494+O494)*18%,2)</f>
        <v>0</v>
      </c>
      <c r="O494" s="53" t="n">
        <f aca="false">ROUND(J494*0.0001%,2)</f>
        <v>0</v>
      </c>
      <c r="P494" s="53" t="n">
        <f aca="false">ROUND(0.003%*F494,0)</f>
        <v>0</v>
      </c>
      <c r="Q494" s="53" t="n">
        <f aca="false">K494+L494+M494+N494+O494+P494</f>
        <v>0</v>
      </c>
      <c r="R494" s="53" t="n">
        <f aca="false">I494-F494</f>
        <v>0</v>
      </c>
      <c r="S494" s="53" t="n">
        <f aca="false">R494-Q494</f>
        <v>0</v>
      </c>
      <c r="T494" s="55" t="n">
        <f aca="false">IFERROR(R494/F494,0)</f>
        <v>0</v>
      </c>
      <c r="U494" s="55" t="n">
        <f aca="false">IFERROR(S494/F494,0)</f>
        <v>0</v>
      </c>
    </row>
    <row r="495" customFormat="false" ht="15" hidden="false" customHeight="false" outlineLevel="0" collapsed="false">
      <c r="A495" s="21" t="str">
        <f aca="false">IF(G495&gt;0,G495," ")</f>
        <v> </v>
      </c>
      <c r="F495" s="53" t="n">
        <f aca="false">D495*E495</f>
        <v>0</v>
      </c>
      <c r="I495" s="53" t="n">
        <f aca="false">D495*H495</f>
        <v>0</v>
      </c>
      <c r="J495" s="53" t="n">
        <f aca="false">F495+I495</f>
        <v>0</v>
      </c>
      <c r="K495" s="53" t="n">
        <f aca="false">IF(J495*0.03%&gt;40,40,J495*0.03%)</f>
        <v>0</v>
      </c>
      <c r="L495" s="53" t="n">
        <f aca="false">ROUND(I495*0.025%,0)</f>
        <v>0</v>
      </c>
      <c r="M495" s="53" t="n">
        <f aca="false">ROUND(IF(C495="BSE",(J495*0.00375%),(J495*0.00322%)),0)</f>
        <v>0</v>
      </c>
      <c r="N495" s="53" t="n">
        <f aca="false">ROUND((K495+M495+O495)*18%,2)</f>
        <v>0</v>
      </c>
      <c r="O495" s="53" t="n">
        <f aca="false">ROUND(J495*0.0001%,2)</f>
        <v>0</v>
      </c>
      <c r="P495" s="53" t="n">
        <f aca="false">ROUND(0.003%*F495,0)</f>
        <v>0</v>
      </c>
      <c r="Q495" s="53" t="n">
        <f aca="false">K495+L495+M495+N495+O495+P495</f>
        <v>0</v>
      </c>
      <c r="R495" s="53" t="n">
        <f aca="false">I495-F495</f>
        <v>0</v>
      </c>
      <c r="S495" s="53" t="n">
        <f aca="false">R495-Q495</f>
        <v>0</v>
      </c>
      <c r="T495" s="55" t="n">
        <f aca="false">IFERROR(R495/F495,0)</f>
        <v>0</v>
      </c>
      <c r="U495" s="55" t="n">
        <f aca="false">IFERROR(S495/F495,0)</f>
        <v>0</v>
      </c>
    </row>
    <row r="496" customFormat="false" ht="15" hidden="false" customHeight="false" outlineLevel="0" collapsed="false">
      <c r="A496" s="21" t="str">
        <f aca="false">IF(G496&gt;0,G496," ")</f>
        <v> </v>
      </c>
      <c r="F496" s="53" t="n">
        <f aca="false">D496*E496</f>
        <v>0</v>
      </c>
      <c r="I496" s="53" t="n">
        <f aca="false">D496*H496</f>
        <v>0</v>
      </c>
      <c r="J496" s="53" t="n">
        <f aca="false">F496+I496</f>
        <v>0</v>
      </c>
      <c r="K496" s="53" t="n">
        <f aca="false">IF(J496*0.03%&gt;40,40,J496*0.03%)</f>
        <v>0</v>
      </c>
      <c r="L496" s="53" t="n">
        <f aca="false">ROUND(I496*0.025%,0)</f>
        <v>0</v>
      </c>
      <c r="M496" s="53" t="n">
        <f aca="false">ROUND(IF(C496="BSE",(J496*0.00375%),(J496*0.00322%)),0)</f>
        <v>0</v>
      </c>
      <c r="N496" s="53" t="n">
        <f aca="false">ROUND((K496+M496+O496)*18%,2)</f>
        <v>0</v>
      </c>
      <c r="O496" s="53" t="n">
        <f aca="false">ROUND(J496*0.0001%,2)</f>
        <v>0</v>
      </c>
      <c r="P496" s="53" t="n">
        <f aca="false">ROUND(0.003%*F496,0)</f>
        <v>0</v>
      </c>
      <c r="Q496" s="53" t="n">
        <f aca="false">K496+L496+M496+N496+O496+P496</f>
        <v>0</v>
      </c>
      <c r="R496" s="53" t="n">
        <f aca="false">I496-F496</f>
        <v>0</v>
      </c>
      <c r="S496" s="53" t="n">
        <f aca="false">R496-Q496</f>
        <v>0</v>
      </c>
      <c r="T496" s="55" t="n">
        <f aca="false">IFERROR(R496/F496,0)</f>
        <v>0</v>
      </c>
      <c r="U496" s="55" t="n">
        <f aca="false">IFERROR(S496/F496,0)</f>
        <v>0</v>
      </c>
    </row>
    <row r="497" customFormat="false" ht="15" hidden="false" customHeight="false" outlineLevel="0" collapsed="false">
      <c r="A497" s="21" t="str">
        <f aca="false">IF(G497&gt;0,G497," ")</f>
        <v> </v>
      </c>
      <c r="F497" s="53" t="n">
        <f aca="false">D497*E497</f>
        <v>0</v>
      </c>
      <c r="I497" s="53" t="n">
        <f aca="false">D497*H497</f>
        <v>0</v>
      </c>
      <c r="J497" s="53" t="n">
        <f aca="false">F497+I497</f>
        <v>0</v>
      </c>
      <c r="K497" s="53" t="n">
        <f aca="false">IF(J497*0.03%&gt;40,40,J497*0.03%)</f>
        <v>0</v>
      </c>
      <c r="L497" s="53" t="n">
        <f aca="false">ROUND(I497*0.025%,0)</f>
        <v>0</v>
      </c>
      <c r="M497" s="53" t="n">
        <f aca="false">ROUND(IF(C497="BSE",(J497*0.00375%),(J497*0.00322%)),0)</f>
        <v>0</v>
      </c>
      <c r="N497" s="53" t="n">
        <f aca="false">ROUND((K497+M497+O497)*18%,2)</f>
        <v>0</v>
      </c>
      <c r="O497" s="53" t="n">
        <f aca="false">ROUND(J497*0.0001%,2)</f>
        <v>0</v>
      </c>
      <c r="P497" s="53" t="n">
        <f aca="false">ROUND(0.003%*F497,0)</f>
        <v>0</v>
      </c>
      <c r="Q497" s="53" t="n">
        <f aca="false">K497+L497+M497+N497+O497+P497</f>
        <v>0</v>
      </c>
      <c r="R497" s="53" t="n">
        <f aca="false">I497-F497</f>
        <v>0</v>
      </c>
      <c r="S497" s="53" t="n">
        <f aca="false">R497-Q497</f>
        <v>0</v>
      </c>
      <c r="T497" s="55" t="n">
        <f aca="false">IFERROR(R497/F497,0)</f>
        <v>0</v>
      </c>
      <c r="U497" s="55" t="n">
        <f aca="false">IFERROR(S497/F497,0)</f>
        <v>0</v>
      </c>
    </row>
    <row r="498" customFormat="false" ht="15" hidden="false" customHeight="false" outlineLevel="0" collapsed="false">
      <c r="A498" s="21" t="str">
        <f aca="false">IF(G498&gt;0,G498," ")</f>
        <v> </v>
      </c>
      <c r="F498" s="53" t="n">
        <f aca="false">D498*E498</f>
        <v>0</v>
      </c>
      <c r="I498" s="53" t="n">
        <f aca="false">D498*H498</f>
        <v>0</v>
      </c>
      <c r="J498" s="53" t="n">
        <f aca="false">F498+I498</f>
        <v>0</v>
      </c>
      <c r="K498" s="53" t="n">
        <f aca="false">IF(J498*0.03%&gt;40,40,J498*0.03%)</f>
        <v>0</v>
      </c>
      <c r="L498" s="53" t="n">
        <f aca="false">ROUND(I498*0.025%,0)</f>
        <v>0</v>
      </c>
      <c r="M498" s="53" t="n">
        <f aca="false">ROUND(IF(C498="BSE",(J498*0.00375%),(J498*0.00322%)),0)</f>
        <v>0</v>
      </c>
      <c r="N498" s="53" t="n">
        <f aca="false">ROUND((K498+M498+O498)*18%,2)</f>
        <v>0</v>
      </c>
      <c r="O498" s="53" t="n">
        <f aca="false">ROUND(J498*0.0001%,2)</f>
        <v>0</v>
      </c>
      <c r="P498" s="53" t="n">
        <f aca="false">ROUND(0.003%*F498,0)</f>
        <v>0</v>
      </c>
      <c r="Q498" s="53" t="n">
        <f aca="false">K498+L498+M498+N498+O498+P498</f>
        <v>0</v>
      </c>
      <c r="R498" s="53" t="n">
        <f aca="false">I498-F498</f>
        <v>0</v>
      </c>
      <c r="S498" s="53" t="n">
        <f aca="false">R498-Q498</f>
        <v>0</v>
      </c>
      <c r="T498" s="55" t="n">
        <f aca="false">IFERROR(R498/F498,0)</f>
        <v>0</v>
      </c>
      <c r="U498" s="55" t="n">
        <f aca="false">IFERROR(S498/F498,0)</f>
        <v>0</v>
      </c>
    </row>
    <row r="499" customFormat="false" ht="15" hidden="false" customHeight="false" outlineLevel="0" collapsed="false">
      <c r="A499" s="21" t="str">
        <f aca="false">IF(G499&gt;0,G499," ")</f>
        <v> </v>
      </c>
      <c r="F499" s="53" t="n">
        <f aca="false">D499*E499</f>
        <v>0</v>
      </c>
      <c r="I499" s="53" t="n">
        <f aca="false">D499*H499</f>
        <v>0</v>
      </c>
      <c r="J499" s="53" t="n">
        <f aca="false">F499+I499</f>
        <v>0</v>
      </c>
      <c r="K499" s="53" t="n">
        <f aca="false">IF(J499*0.03%&gt;40,40,J499*0.03%)</f>
        <v>0</v>
      </c>
      <c r="L499" s="53" t="n">
        <f aca="false">ROUND(I499*0.025%,0)</f>
        <v>0</v>
      </c>
      <c r="M499" s="53" t="n">
        <f aca="false">ROUND(IF(C499="BSE",(J499*0.00375%),(J499*0.00322%)),0)</f>
        <v>0</v>
      </c>
      <c r="N499" s="53" t="n">
        <f aca="false">ROUND((K499+M499+O499)*18%,2)</f>
        <v>0</v>
      </c>
      <c r="O499" s="53" t="n">
        <f aca="false">ROUND(J499*0.0001%,2)</f>
        <v>0</v>
      </c>
      <c r="P499" s="53" t="n">
        <f aca="false">ROUND(0.003%*F499,0)</f>
        <v>0</v>
      </c>
      <c r="Q499" s="53" t="n">
        <f aca="false">K499+L499+M499+N499+O499+P499</f>
        <v>0</v>
      </c>
      <c r="R499" s="53" t="n">
        <f aca="false">I499-F499</f>
        <v>0</v>
      </c>
      <c r="S499" s="53" t="n">
        <f aca="false">R499-Q499</f>
        <v>0</v>
      </c>
      <c r="T499" s="55" t="n">
        <f aca="false">IFERROR(R499/F499,0)</f>
        <v>0</v>
      </c>
      <c r="U499" s="55" t="n">
        <f aca="false">IFERROR(S499/F499,0)</f>
        <v>0</v>
      </c>
    </row>
    <row r="500" customFormat="false" ht="15" hidden="false" customHeight="false" outlineLevel="0" collapsed="false">
      <c r="A500" s="21" t="str">
        <f aca="false">IF(G500&gt;0,G500," ")</f>
        <v> </v>
      </c>
      <c r="F500" s="53" t="n">
        <f aca="false">D500*E500</f>
        <v>0</v>
      </c>
      <c r="I500" s="53" t="n">
        <f aca="false">D500*H500</f>
        <v>0</v>
      </c>
      <c r="J500" s="53" t="n">
        <f aca="false">F500+I500</f>
        <v>0</v>
      </c>
      <c r="K500" s="53" t="n">
        <f aca="false">IF(J500*0.03%&gt;40,40,J500*0.03%)</f>
        <v>0</v>
      </c>
      <c r="L500" s="53" t="n">
        <f aca="false">ROUND(I500*0.025%,0)</f>
        <v>0</v>
      </c>
      <c r="M500" s="53" t="n">
        <f aca="false">ROUND(IF(C500="BSE",(J500*0.00375%),(J500*0.00322%)),0)</f>
        <v>0</v>
      </c>
      <c r="N500" s="53" t="n">
        <f aca="false">ROUND((K500+M500+O500)*18%,2)</f>
        <v>0</v>
      </c>
      <c r="O500" s="53" t="n">
        <f aca="false">ROUND(J500*0.0001%,2)</f>
        <v>0</v>
      </c>
      <c r="P500" s="53" t="n">
        <f aca="false">ROUND(0.003%*F500,0)</f>
        <v>0</v>
      </c>
      <c r="Q500" s="53" t="n">
        <f aca="false">K500+L500+M500+N500+O500+P500</f>
        <v>0</v>
      </c>
      <c r="R500" s="53" t="n">
        <f aca="false">I500-F500</f>
        <v>0</v>
      </c>
      <c r="S500" s="53" t="n">
        <f aca="false">R500-Q500</f>
        <v>0</v>
      </c>
      <c r="T500" s="55" t="n">
        <f aca="false">IFERROR(R500/F500,0)</f>
        <v>0</v>
      </c>
      <c r="U500" s="55" t="n">
        <f aca="false">IFERROR(S500/F500,0)</f>
        <v>0</v>
      </c>
    </row>
    <row r="501" customFormat="false" ht="15" hidden="false" customHeight="false" outlineLevel="0" collapsed="false">
      <c r="A501" s="21" t="str">
        <f aca="false">IF(G501&gt;0,G501," ")</f>
        <v> </v>
      </c>
      <c r="F501" s="53" t="n">
        <f aca="false">D501*E501</f>
        <v>0</v>
      </c>
      <c r="I501" s="53" t="n">
        <f aca="false">D501*H501</f>
        <v>0</v>
      </c>
      <c r="J501" s="53" t="n">
        <f aca="false">F501+I501</f>
        <v>0</v>
      </c>
      <c r="K501" s="53" t="n">
        <f aca="false">IF(J501*0.03%&gt;40,40,J501*0.03%)</f>
        <v>0</v>
      </c>
      <c r="L501" s="53" t="n">
        <f aca="false">ROUND(I501*0.025%,0)</f>
        <v>0</v>
      </c>
      <c r="M501" s="53" t="n">
        <f aca="false">ROUND(IF(C501="BSE",(J501*0.00375%),(J501*0.00322%)),0)</f>
        <v>0</v>
      </c>
      <c r="N501" s="53" t="n">
        <f aca="false">ROUND((K501+M501+O501)*18%,2)</f>
        <v>0</v>
      </c>
      <c r="O501" s="53" t="n">
        <f aca="false">ROUND(J501*0.0001%,2)</f>
        <v>0</v>
      </c>
      <c r="P501" s="53" t="n">
        <f aca="false">ROUND(0.003%*F501,0)</f>
        <v>0</v>
      </c>
      <c r="Q501" s="53" t="n">
        <f aca="false">K501+L501+M501+N501+O501+P501</f>
        <v>0</v>
      </c>
      <c r="R501" s="53" t="n">
        <f aca="false">I501-F501</f>
        <v>0</v>
      </c>
      <c r="S501" s="53" t="n">
        <f aca="false">R501-Q501</f>
        <v>0</v>
      </c>
      <c r="T501" s="55" t="n">
        <f aca="false">IFERROR(R501/F501,0)</f>
        <v>0</v>
      </c>
      <c r="U501" s="55" t="n">
        <f aca="false">IFERROR(S501/F501,0)</f>
        <v>0</v>
      </c>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conditionalFormatting sqref="I1">
    <cfRule type="cellIs" priority="2" operator="lessThanOrEqual" aboveAverage="0" equalAverage="0" bottom="0" percent="0" rank="0" text="" dxfId="0">
      <formula>0</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00FF"/>
    <pageSetUpPr fitToPage="false"/>
  </sheetPr>
  <dimension ref="A1:F8"/>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5" activeCellId="0" sqref="A5"/>
    </sheetView>
  </sheetViews>
  <sheetFormatPr defaultColWidth="11.53515625" defaultRowHeight="12.8" zeroHeight="false" outlineLevelRow="0" outlineLevelCol="0"/>
  <cols>
    <col collapsed="false" customWidth="true" hidden="false" outlineLevel="0" max="1" min="1" style="0" width="21.04"/>
  </cols>
  <sheetData>
    <row r="1" customFormat="false" ht="12.8" hidden="false" customHeight="false" outlineLevel="0" collapsed="false">
      <c r="A1" s="23"/>
      <c r="B1" s="24" t="s">
        <v>44</v>
      </c>
      <c r="C1" s="25"/>
      <c r="D1" s="25"/>
      <c r="E1" s="25"/>
      <c r="F1" s="26"/>
    </row>
    <row r="2" customFormat="false" ht="12.8" hidden="false" customHeight="false" outlineLevel="0" collapsed="false">
      <c r="A2" s="27" t="s">
        <v>22</v>
      </c>
      <c r="B2" s="28" t="s">
        <v>45</v>
      </c>
      <c r="C2" s="29" t="s">
        <v>46</v>
      </c>
      <c r="D2" s="29" t="s">
        <v>47</v>
      </c>
      <c r="E2" s="29" t="s">
        <v>48</v>
      </c>
      <c r="F2" s="30" t="s">
        <v>49</v>
      </c>
    </row>
    <row r="3" customFormat="false" ht="12.8" hidden="false" customHeight="false" outlineLevel="0" collapsed="false">
      <c r="A3" s="31" t="s">
        <v>55</v>
      </c>
      <c r="B3" s="32" t="n">
        <v>1</v>
      </c>
      <c r="C3" s="33" t="n">
        <v>124150</v>
      </c>
      <c r="D3" s="33" t="n">
        <v>66.815</v>
      </c>
      <c r="E3" s="33" t="n">
        <v>1350</v>
      </c>
      <c r="F3" s="34" t="n">
        <v>1283.185</v>
      </c>
    </row>
    <row r="4" customFormat="false" ht="12.8" hidden="false" customHeight="false" outlineLevel="0" collapsed="false">
      <c r="A4" s="35" t="s">
        <v>50</v>
      </c>
      <c r="B4" s="36" t="n">
        <v>2</v>
      </c>
      <c r="C4" s="37" t="n">
        <v>841450</v>
      </c>
      <c r="D4" s="37" t="n">
        <v>243.005</v>
      </c>
      <c r="E4" s="37" t="n">
        <v>3650</v>
      </c>
      <c r="F4" s="38" t="n">
        <v>3406.995</v>
      </c>
    </row>
    <row r="5" customFormat="false" ht="12.8" hidden="false" customHeight="false" outlineLevel="0" collapsed="false">
      <c r="A5" s="35" t="s">
        <v>51</v>
      </c>
      <c r="B5" s="36" t="n">
        <v>1</v>
      </c>
      <c r="C5" s="37" t="n">
        <v>124150</v>
      </c>
      <c r="D5" s="37" t="n">
        <v>66.815</v>
      </c>
      <c r="E5" s="37" t="n">
        <v>1350</v>
      </c>
      <c r="F5" s="38" t="n">
        <v>1283.185</v>
      </c>
    </row>
    <row r="6" customFormat="false" ht="12.8" hidden="false" customHeight="false" outlineLevel="0" collapsed="false">
      <c r="A6" s="35" t="s">
        <v>52</v>
      </c>
      <c r="B6" s="36" t="n">
        <v>1</v>
      </c>
      <c r="C6" s="37" t="n">
        <v>124150</v>
      </c>
      <c r="D6" s="37" t="n">
        <v>66.815</v>
      </c>
      <c r="E6" s="37" t="n">
        <v>1350</v>
      </c>
      <c r="F6" s="38" t="n">
        <v>1283.185</v>
      </c>
    </row>
    <row r="7" customFormat="false" ht="12.8" hidden="false" customHeight="false" outlineLevel="0" collapsed="false">
      <c r="A7" s="35" t="s">
        <v>53</v>
      </c>
      <c r="B7" s="39" t="n">
        <v>1</v>
      </c>
      <c r="C7" s="40" t="n">
        <v>124150</v>
      </c>
      <c r="D7" s="40" t="n">
        <v>66.815</v>
      </c>
      <c r="E7" s="40" t="n">
        <v>1350</v>
      </c>
      <c r="F7" s="41" t="n">
        <v>1283.185</v>
      </c>
    </row>
    <row r="8" customFormat="false" ht="12.8" hidden="false" customHeight="false" outlineLevel="0" collapsed="false">
      <c r="A8" s="42" t="s">
        <v>54</v>
      </c>
      <c r="B8" s="43" t="n">
        <v>6</v>
      </c>
      <c r="C8" s="44" t="n">
        <v>1338050</v>
      </c>
      <c r="D8" s="44" t="n">
        <v>510.265</v>
      </c>
      <c r="E8" s="44" t="n">
        <v>9050</v>
      </c>
      <c r="F8" s="45" t="n">
        <v>8539.735</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158466"/>
    <pageSetUpPr fitToPage="false"/>
  </sheetPr>
  <dimension ref="A1:W502"/>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3" activeCellId="0" sqref="A3"/>
    </sheetView>
  </sheetViews>
  <sheetFormatPr defaultColWidth="11.53515625" defaultRowHeight="15" zeroHeight="false" outlineLevelRow="0" outlineLevelCol="0"/>
  <cols>
    <col collapsed="false" customWidth="true" hidden="false" outlineLevel="0" max="1" min="1" style="13" width="10.89"/>
    <col collapsed="false" customWidth="true" hidden="false" outlineLevel="0" max="2" min="2" style="13" width="8.52"/>
    <col collapsed="false" customWidth="true" hidden="false" outlineLevel="0" max="3" min="3" style="13" width="6.99"/>
    <col collapsed="false" customWidth="true" hidden="false" outlineLevel="0" max="4" min="4" style="13" width="6.58"/>
    <col collapsed="false" customWidth="true" hidden="false" outlineLevel="0" max="5" min="5" style="13" width="8.39"/>
    <col collapsed="false" customWidth="true" hidden="false" outlineLevel="0" max="6" min="6" style="14" width="13.25"/>
    <col collapsed="false" customWidth="true" hidden="false" outlineLevel="0" max="7" min="7" style="13" width="10.89"/>
    <col collapsed="false" customWidth="true" hidden="false" outlineLevel="0" max="8" min="8" style="13" width="8.39"/>
    <col collapsed="false" customWidth="true" hidden="false" outlineLevel="0" max="9" min="9" style="13" width="13.25"/>
    <col collapsed="false" customWidth="true" hidden="false" outlineLevel="0" max="10" min="10" style="14" width="13.25"/>
    <col collapsed="false" customWidth="true" hidden="false" outlineLevel="0" max="11" min="11" style="14" width="12.69"/>
    <col collapsed="false" customWidth="true" hidden="false" outlineLevel="0" max="12" min="12" style="14" width="11.72"/>
    <col collapsed="false" customWidth="true" hidden="false" outlineLevel="0" max="13" min="13" style="14" width="17.42"/>
    <col collapsed="false" customWidth="true" hidden="false" outlineLevel="0" max="14" min="14" style="14" width="10.89"/>
    <col collapsed="false" customWidth="true" hidden="false" outlineLevel="0" max="15" min="15" style="14" width="14.37"/>
    <col collapsed="false" customWidth="true" hidden="false" outlineLevel="0" max="17" min="16" style="14" width="10.33"/>
    <col collapsed="false" customWidth="true" hidden="false" outlineLevel="0" max="18" min="18" style="14" width="8.39"/>
    <col collapsed="false" customWidth="true" hidden="false" outlineLevel="0" max="20" min="19" style="14" width="10.19"/>
    <col collapsed="false" customWidth="true" hidden="false" outlineLevel="0" max="21" min="21" style="14" width="20.62"/>
    <col collapsed="false" customWidth="true" hidden="false" outlineLevel="0" max="22" min="22" style="14" width="17.85"/>
    <col collapsed="false" customWidth="true" hidden="false" outlineLevel="0" max="23" min="23" style="14" width="10.89"/>
  </cols>
  <sheetData>
    <row r="1" customFormat="false" ht="15" hidden="false" customHeight="false" outlineLevel="0" collapsed="false">
      <c r="A1" s="15" t="s">
        <v>22</v>
      </c>
      <c r="B1" s="16" t="s">
        <v>23</v>
      </c>
      <c r="C1" s="16" t="s">
        <v>24</v>
      </c>
      <c r="D1" s="16" t="s">
        <v>25</v>
      </c>
      <c r="E1" s="16" t="s">
        <v>26</v>
      </c>
      <c r="F1" s="17" t="s">
        <v>27</v>
      </c>
      <c r="G1" s="16" t="s">
        <v>22</v>
      </c>
      <c r="H1" s="16" t="s">
        <v>28</v>
      </c>
      <c r="I1" s="16" t="s">
        <v>27</v>
      </c>
      <c r="J1" s="17" t="s">
        <v>29</v>
      </c>
      <c r="K1" s="17" t="s">
        <v>30</v>
      </c>
      <c r="L1" s="17" t="s">
        <v>31</v>
      </c>
      <c r="M1" s="17" t="s">
        <v>32</v>
      </c>
      <c r="N1" s="17" t="s">
        <v>33</v>
      </c>
      <c r="O1" s="17" t="s">
        <v>56</v>
      </c>
      <c r="P1" s="17" t="s">
        <v>34</v>
      </c>
      <c r="Q1" s="17" t="s">
        <v>35</v>
      </c>
      <c r="R1" s="17" t="s">
        <v>36</v>
      </c>
      <c r="S1" s="17" t="s">
        <v>37</v>
      </c>
      <c r="T1" s="17" t="s">
        <v>38</v>
      </c>
      <c r="U1" s="17" t="s">
        <v>39</v>
      </c>
      <c r="V1" s="17" t="s">
        <v>40</v>
      </c>
      <c r="W1" s="17" t="s">
        <v>57</v>
      </c>
    </row>
    <row r="2" customFormat="false" ht="15" hidden="false" customHeight="false" outlineLevel="0" collapsed="false">
      <c r="A2" s="56" t="n">
        <v>45456</v>
      </c>
      <c r="B2" s="13" t="s">
        <v>43</v>
      </c>
      <c r="C2" s="13" t="s">
        <v>42</v>
      </c>
      <c r="D2" s="13" t="n">
        <v>500</v>
      </c>
      <c r="E2" s="19" t="n">
        <v>50.25</v>
      </c>
      <c r="F2" s="20" t="n">
        <f aca="false">D2*E2</f>
        <v>25125</v>
      </c>
      <c r="G2" s="56" t="n">
        <v>45457</v>
      </c>
      <c r="H2" s="19" t="n">
        <v>49.7</v>
      </c>
      <c r="I2" s="19" t="n">
        <f aca="false">D2*H2</f>
        <v>24850</v>
      </c>
      <c r="J2" s="20" t="n">
        <f aca="false">F2+I2</f>
        <v>49975</v>
      </c>
      <c r="K2" s="20" t="n">
        <f aca="false">IF(J2*0%&gt;40,40,J2*0%)</f>
        <v>0</v>
      </c>
      <c r="L2" s="20" t="n">
        <f aca="false">ROUND(J2*0.1%,0)</f>
        <v>50</v>
      </c>
      <c r="M2" s="20" t="n">
        <f aca="false">ROUND(IF(C2="BSE",(J2*0.00375%),(J2*0.00322%)),2)</f>
        <v>1.61</v>
      </c>
      <c r="N2" s="20" t="n">
        <f aca="false">ROUND((K2+M2+P2)*18%,2)</f>
        <v>0.3</v>
      </c>
      <c r="O2" s="20" t="n">
        <f aca="false">ROUND(13*1.18,2)</f>
        <v>15.34</v>
      </c>
      <c r="P2" s="20" t="n">
        <f aca="false">ROUND(J2*0.0001%,2)</f>
        <v>0.05</v>
      </c>
      <c r="Q2" s="20" t="n">
        <f aca="false">ROUND(F2*0.015%,0)</f>
        <v>4</v>
      </c>
      <c r="R2" s="20" t="n">
        <f aca="false">K2+L2+M2+N2+P2+Q2+O2</f>
        <v>71.3</v>
      </c>
      <c r="S2" s="20" t="n">
        <f aca="false">I2-F2</f>
        <v>-275</v>
      </c>
      <c r="T2" s="20" t="n">
        <f aca="false">S2-R2</f>
        <v>-346.3</v>
      </c>
      <c r="U2" s="22" t="n">
        <f aca="false">IFERROR(S2/F2,0)</f>
        <v>-0.0109452736318408</v>
      </c>
      <c r="V2" s="22" t="n">
        <f aca="false">IFERROR(T2/F2,0)</f>
        <v>-0.0137830845771144</v>
      </c>
      <c r="W2" s="57" t="n">
        <f aca="false">IF(G2&gt;0,G2-A2," ")</f>
        <v>1</v>
      </c>
    </row>
    <row r="3" customFormat="false" ht="15" hidden="false" customHeight="false" outlineLevel="0" collapsed="false">
      <c r="A3" s="56" t="n">
        <v>45464</v>
      </c>
      <c r="B3" s="13" t="s">
        <v>43</v>
      </c>
      <c r="C3" s="13" t="s">
        <v>42</v>
      </c>
      <c r="D3" s="13" t="n">
        <v>500</v>
      </c>
      <c r="E3" s="19" t="n">
        <v>51.9</v>
      </c>
      <c r="F3" s="20" t="n">
        <f aca="false">D3*E3</f>
        <v>25950</v>
      </c>
      <c r="G3" s="56" t="n">
        <v>45464</v>
      </c>
      <c r="H3" s="19" t="n">
        <v>54.25</v>
      </c>
      <c r="I3" s="19" t="n">
        <f aca="false">D3*H3</f>
        <v>27125</v>
      </c>
      <c r="J3" s="20" t="n">
        <f aca="false">F3+I3</f>
        <v>53075</v>
      </c>
      <c r="K3" s="20" t="n">
        <f aca="false">IF(J3*0%&gt;40,40,J3*0%)</f>
        <v>0</v>
      </c>
      <c r="L3" s="20" t="n">
        <f aca="false">ROUND(J3*0.1%,0)</f>
        <v>53</v>
      </c>
      <c r="M3" s="20" t="n">
        <f aca="false">ROUND(IF(C3="BSE",(J3*0.00375%),(J3*0.00322%)),2)</f>
        <v>1.71</v>
      </c>
      <c r="N3" s="20" t="n">
        <f aca="false">ROUND((K3+M3+P3)*18%,2)</f>
        <v>0.32</v>
      </c>
      <c r="O3" s="20" t="n">
        <f aca="false">ROUND(13*1.18,2)</f>
        <v>15.34</v>
      </c>
      <c r="P3" s="20" t="n">
        <f aca="false">ROUND(J3*0.0001%,2)</f>
        <v>0.05</v>
      </c>
      <c r="Q3" s="20" t="n">
        <f aca="false">ROUND(F3*0.015%,0)</f>
        <v>4</v>
      </c>
      <c r="R3" s="20" t="n">
        <f aca="false">K3+L3+M3+N3+P3+Q3+O3</f>
        <v>74.42</v>
      </c>
      <c r="S3" s="20" t="n">
        <f aca="false">I3-F3</f>
        <v>1175</v>
      </c>
      <c r="T3" s="20" t="n">
        <f aca="false">S3-R3</f>
        <v>1100.58</v>
      </c>
      <c r="U3" s="22" t="n">
        <f aca="false">IFERROR(S3/F3,0)</f>
        <v>0.0452793834296725</v>
      </c>
      <c r="V3" s="22" t="n">
        <f aca="false">IFERROR(T3/F3,0)</f>
        <v>0.0424115606936416</v>
      </c>
      <c r="W3" s="57" t="n">
        <f aca="false">IF(G3&gt;0,G3-A3," ")</f>
        <v>0</v>
      </c>
    </row>
    <row r="4" customFormat="false" ht="15" hidden="false" customHeight="false" outlineLevel="0" collapsed="false">
      <c r="A4" s="56" t="n">
        <v>45468</v>
      </c>
      <c r="B4" s="13" t="s">
        <v>43</v>
      </c>
      <c r="C4" s="13" t="s">
        <v>42</v>
      </c>
      <c r="D4" s="13" t="n">
        <v>500</v>
      </c>
      <c r="E4" s="19" t="n">
        <v>53.3</v>
      </c>
      <c r="F4" s="20" t="n">
        <f aca="false">D4*E4</f>
        <v>26650</v>
      </c>
      <c r="G4" s="56" t="n">
        <v>45469</v>
      </c>
      <c r="H4" s="19" t="n">
        <v>54.3</v>
      </c>
      <c r="I4" s="19" t="n">
        <f aca="false">D4*H4</f>
        <v>27150</v>
      </c>
      <c r="J4" s="20" t="n">
        <f aca="false">F4+I4</f>
        <v>53800</v>
      </c>
      <c r="K4" s="20" t="n">
        <f aca="false">IF(J4*0%&gt;40,40,J4*0%)</f>
        <v>0</v>
      </c>
      <c r="L4" s="20" t="n">
        <f aca="false">ROUND(J4*0.1%,0)</f>
        <v>54</v>
      </c>
      <c r="M4" s="20" t="n">
        <f aca="false">ROUND(IF(C4="BSE",(J4*0.00375%),(J4*0.00322%)),2)</f>
        <v>1.73</v>
      </c>
      <c r="N4" s="20" t="n">
        <f aca="false">ROUND((K4+M4+P4)*18%,2)</f>
        <v>0.32</v>
      </c>
      <c r="O4" s="20" t="n">
        <f aca="false">ROUND(13*1.18,2)</f>
        <v>15.34</v>
      </c>
      <c r="P4" s="20" t="n">
        <f aca="false">ROUND(J4*0.0001%,2)</f>
        <v>0.05</v>
      </c>
      <c r="Q4" s="20" t="n">
        <f aca="false">ROUND(F4*0.015%,0)</f>
        <v>4</v>
      </c>
      <c r="R4" s="20" t="n">
        <f aca="false">K4+L4+M4+N4+P4+Q4+O4</f>
        <v>75.44</v>
      </c>
      <c r="S4" s="20" t="n">
        <f aca="false">I4-F4</f>
        <v>500</v>
      </c>
      <c r="T4" s="20" t="n">
        <f aca="false">S4-R4</f>
        <v>424.56</v>
      </c>
      <c r="U4" s="22" t="n">
        <f aca="false">IFERROR(S4/F4,0)</f>
        <v>0.0187617260787993</v>
      </c>
      <c r="V4" s="22" t="n">
        <f aca="false">IFERROR(T4/F4,0)</f>
        <v>0.01593095684803</v>
      </c>
      <c r="W4" s="57" t="n">
        <f aca="false">IF(G4&gt;0,G4-A4," ")</f>
        <v>1</v>
      </c>
    </row>
    <row r="5" customFormat="false" ht="15" hidden="false" customHeight="false" outlineLevel="0" collapsed="false">
      <c r="A5" s="56" t="n">
        <v>45470</v>
      </c>
      <c r="B5" s="13" t="s">
        <v>43</v>
      </c>
      <c r="C5" s="13" t="s">
        <v>42</v>
      </c>
      <c r="D5" s="13" t="n">
        <v>500</v>
      </c>
      <c r="E5" s="19" t="n">
        <v>51.85</v>
      </c>
      <c r="F5" s="20" t="n">
        <f aca="false">D5*E5</f>
        <v>25925</v>
      </c>
      <c r="G5" s="56" t="n">
        <v>45477</v>
      </c>
      <c r="H5" s="19" t="n">
        <v>55.5</v>
      </c>
      <c r="I5" s="19" t="n">
        <f aca="false">D5*H5</f>
        <v>27750</v>
      </c>
      <c r="J5" s="20" t="n">
        <f aca="false">F5+I5</f>
        <v>53675</v>
      </c>
      <c r="K5" s="20" t="n">
        <f aca="false">IF(J5*0%&gt;40,40,J5*0%)</f>
        <v>0</v>
      </c>
      <c r="L5" s="20" t="n">
        <f aca="false">ROUND(J5*0.1%,0)</f>
        <v>54</v>
      </c>
      <c r="M5" s="20" t="n">
        <f aca="false">ROUND(IF(C5="BSE",(J5*0.00375%),(J5*0.00322%)),2)</f>
        <v>1.73</v>
      </c>
      <c r="N5" s="20" t="n">
        <f aca="false">ROUND((K5+M5+P5)*18%,2)</f>
        <v>0.32</v>
      </c>
      <c r="O5" s="20" t="n">
        <f aca="false">ROUND(13*1.18,2)</f>
        <v>15.34</v>
      </c>
      <c r="P5" s="20" t="n">
        <f aca="false">ROUND(J5*0.0001%,2)</f>
        <v>0.05</v>
      </c>
      <c r="Q5" s="20" t="n">
        <f aca="false">ROUND(F5*0.015%,0)</f>
        <v>4</v>
      </c>
      <c r="R5" s="20" t="n">
        <f aca="false">K5+L5+M5+N5+P5+Q5+O5</f>
        <v>75.44</v>
      </c>
      <c r="S5" s="20" t="n">
        <f aca="false">I5-F5</f>
        <v>1825</v>
      </c>
      <c r="T5" s="20" t="n">
        <f aca="false">S5-R5</f>
        <v>1749.56</v>
      </c>
      <c r="U5" s="22" t="n">
        <f aca="false">IFERROR(S5/F5,0)</f>
        <v>0.0703953712632594</v>
      </c>
      <c r="V5" s="22" t="n">
        <f aca="false">IFERROR(T5/F5,0)</f>
        <v>0.0674854387656702</v>
      </c>
      <c r="W5" s="57" t="n">
        <f aca="false">IF(G5&gt;0,G5-A5," ")</f>
        <v>7</v>
      </c>
    </row>
    <row r="6" customFormat="false" ht="15" hidden="false" customHeight="false" outlineLevel="0" collapsed="false">
      <c r="A6" s="56"/>
      <c r="E6" s="19"/>
      <c r="F6" s="20" t="n">
        <f aca="false">D6*E6</f>
        <v>0</v>
      </c>
      <c r="G6" s="56"/>
      <c r="H6" s="19"/>
      <c r="I6" s="19" t="n">
        <f aca="false">D6*H6</f>
        <v>0</v>
      </c>
      <c r="J6" s="20" t="n">
        <f aca="false">F6+I6</f>
        <v>0</v>
      </c>
      <c r="K6" s="20" t="n">
        <f aca="false">IF(J6*0%&gt;40,40,J6*0%)</f>
        <v>0</v>
      </c>
      <c r="L6" s="20" t="n">
        <f aca="false">ROUND(J6*0.1%,0)</f>
        <v>0</v>
      </c>
      <c r="M6" s="20" t="n">
        <f aca="false">ROUND(IF(C6="BSE",(J6*0.00375%),(J6*0.00322%)),2)</f>
        <v>0</v>
      </c>
      <c r="N6" s="20" t="n">
        <f aca="false">ROUND((K6+M6+P6)*18%,2)</f>
        <v>0</v>
      </c>
      <c r="O6" s="20" t="n">
        <f aca="false">ROUND(13*1.18,2)</f>
        <v>15.34</v>
      </c>
      <c r="P6" s="20" t="n">
        <f aca="false">ROUND(J6*0.0001%,2)</f>
        <v>0</v>
      </c>
      <c r="Q6" s="20" t="n">
        <f aca="false">ROUND(F6*0.015%,0)</f>
        <v>0</v>
      </c>
      <c r="R6" s="20" t="n">
        <f aca="false">K6+L6+M6+N6+P6+Q6+O6</f>
        <v>15.34</v>
      </c>
      <c r="S6" s="20" t="n">
        <f aca="false">I6-F6</f>
        <v>0</v>
      </c>
      <c r="T6" s="20" t="n">
        <f aca="false">S6-R6</f>
        <v>-15.34</v>
      </c>
      <c r="U6" s="22" t="n">
        <f aca="false">IFERROR(S6/F6,0)</f>
        <v>0</v>
      </c>
      <c r="V6" s="22" t="n">
        <f aca="false">IFERROR(T6/F6,0)</f>
        <v>0</v>
      </c>
      <c r="W6" s="57" t="str">
        <f aca="false">IF(G6&gt;0,G6-A6," ")</f>
        <v> </v>
      </c>
    </row>
    <row r="7" customFormat="false" ht="15" hidden="false" customHeight="false" outlineLevel="0" collapsed="false">
      <c r="A7" s="56"/>
      <c r="E7" s="19"/>
      <c r="F7" s="20" t="n">
        <f aca="false">D7*E7</f>
        <v>0</v>
      </c>
      <c r="G7" s="56"/>
      <c r="H7" s="19"/>
      <c r="I7" s="19" t="n">
        <f aca="false">D7*H7</f>
        <v>0</v>
      </c>
      <c r="J7" s="20" t="n">
        <f aca="false">F7+I7</f>
        <v>0</v>
      </c>
      <c r="K7" s="20" t="n">
        <f aca="false">IF(J7*0%&gt;40,40,J7*0%)</f>
        <v>0</v>
      </c>
      <c r="L7" s="20" t="n">
        <f aca="false">ROUND(J7*0.1%,0)</f>
        <v>0</v>
      </c>
      <c r="M7" s="20" t="n">
        <f aca="false">ROUND(IF(C7="BSE",(J7*0.00375%),(J7*0.00322%)),2)</f>
        <v>0</v>
      </c>
      <c r="N7" s="20" t="n">
        <f aca="false">ROUND((K7+M7+P7)*18%,2)</f>
        <v>0</v>
      </c>
      <c r="O7" s="20" t="n">
        <f aca="false">ROUND(13*1.18,2)</f>
        <v>15.34</v>
      </c>
      <c r="P7" s="20" t="n">
        <f aca="false">ROUND(J7*0.0001%,2)</f>
        <v>0</v>
      </c>
      <c r="Q7" s="20" t="n">
        <f aca="false">ROUND(F7*0.015%,0)</f>
        <v>0</v>
      </c>
      <c r="R7" s="20" t="n">
        <f aca="false">K7+L7+M7+N7+P7+Q7+O7</f>
        <v>15.34</v>
      </c>
      <c r="S7" s="20" t="n">
        <f aca="false">I7-F7</f>
        <v>0</v>
      </c>
      <c r="T7" s="20" t="n">
        <f aca="false">S7-R7</f>
        <v>-15.34</v>
      </c>
      <c r="U7" s="22" t="n">
        <f aca="false">IFERROR(S7/F7,0)</f>
        <v>0</v>
      </c>
      <c r="V7" s="22" t="n">
        <f aca="false">IFERROR(T7/F7,0)</f>
        <v>0</v>
      </c>
      <c r="W7" s="57" t="str">
        <f aca="false">IF(G7&gt;0,G7-A7," ")</f>
        <v> </v>
      </c>
    </row>
    <row r="8" customFormat="false" ht="15" hidden="false" customHeight="false" outlineLevel="0" collapsed="false">
      <c r="A8" s="56"/>
      <c r="E8" s="19"/>
      <c r="F8" s="20" t="n">
        <f aca="false">D8*E8</f>
        <v>0</v>
      </c>
      <c r="G8" s="56"/>
      <c r="H8" s="19"/>
      <c r="I8" s="19" t="n">
        <f aca="false">D8*H8</f>
        <v>0</v>
      </c>
      <c r="J8" s="20" t="n">
        <f aca="false">F8+I8</f>
        <v>0</v>
      </c>
      <c r="K8" s="20" t="n">
        <f aca="false">IF(J8*0%&gt;40,40,J8*0%)</f>
        <v>0</v>
      </c>
      <c r="L8" s="20" t="n">
        <f aca="false">ROUND(J8*0.1%,0)</f>
        <v>0</v>
      </c>
      <c r="M8" s="20" t="n">
        <f aca="false">ROUND(IF(C8="BSE",(J8*0.00375%),(J8*0.00322%)),2)</f>
        <v>0</v>
      </c>
      <c r="N8" s="20" t="n">
        <f aca="false">ROUND((K8+M8+P8)*18%,2)</f>
        <v>0</v>
      </c>
      <c r="O8" s="20" t="n">
        <f aca="false">ROUND(13*1.18,2)</f>
        <v>15.34</v>
      </c>
      <c r="P8" s="20" t="n">
        <f aca="false">ROUND(J8*0.0001%,2)</f>
        <v>0</v>
      </c>
      <c r="Q8" s="20" t="n">
        <f aca="false">ROUND(F8*0.015%,0)</f>
        <v>0</v>
      </c>
      <c r="R8" s="20" t="n">
        <f aca="false">K8+L8+M8+N8+P8+Q8+O8</f>
        <v>15.34</v>
      </c>
      <c r="S8" s="20" t="n">
        <f aca="false">I8-F8</f>
        <v>0</v>
      </c>
      <c r="T8" s="20" t="n">
        <f aca="false">S8-R8</f>
        <v>-15.34</v>
      </c>
      <c r="U8" s="22" t="n">
        <f aca="false">IFERROR(S8/F8,0)</f>
        <v>0</v>
      </c>
      <c r="V8" s="22" t="n">
        <f aca="false">IFERROR(T8/F8,0)</f>
        <v>0</v>
      </c>
      <c r="W8" s="57" t="str">
        <f aca="false">IF(G8&gt;0,G8-A8," ")</f>
        <v> </v>
      </c>
    </row>
    <row r="9" customFormat="false" ht="15" hidden="false" customHeight="false" outlineLevel="0" collapsed="false">
      <c r="A9" s="56"/>
      <c r="E9" s="19"/>
      <c r="F9" s="20" t="n">
        <f aca="false">D9*E9</f>
        <v>0</v>
      </c>
      <c r="G9" s="56"/>
      <c r="H9" s="19"/>
      <c r="I9" s="19" t="n">
        <f aca="false">D9*H9</f>
        <v>0</v>
      </c>
      <c r="J9" s="20" t="n">
        <f aca="false">F9+I9</f>
        <v>0</v>
      </c>
      <c r="K9" s="20" t="n">
        <f aca="false">IF(J9*0%&gt;40,40,J9*0%)</f>
        <v>0</v>
      </c>
      <c r="L9" s="20" t="n">
        <f aca="false">ROUND(J9*0.1%,0)</f>
        <v>0</v>
      </c>
      <c r="M9" s="20" t="n">
        <f aca="false">ROUND(IF(C9="BSE",(J9*0.00375%),(J9*0.00322%)),2)</f>
        <v>0</v>
      </c>
      <c r="N9" s="20" t="n">
        <f aca="false">ROUND((K9+M9+P9)*18%,2)</f>
        <v>0</v>
      </c>
      <c r="O9" s="20" t="n">
        <f aca="false">ROUND(13*1.18,2)</f>
        <v>15.34</v>
      </c>
      <c r="P9" s="20" t="n">
        <f aca="false">ROUND(J9*0.0001%,2)</f>
        <v>0</v>
      </c>
      <c r="Q9" s="20" t="n">
        <f aca="false">ROUND(F9*0.015%,0)</f>
        <v>0</v>
      </c>
      <c r="R9" s="20" t="n">
        <f aca="false">K9+L9+M9+N9+P9+Q9+O9</f>
        <v>15.34</v>
      </c>
      <c r="S9" s="20" t="n">
        <f aca="false">I9-F9</f>
        <v>0</v>
      </c>
      <c r="T9" s="20" t="n">
        <f aca="false">S9-R9</f>
        <v>-15.34</v>
      </c>
      <c r="U9" s="22" t="n">
        <f aca="false">IFERROR(S9/F9,0)</f>
        <v>0</v>
      </c>
      <c r="V9" s="22" t="n">
        <f aca="false">IFERROR(T9/F9,0)</f>
        <v>0</v>
      </c>
      <c r="W9" s="57" t="str">
        <f aca="false">IF(G9&gt;0,G9-A9," ")</f>
        <v> </v>
      </c>
    </row>
    <row r="10" customFormat="false" ht="15" hidden="false" customHeight="false" outlineLevel="0" collapsed="false">
      <c r="A10" s="56"/>
      <c r="E10" s="19"/>
      <c r="F10" s="20" t="n">
        <f aca="false">D10*E10</f>
        <v>0</v>
      </c>
      <c r="G10" s="56"/>
      <c r="H10" s="19"/>
      <c r="I10" s="19" t="n">
        <f aca="false">D10*H10</f>
        <v>0</v>
      </c>
      <c r="J10" s="20" t="n">
        <f aca="false">F10+I10</f>
        <v>0</v>
      </c>
      <c r="K10" s="20" t="n">
        <f aca="false">IF(J10*0%&gt;40,40,J10*0%)</f>
        <v>0</v>
      </c>
      <c r="L10" s="20" t="n">
        <f aca="false">ROUND(J10*0.1%,0)</f>
        <v>0</v>
      </c>
      <c r="M10" s="20" t="n">
        <f aca="false">ROUND(IF(C10="BSE",(J10*0.00375%),(J10*0.00322%)),2)</f>
        <v>0</v>
      </c>
      <c r="N10" s="20" t="n">
        <f aca="false">ROUND((K10+M10+P10)*18%,2)</f>
        <v>0</v>
      </c>
      <c r="O10" s="20" t="n">
        <f aca="false">ROUND(13*1.18,2)</f>
        <v>15.34</v>
      </c>
      <c r="P10" s="20" t="n">
        <f aca="false">ROUND(J10*0.0001%,2)</f>
        <v>0</v>
      </c>
      <c r="Q10" s="20" t="n">
        <f aca="false">ROUND(F10*0.015%,0)</f>
        <v>0</v>
      </c>
      <c r="R10" s="20" t="n">
        <f aca="false">K10+L10+M10+N10+P10+Q10+O10</f>
        <v>15.34</v>
      </c>
      <c r="S10" s="20" t="n">
        <f aca="false">I10-F10</f>
        <v>0</v>
      </c>
      <c r="T10" s="20" t="n">
        <f aca="false">S10-R10</f>
        <v>-15.34</v>
      </c>
      <c r="U10" s="22" t="n">
        <f aca="false">IFERROR(S10/F10,0)</f>
        <v>0</v>
      </c>
      <c r="V10" s="22" t="n">
        <f aca="false">IFERROR(T10/F10,0)</f>
        <v>0</v>
      </c>
      <c r="W10" s="57" t="str">
        <f aca="false">IF(G10&gt;0,G10-A10," ")</f>
        <v> </v>
      </c>
    </row>
    <row r="11" customFormat="false" ht="15" hidden="false" customHeight="false" outlineLevel="0" collapsed="false">
      <c r="A11" s="56"/>
      <c r="E11" s="19"/>
      <c r="F11" s="20" t="n">
        <f aca="false">D11*E11</f>
        <v>0</v>
      </c>
      <c r="G11" s="56"/>
      <c r="H11" s="19"/>
      <c r="I11" s="19" t="n">
        <f aca="false">D11*H11</f>
        <v>0</v>
      </c>
      <c r="J11" s="20" t="n">
        <f aca="false">F11+I11</f>
        <v>0</v>
      </c>
      <c r="K11" s="20" t="n">
        <f aca="false">IF(J11*0%&gt;40,40,J11*0%)</f>
        <v>0</v>
      </c>
      <c r="L11" s="20" t="n">
        <f aca="false">ROUND(J11*0.1%,0)</f>
        <v>0</v>
      </c>
      <c r="M11" s="20" t="n">
        <f aca="false">ROUND(IF(C11="BSE",(J11*0.00375%),(J11*0.00322%)),2)</f>
        <v>0</v>
      </c>
      <c r="N11" s="20" t="n">
        <f aca="false">ROUND((K11+M11+P11)*18%,2)</f>
        <v>0</v>
      </c>
      <c r="O11" s="20" t="n">
        <f aca="false">ROUND(13*1.18,2)</f>
        <v>15.34</v>
      </c>
      <c r="P11" s="20" t="n">
        <f aca="false">ROUND(J11*0.0001%,2)</f>
        <v>0</v>
      </c>
      <c r="Q11" s="20" t="n">
        <f aca="false">ROUND(F11*0.015%,0)</f>
        <v>0</v>
      </c>
      <c r="R11" s="20" t="n">
        <f aca="false">K11+L11+M11+N11+P11+Q11+O11</f>
        <v>15.34</v>
      </c>
      <c r="S11" s="20" t="n">
        <f aca="false">I11-F11</f>
        <v>0</v>
      </c>
      <c r="T11" s="20" t="n">
        <f aca="false">S11-R11</f>
        <v>-15.34</v>
      </c>
      <c r="U11" s="22" t="n">
        <f aca="false">IFERROR(S11/F11,0)</f>
        <v>0</v>
      </c>
      <c r="V11" s="22" t="n">
        <f aca="false">IFERROR(T11/F11,0)</f>
        <v>0</v>
      </c>
      <c r="W11" s="57" t="str">
        <f aca="false">IF(G11&gt;0,G11-A11," ")</f>
        <v> </v>
      </c>
    </row>
    <row r="12" customFormat="false" ht="15" hidden="false" customHeight="false" outlineLevel="0" collapsed="false">
      <c r="A12" s="56"/>
      <c r="E12" s="19"/>
      <c r="F12" s="20" t="n">
        <f aca="false">D12*E12</f>
        <v>0</v>
      </c>
      <c r="G12" s="56"/>
      <c r="H12" s="19"/>
      <c r="I12" s="19" t="n">
        <f aca="false">D12*H12</f>
        <v>0</v>
      </c>
      <c r="J12" s="20" t="n">
        <f aca="false">F12+I12</f>
        <v>0</v>
      </c>
      <c r="K12" s="20" t="n">
        <f aca="false">IF(J12*0%&gt;40,40,J12*0%)</f>
        <v>0</v>
      </c>
      <c r="L12" s="20" t="n">
        <f aca="false">ROUND(J12*0.1%,0)</f>
        <v>0</v>
      </c>
      <c r="M12" s="20" t="n">
        <f aca="false">ROUND(IF(C12="BSE",(J12*0.00375%),(J12*0.00322%)),2)</f>
        <v>0</v>
      </c>
      <c r="N12" s="20" t="n">
        <f aca="false">ROUND((K12+M12+P12)*18%,2)</f>
        <v>0</v>
      </c>
      <c r="O12" s="20" t="n">
        <f aca="false">ROUND(13*1.18,2)</f>
        <v>15.34</v>
      </c>
      <c r="P12" s="20" t="n">
        <f aca="false">ROUND(J12*0.0001%,2)</f>
        <v>0</v>
      </c>
      <c r="Q12" s="20" t="n">
        <f aca="false">ROUND(F12*0.015%,0)</f>
        <v>0</v>
      </c>
      <c r="R12" s="20" t="n">
        <f aca="false">K12+L12+M12+N12+P12+Q12+O12</f>
        <v>15.34</v>
      </c>
      <c r="S12" s="20" t="n">
        <f aca="false">I12-F12</f>
        <v>0</v>
      </c>
      <c r="T12" s="20" t="n">
        <f aca="false">S12-R12</f>
        <v>-15.34</v>
      </c>
      <c r="U12" s="22" t="n">
        <f aca="false">IFERROR(S12/F12,0)</f>
        <v>0</v>
      </c>
      <c r="V12" s="22" t="n">
        <f aca="false">IFERROR(T12/F12,0)</f>
        <v>0</v>
      </c>
      <c r="W12" s="57" t="str">
        <f aca="false">IF(G12&gt;0,G12-A12," ")</f>
        <v> </v>
      </c>
    </row>
    <row r="13" customFormat="false" ht="15" hidden="false" customHeight="false" outlineLevel="0" collapsed="false">
      <c r="A13" s="56"/>
      <c r="E13" s="19"/>
      <c r="F13" s="20" t="n">
        <f aca="false">D13*E13</f>
        <v>0</v>
      </c>
      <c r="G13" s="56"/>
      <c r="H13" s="19"/>
      <c r="I13" s="19" t="n">
        <f aca="false">D13*H13</f>
        <v>0</v>
      </c>
      <c r="J13" s="20" t="n">
        <f aca="false">F13+I13</f>
        <v>0</v>
      </c>
      <c r="K13" s="20" t="n">
        <f aca="false">IF(J13*0%&gt;40,40,J13*0%)</f>
        <v>0</v>
      </c>
      <c r="L13" s="20" t="n">
        <f aca="false">ROUND(J13*0.1%,0)</f>
        <v>0</v>
      </c>
      <c r="M13" s="20" t="n">
        <f aca="false">ROUND(IF(C13="BSE",(J13*0.00375%),(J13*0.00322%)),2)</f>
        <v>0</v>
      </c>
      <c r="N13" s="20" t="n">
        <f aca="false">ROUND((K13+M13+P13)*18%,2)</f>
        <v>0</v>
      </c>
      <c r="O13" s="20" t="n">
        <f aca="false">ROUND(13*1.18,2)</f>
        <v>15.34</v>
      </c>
      <c r="P13" s="20" t="n">
        <f aca="false">ROUND(J13*0.0001%,2)</f>
        <v>0</v>
      </c>
      <c r="Q13" s="20" t="n">
        <f aca="false">ROUND(F13*0.015%,0)</f>
        <v>0</v>
      </c>
      <c r="R13" s="20" t="n">
        <f aca="false">K13+L13+M13+N13+P13+Q13+O13</f>
        <v>15.34</v>
      </c>
      <c r="S13" s="20" t="n">
        <f aca="false">I13-F13</f>
        <v>0</v>
      </c>
      <c r="T13" s="20" t="n">
        <f aca="false">S13-R13</f>
        <v>-15.34</v>
      </c>
      <c r="U13" s="22" t="n">
        <f aca="false">IFERROR(S13/F13,0)</f>
        <v>0</v>
      </c>
      <c r="V13" s="22" t="n">
        <f aca="false">IFERROR(T13/F13,0)</f>
        <v>0</v>
      </c>
      <c r="W13" s="57" t="str">
        <f aca="false">IF(G13&gt;0,G13-A13," ")</f>
        <v> </v>
      </c>
    </row>
    <row r="14" customFormat="false" ht="15" hidden="false" customHeight="false" outlineLevel="0" collapsed="false">
      <c r="A14" s="56"/>
      <c r="E14" s="19"/>
      <c r="F14" s="20" t="n">
        <f aca="false">D14*E14</f>
        <v>0</v>
      </c>
      <c r="G14" s="56"/>
      <c r="H14" s="19"/>
      <c r="I14" s="19" t="n">
        <f aca="false">D14*H14</f>
        <v>0</v>
      </c>
      <c r="J14" s="20" t="n">
        <f aca="false">F14+I14</f>
        <v>0</v>
      </c>
      <c r="K14" s="20" t="n">
        <f aca="false">IF(J14*0%&gt;40,40,J14*0%)</f>
        <v>0</v>
      </c>
      <c r="L14" s="20" t="n">
        <f aca="false">ROUND(J14*0.1%,0)</f>
        <v>0</v>
      </c>
      <c r="M14" s="20" t="n">
        <f aca="false">ROUND(IF(C14="BSE",(J14*0.00375%),(J14*0.00322%)),2)</f>
        <v>0</v>
      </c>
      <c r="N14" s="20" t="n">
        <f aca="false">ROUND((K14+M14+P14)*18%,2)</f>
        <v>0</v>
      </c>
      <c r="O14" s="20" t="n">
        <f aca="false">ROUND(13*1.18,2)</f>
        <v>15.34</v>
      </c>
      <c r="P14" s="20" t="n">
        <f aca="false">ROUND(J14*0.0001%,2)</f>
        <v>0</v>
      </c>
      <c r="Q14" s="20" t="n">
        <f aca="false">ROUND(F14*0.015%,0)</f>
        <v>0</v>
      </c>
      <c r="R14" s="20" t="n">
        <f aca="false">K14+L14+M14+N14+P14+Q14+O14</f>
        <v>15.34</v>
      </c>
      <c r="S14" s="20" t="n">
        <f aca="false">I14-F14</f>
        <v>0</v>
      </c>
      <c r="T14" s="20" t="n">
        <f aca="false">S14-R14</f>
        <v>-15.34</v>
      </c>
      <c r="U14" s="22" t="n">
        <f aca="false">IFERROR(S14/F14,0)</f>
        <v>0</v>
      </c>
      <c r="V14" s="22" t="n">
        <f aca="false">IFERROR(T14/F14,0)</f>
        <v>0</v>
      </c>
      <c r="W14" s="57" t="str">
        <f aca="false">IF(G14&gt;0,G14-A14," ")</f>
        <v> </v>
      </c>
    </row>
    <row r="15" customFormat="false" ht="15" hidden="false" customHeight="false" outlineLevel="0" collapsed="false">
      <c r="A15" s="56"/>
      <c r="E15" s="19"/>
      <c r="F15" s="20" t="n">
        <f aca="false">D15*E15</f>
        <v>0</v>
      </c>
      <c r="G15" s="56"/>
      <c r="H15" s="19"/>
      <c r="I15" s="19" t="n">
        <f aca="false">D15*H15</f>
        <v>0</v>
      </c>
      <c r="J15" s="20" t="n">
        <f aca="false">F15+I15</f>
        <v>0</v>
      </c>
      <c r="K15" s="20" t="n">
        <f aca="false">IF(J15*0%&gt;40,40,J15*0%)</f>
        <v>0</v>
      </c>
      <c r="L15" s="20" t="n">
        <f aca="false">ROUND(J15*0.1%,0)</f>
        <v>0</v>
      </c>
      <c r="M15" s="20" t="n">
        <f aca="false">ROUND(IF(C15="BSE",(J15*0.00375%),(J15*0.00322%)),2)</f>
        <v>0</v>
      </c>
      <c r="N15" s="20" t="n">
        <f aca="false">ROUND((K15+M15+P15)*18%,2)</f>
        <v>0</v>
      </c>
      <c r="O15" s="20" t="n">
        <f aca="false">ROUND(13*1.18,2)</f>
        <v>15.34</v>
      </c>
      <c r="P15" s="20" t="n">
        <f aca="false">ROUND(J15*0.0001%,2)</f>
        <v>0</v>
      </c>
      <c r="Q15" s="20" t="n">
        <f aca="false">ROUND(F15*0.015%,0)</f>
        <v>0</v>
      </c>
      <c r="R15" s="20" t="n">
        <f aca="false">K15+L15+M15+N15+P15+Q15+O15</f>
        <v>15.34</v>
      </c>
      <c r="S15" s="20" t="n">
        <f aca="false">I15-F15</f>
        <v>0</v>
      </c>
      <c r="T15" s="20" t="n">
        <f aca="false">S15-R15</f>
        <v>-15.34</v>
      </c>
      <c r="U15" s="22" t="n">
        <f aca="false">IFERROR(S15/F15,0)</f>
        <v>0</v>
      </c>
      <c r="V15" s="22" t="n">
        <f aca="false">IFERROR(T15/F15,0)</f>
        <v>0</v>
      </c>
      <c r="W15" s="57" t="str">
        <f aca="false">IF(G15&gt;0,G15-A15," ")</f>
        <v> </v>
      </c>
    </row>
    <row r="16" customFormat="false" ht="15" hidden="false" customHeight="false" outlineLevel="0" collapsed="false">
      <c r="A16" s="56"/>
      <c r="E16" s="19"/>
      <c r="F16" s="20" t="n">
        <f aca="false">D16*E16</f>
        <v>0</v>
      </c>
      <c r="G16" s="56"/>
      <c r="H16" s="19"/>
      <c r="I16" s="19" t="n">
        <f aca="false">D16*H16</f>
        <v>0</v>
      </c>
      <c r="J16" s="20" t="n">
        <f aca="false">F16+I16</f>
        <v>0</v>
      </c>
      <c r="K16" s="20" t="n">
        <f aca="false">IF(J16*0%&gt;40,40,J16*0%)</f>
        <v>0</v>
      </c>
      <c r="L16" s="20" t="n">
        <f aca="false">ROUND(J16*0.1%,0)</f>
        <v>0</v>
      </c>
      <c r="M16" s="20" t="n">
        <f aca="false">ROUND(IF(C16="BSE",(J16*0.00375%),(J16*0.00322%)),2)</f>
        <v>0</v>
      </c>
      <c r="N16" s="20" t="n">
        <f aca="false">ROUND((K16+M16+P16)*18%,2)</f>
        <v>0</v>
      </c>
      <c r="O16" s="20" t="n">
        <f aca="false">ROUND(13*1.18,2)</f>
        <v>15.34</v>
      </c>
      <c r="P16" s="20" t="n">
        <f aca="false">ROUND(J16*0.0001%,2)</f>
        <v>0</v>
      </c>
      <c r="Q16" s="20" t="n">
        <f aca="false">ROUND(F16*0.015%,0)</f>
        <v>0</v>
      </c>
      <c r="R16" s="20" t="n">
        <f aca="false">K16+L16+M16+N16+P16+Q16+O16</f>
        <v>15.34</v>
      </c>
      <c r="S16" s="20" t="n">
        <f aca="false">I16-F16</f>
        <v>0</v>
      </c>
      <c r="T16" s="20" t="n">
        <f aca="false">S16-R16</f>
        <v>-15.34</v>
      </c>
      <c r="U16" s="22" t="n">
        <f aca="false">IFERROR(S16/F16,0)</f>
        <v>0</v>
      </c>
      <c r="V16" s="22" t="n">
        <f aca="false">IFERROR(T16/F16,0)</f>
        <v>0</v>
      </c>
      <c r="W16" s="57" t="str">
        <f aca="false">IF(G16&gt;0,G16-A16," ")</f>
        <v> </v>
      </c>
    </row>
    <row r="17" customFormat="false" ht="15" hidden="false" customHeight="false" outlineLevel="0" collapsed="false">
      <c r="A17" s="56"/>
      <c r="E17" s="19"/>
      <c r="F17" s="20" t="n">
        <f aca="false">D17*E17</f>
        <v>0</v>
      </c>
      <c r="G17" s="56"/>
      <c r="H17" s="19"/>
      <c r="I17" s="19" t="n">
        <f aca="false">D17*H17</f>
        <v>0</v>
      </c>
      <c r="J17" s="20" t="n">
        <f aca="false">F17+I17</f>
        <v>0</v>
      </c>
      <c r="K17" s="20" t="n">
        <f aca="false">IF(J17*0%&gt;40,40,J17*0%)</f>
        <v>0</v>
      </c>
      <c r="L17" s="20" t="n">
        <f aca="false">ROUND(J17*0.1%,0)</f>
        <v>0</v>
      </c>
      <c r="M17" s="20" t="n">
        <f aca="false">ROUND(IF(C17="BSE",(J17*0.00375%),(J17*0.00322%)),2)</f>
        <v>0</v>
      </c>
      <c r="N17" s="20" t="n">
        <f aca="false">ROUND((K17+M17+P17)*18%,2)</f>
        <v>0</v>
      </c>
      <c r="O17" s="20" t="n">
        <f aca="false">ROUND(13*1.18,2)</f>
        <v>15.34</v>
      </c>
      <c r="P17" s="20" t="n">
        <f aca="false">ROUND(J17*0.0001%,2)</f>
        <v>0</v>
      </c>
      <c r="Q17" s="20" t="n">
        <f aca="false">ROUND(F17*0.015%,0)</f>
        <v>0</v>
      </c>
      <c r="R17" s="20" t="n">
        <f aca="false">K17+L17+M17+N17+P17+Q17+O17</f>
        <v>15.34</v>
      </c>
      <c r="S17" s="20" t="n">
        <f aca="false">I17-F17</f>
        <v>0</v>
      </c>
      <c r="T17" s="20" t="n">
        <f aca="false">S17-R17</f>
        <v>-15.34</v>
      </c>
      <c r="U17" s="22" t="n">
        <f aca="false">IFERROR(S17/F17,0)</f>
        <v>0</v>
      </c>
      <c r="V17" s="22" t="n">
        <f aca="false">IFERROR(T17/F17,0)</f>
        <v>0</v>
      </c>
      <c r="W17" s="57" t="str">
        <f aca="false">IF(G17&gt;0,G17-A17," ")</f>
        <v> </v>
      </c>
    </row>
    <row r="18" customFormat="false" ht="15" hidden="false" customHeight="false" outlineLevel="0" collapsed="false">
      <c r="A18" s="56"/>
      <c r="E18" s="19"/>
      <c r="F18" s="20" t="n">
        <f aca="false">D18*E18</f>
        <v>0</v>
      </c>
      <c r="G18" s="56"/>
      <c r="H18" s="19"/>
      <c r="I18" s="19" t="n">
        <f aca="false">D18*H18</f>
        <v>0</v>
      </c>
      <c r="J18" s="20" t="n">
        <f aca="false">F18+I18</f>
        <v>0</v>
      </c>
      <c r="K18" s="20" t="n">
        <f aca="false">IF(J18*0%&gt;40,40,J18*0%)</f>
        <v>0</v>
      </c>
      <c r="L18" s="20" t="n">
        <f aca="false">ROUND(J18*0.1%,0)</f>
        <v>0</v>
      </c>
      <c r="M18" s="20" t="n">
        <f aca="false">ROUND(IF(C18="BSE",(J18*0.00375%),(J18*0.00322%)),2)</f>
        <v>0</v>
      </c>
      <c r="N18" s="20" t="n">
        <f aca="false">ROUND((K18+M18+P18)*18%,2)</f>
        <v>0</v>
      </c>
      <c r="O18" s="20" t="n">
        <f aca="false">ROUND(13*1.18,2)</f>
        <v>15.34</v>
      </c>
      <c r="P18" s="20" t="n">
        <f aca="false">ROUND(J18*0.0001%,2)</f>
        <v>0</v>
      </c>
      <c r="Q18" s="20" t="n">
        <f aca="false">ROUND(F18*0.015%,0)</f>
        <v>0</v>
      </c>
      <c r="R18" s="20" t="n">
        <f aca="false">K18+L18+M18+N18+P18+Q18+O18</f>
        <v>15.34</v>
      </c>
      <c r="S18" s="20" t="n">
        <f aca="false">I18-F18</f>
        <v>0</v>
      </c>
      <c r="T18" s="20" t="n">
        <f aca="false">S18-R18</f>
        <v>-15.34</v>
      </c>
      <c r="U18" s="22" t="n">
        <f aca="false">IFERROR(S18/F18,0)</f>
        <v>0</v>
      </c>
      <c r="V18" s="22" t="n">
        <f aca="false">IFERROR(T18/F18,0)</f>
        <v>0</v>
      </c>
      <c r="W18" s="57" t="str">
        <f aca="false">IF(G18&gt;0,G18-A18," ")</f>
        <v> </v>
      </c>
    </row>
    <row r="19" customFormat="false" ht="15" hidden="false" customHeight="false" outlineLevel="0" collapsed="false">
      <c r="A19" s="56"/>
      <c r="E19" s="19"/>
      <c r="F19" s="20" t="n">
        <f aca="false">D19*E19</f>
        <v>0</v>
      </c>
      <c r="G19" s="56"/>
      <c r="H19" s="19"/>
      <c r="I19" s="19" t="n">
        <f aca="false">D19*H19</f>
        <v>0</v>
      </c>
      <c r="J19" s="20" t="n">
        <f aca="false">F19+I19</f>
        <v>0</v>
      </c>
      <c r="K19" s="20" t="n">
        <f aca="false">IF(J19*0%&gt;40,40,J19*0%)</f>
        <v>0</v>
      </c>
      <c r="L19" s="20" t="n">
        <f aca="false">ROUND(J19*0.1%,0)</f>
        <v>0</v>
      </c>
      <c r="M19" s="20" t="n">
        <f aca="false">ROUND(IF(C19="BSE",(J19*0.00375%),(J19*0.00322%)),2)</f>
        <v>0</v>
      </c>
      <c r="N19" s="20" t="n">
        <f aca="false">ROUND((K19+M19+P19)*18%,2)</f>
        <v>0</v>
      </c>
      <c r="O19" s="20" t="n">
        <f aca="false">ROUND(13*1.18,2)</f>
        <v>15.34</v>
      </c>
      <c r="P19" s="20" t="n">
        <f aca="false">ROUND(J19*0.0001%,2)</f>
        <v>0</v>
      </c>
      <c r="Q19" s="20" t="n">
        <f aca="false">ROUND(F19*0.015%,0)</f>
        <v>0</v>
      </c>
      <c r="R19" s="20" t="n">
        <f aca="false">K19+L19+M19+N19+P19+Q19+O19</f>
        <v>15.34</v>
      </c>
      <c r="S19" s="20" t="n">
        <f aca="false">I19-F19</f>
        <v>0</v>
      </c>
      <c r="T19" s="20" t="n">
        <f aca="false">S19-R19</f>
        <v>-15.34</v>
      </c>
      <c r="U19" s="22" t="n">
        <f aca="false">IFERROR(S19/F19,0)</f>
        <v>0</v>
      </c>
      <c r="V19" s="22" t="n">
        <f aca="false">IFERROR(T19/F19,0)</f>
        <v>0</v>
      </c>
      <c r="W19" s="57" t="str">
        <f aca="false">IF(G19&gt;0,G19-A19," ")</f>
        <v> </v>
      </c>
    </row>
    <row r="20" customFormat="false" ht="15" hidden="false" customHeight="false" outlineLevel="0" collapsed="false">
      <c r="A20" s="56"/>
      <c r="E20" s="19"/>
      <c r="F20" s="20" t="n">
        <f aca="false">D20*E20</f>
        <v>0</v>
      </c>
      <c r="G20" s="56"/>
      <c r="H20" s="19"/>
      <c r="I20" s="19" t="n">
        <f aca="false">D20*H20</f>
        <v>0</v>
      </c>
      <c r="J20" s="20" t="n">
        <f aca="false">F20+I20</f>
        <v>0</v>
      </c>
      <c r="K20" s="20" t="n">
        <f aca="false">IF(J20*0%&gt;40,40,J20*0%)</f>
        <v>0</v>
      </c>
      <c r="L20" s="20" t="n">
        <f aca="false">ROUND(J20*0.1%,0)</f>
        <v>0</v>
      </c>
      <c r="M20" s="20" t="n">
        <f aca="false">ROUND(IF(C20="BSE",(J20*0.00375%),(J20*0.00322%)),2)</f>
        <v>0</v>
      </c>
      <c r="N20" s="20" t="n">
        <f aca="false">ROUND((K20+M20+P20)*18%,2)</f>
        <v>0</v>
      </c>
      <c r="O20" s="20" t="n">
        <f aca="false">ROUND(13*1.18,2)</f>
        <v>15.34</v>
      </c>
      <c r="P20" s="20" t="n">
        <f aca="false">ROUND(J20*0.0001%,2)</f>
        <v>0</v>
      </c>
      <c r="Q20" s="20" t="n">
        <f aca="false">ROUND(F20*0.015%,0)</f>
        <v>0</v>
      </c>
      <c r="R20" s="20" t="n">
        <f aca="false">K20+L20+M20+N20+P20+Q20+O20</f>
        <v>15.34</v>
      </c>
      <c r="S20" s="20" t="n">
        <f aca="false">I20-F20</f>
        <v>0</v>
      </c>
      <c r="T20" s="20" t="n">
        <f aca="false">S20-R20</f>
        <v>-15.34</v>
      </c>
      <c r="U20" s="22" t="n">
        <f aca="false">IFERROR(S20/F20,0)</f>
        <v>0</v>
      </c>
      <c r="V20" s="22" t="n">
        <f aca="false">IFERROR(T20/F20,0)</f>
        <v>0</v>
      </c>
      <c r="W20" s="57" t="str">
        <f aca="false">IF(G20&gt;0,G20-A20," ")</f>
        <v> </v>
      </c>
    </row>
    <row r="21" customFormat="false" ht="15" hidden="false" customHeight="false" outlineLevel="0" collapsed="false">
      <c r="A21" s="56"/>
      <c r="E21" s="19"/>
      <c r="F21" s="20" t="n">
        <f aca="false">D21*E21</f>
        <v>0</v>
      </c>
      <c r="G21" s="56"/>
      <c r="H21" s="19"/>
      <c r="I21" s="19" t="n">
        <f aca="false">D21*H21</f>
        <v>0</v>
      </c>
      <c r="J21" s="20" t="n">
        <f aca="false">F21+I21</f>
        <v>0</v>
      </c>
      <c r="K21" s="20" t="n">
        <f aca="false">IF(J21*0%&gt;40,40,J21*0%)</f>
        <v>0</v>
      </c>
      <c r="L21" s="20" t="n">
        <f aca="false">ROUND(J21*0.1%,0)</f>
        <v>0</v>
      </c>
      <c r="M21" s="20" t="n">
        <f aca="false">ROUND(IF(C21="BSE",(J21*0.00375%),(J21*0.00322%)),2)</f>
        <v>0</v>
      </c>
      <c r="N21" s="20" t="n">
        <f aca="false">ROUND((K21+M21+P21)*18%,2)</f>
        <v>0</v>
      </c>
      <c r="O21" s="20" t="n">
        <f aca="false">ROUND(13*1.18,2)</f>
        <v>15.34</v>
      </c>
      <c r="P21" s="20" t="n">
        <f aca="false">ROUND(J21*0.0001%,2)</f>
        <v>0</v>
      </c>
      <c r="Q21" s="20" t="n">
        <f aca="false">ROUND(F21*0.015%,0)</f>
        <v>0</v>
      </c>
      <c r="R21" s="20" t="n">
        <f aca="false">K21+L21+M21+N21+P21+Q21+O21</f>
        <v>15.34</v>
      </c>
      <c r="S21" s="20" t="n">
        <f aca="false">I21-F21</f>
        <v>0</v>
      </c>
      <c r="T21" s="20" t="n">
        <f aca="false">S21-R21</f>
        <v>-15.34</v>
      </c>
      <c r="U21" s="22" t="n">
        <f aca="false">IFERROR(S21/F21,0)</f>
        <v>0</v>
      </c>
      <c r="V21" s="22" t="n">
        <f aca="false">IFERROR(T21/F21,0)</f>
        <v>0</v>
      </c>
      <c r="W21" s="57" t="str">
        <f aca="false">IF(G21&gt;0,G21-A21," ")</f>
        <v> </v>
      </c>
    </row>
    <row r="22" customFormat="false" ht="15" hidden="false" customHeight="false" outlineLevel="0" collapsed="false">
      <c r="A22" s="56"/>
      <c r="E22" s="19"/>
      <c r="F22" s="20" t="n">
        <f aca="false">D22*E22</f>
        <v>0</v>
      </c>
      <c r="G22" s="56"/>
      <c r="H22" s="19"/>
      <c r="I22" s="19" t="n">
        <f aca="false">D22*H22</f>
        <v>0</v>
      </c>
      <c r="J22" s="20" t="n">
        <f aca="false">F22+I22</f>
        <v>0</v>
      </c>
      <c r="K22" s="20" t="n">
        <f aca="false">IF(J22*0%&gt;40,40,J22*0%)</f>
        <v>0</v>
      </c>
      <c r="L22" s="20" t="n">
        <f aca="false">ROUND(J22*0.1%,0)</f>
        <v>0</v>
      </c>
      <c r="M22" s="20" t="n">
        <f aca="false">ROUND(IF(C22="BSE",(J22*0.00375%),(J22*0.00322%)),2)</f>
        <v>0</v>
      </c>
      <c r="N22" s="20" t="n">
        <f aca="false">ROUND((K22+M22+P22)*18%,2)</f>
        <v>0</v>
      </c>
      <c r="O22" s="20" t="n">
        <f aca="false">ROUND(13*1.18,2)</f>
        <v>15.34</v>
      </c>
      <c r="P22" s="20" t="n">
        <f aca="false">ROUND(J22*0.0001%,2)</f>
        <v>0</v>
      </c>
      <c r="Q22" s="20" t="n">
        <f aca="false">ROUND(F22*0.015%,0)</f>
        <v>0</v>
      </c>
      <c r="R22" s="20" t="n">
        <f aca="false">K22+L22+M22+N22+P22+Q22+O22</f>
        <v>15.34</v>
      </c>
      <c r="S22" s="20" t="n">
        <f aca="false">I22-F22</f>
        <v>0</v>
      </c>
      <c r="T22" s="20" t="n">
        <f aca="false">S22-R22</f>
        <v>-15.34</v>
      </c>
      <c r="U22" s="22" t="n">
        <f aca="false">IFERROR(S22/F22,0)</f>
        <v>0</v>
      </c>
      <c r="V22" s="22" t="n">
        <f aca="false">IFERROR(T22/F22,0)</f>
        <v>0</v>
      </c>
      <c r="W22" s="57" t="str">
        <f aca="false">IF(G22&gt;0,G22-A22," ")</f>
        <v> </v>
      </c>
    </row>
    <row r="23" customFormat="false" ht="15" hidden="false" customHeight="false" outlineLevel="0" collapsed="false">
      <c r="A23" s="56"/>
      <c r="E23" s="19"/>
      <c r="F23" s="20" t="n">
        <f aca="false">D23*E23</f>
        <v>0</v>
      </c>
      <c r="G23" s="56"/>
      <c r="H23" s="19"/>
      <c r="I23" s="19" t="n">
        <f aca="false">D23*H23</f>
        <v>0</v>
      </c>
      <c r="J23" s="20" t="n">
        <f aca="false">F23+I23</f>
        <v>0</v>
      </c>
      <c r="K23" s="20" t="n">
        <f aca="false">IF(J23*0%&gt;40,40,J23*0%)</f>
        <v>0</v>
      </c>
      <c r="L23" s="20" t="n">
        <f aca="false">ROUND(J23*0.1%,0)</f>
        <v>0</v>
      </c>
      <c r="M23" s="20" t="n">
        <f aca="false">ROUND(IF(C23="BSE",(J23*0.00375%),(J23*0.00322%)),2)</f>
        <v>0</v>
      </c>
      <c r="N23" s="20" t="n">
        <f aca="false">ROUND((K23+M23+P23)*18%,2)</f>
        <v>0</v>
      </c>
      <c r="O23" s="20" t="n">
        <f aca="false">ROUND(13*1.18,2)</f>
        <v>15.34</v>
      </c>
      <c r="P23" s="20" t="n">
        <f aca="false">ROUND(J23*0.0001%,2)</f>
        <v>0</v>
      </c>
      <c r="Q23" s="20" t="n">
        <f aca="false">ROUND(F23*0.015%,0)</f>
        <v>0</v>
      </c>
      <c r="R23" s="20" t="n">
        <f aca="false">K23+L23+M23+N23+P23+Q23+O23</f>
        <v>15.34</v>
      </c>
      <c r="S23" s="20" t="n">
        <f aca="false">I23-F23</f>
        <v>0</v>
      </c>
      <c r="T23" s="20" t="n">
        <f aca="false">S23-R23</f>
        <v>-15.34</v>
      </c>
      <c r="U23" s="22" t="n">
        <f aca="false">IFERROR(S23/F23,0)</f>
        <v>0</v>
      </c>
      <c r="V23" s="22" t="n">
        <f aca="false">IFERROR(T23/F23,0)</f>
        <v>0</v>
      </c>
      <c r="W23" s="57" t="str">
        <f aca="false">IF(G23&gt;0,G23-A23," ")</f>
        <v> </v>
      </c>
    </row>
    <row r="24" customFormat="false" ht="15" hidden="false" customHeight="false" outlineLevel="0" collapsed="false">
      <c r="A24" s="56"/>
      <c r="E24" s="19"/>
      <c r="F24" s="20" t="n">
        <f aca="false">D24*E24</f>
        <v>0</v>
      </c>
      <c r="G24" s="56"/>
      <c r="H24" s="19"/>
      <c r="I24" s="19" t="n">
        <f aca="false">D24*H24</f>
        <v>0</v>
      </c>
      <c r="J24" s="20" t="n">
        <f aca="false">F24+I24</f>
        <v>0</v>
      </c>
      <c r="K24" s="20" t="n">
        <f aca="false">IF(J24*0%&gt;40,40,J24*0%)</f>
        <v>0</v>
      </c>
      <c r="L24" s="20" t="n">
        <f aca="false">ROUND(J24*0.1%,0)</f>
        <v>0</v>
      </c>
      <c r="M24" s="20" t="n">
        <f aca="false">ROUND(IF(C24="BSE",(J24*0.00375%),(J24*0.00322%)),2)</f>
        <v>0</v>
      </c>
      <c r="N24" s="20" t="n">
        <f aca="false">ROUND((K24+M24+P24)*18%,2)</f>
        <v>0</v>
      </c>
      <c r="O24" s="20" t="n">
        <f aca="false">ROUND(13*1.18,2)</f>
        <v>15.34</v>
      </c>
      <c r="P24" s="20" t="n">
        <f aca="false">ROUND(J24*0.0001%,2)</f>
        <v>0</v>
      </c>
      <c r="Q24" s="20" t="n">
        <f aca="false">ROUND(F24*0.015%,0)</f>
        <v>0</v>
      </c>
      <c r="R24" s="20" t="n">
        <f aca="false">K24+L24+M24+N24+P24+Q24+O24</f>
        <v>15.34</v>
      </c>
      <c r="S24" s="20" t="n">
        <f aca="false">I24-F24</f>
        <v>0</v>
      </c>
      <c r="T24" s="20" t="n">
        <f aca="false">S24-R24</f>
        <v>-15.34</v>
      </c>
      <c r="U24" s="22" t="n">
        <f aca="false">IFERROR(S24/F24,0)</f>
        <v>0</v>
      </c>
      <c r="V24" s="22" t="n">
        <f aca="false">IFERROR(T24/F24,0)</f>
        <v>0</v>
      </c>
      <c r="W24" s="57" t="str">
        <f aca="false">IF(G24&gt;0,G24-A24," ")</f>
        <v> </v>
      </c>
    </row>
    <row r="25" customFormat="false" ht="15" hidden="false" customHeight="false" outlineLevel="0" collapsed="false">
      <c r="A25" s="56"/>
      <c r="E25" s="19"/>
      <c r="F25" s="20" t="n">
        <f aca="false">D25*E25</f>
        <v>0</v>
      </c>
      <c r="G25" s="56"/>
      <c r="H25" s="19"/>
      <c r="I25" s="19" t="n">
        <f aca="false">D25*H25</f>
        <v>0</v>
      </c>
      <c r="J25" s="20" t="n">
        <f aca="false">F25+I25</f>
        <v>0</v>
      </c>
      <c r="K25" s="20" t="n">
        <f aca="false">IF(J25*0%&gt;40,40,J25*0%)</f>
        <v>0</v>
      </c>
      <c r="L25" s="20" t="n">
        <f aca="false">ROUND(J25*0.1%,0)</f>
        <v>0</v>
      </c>
      <c r="M25" s="20" t="n">
        <f aca="false">ROUND(IF(C25="BSE",(J25*0.00375%),(J25*0.00322%)),2)</f>
        <v>0</v>
      </c>
      <c r="N25" s="20" t="n">
        <f aca="false">ROUND((K25+M25+P25)*18%,2)</f>
        <v>0</v>
      </c>
      <c r="O25" s="20" t="n">
        <f aca="false">ROUND(13*1.18,2)</f>
        <v>15.34</v>
      </c>
      <c r="P25" s="20" t="n">
        <f aca="false">ROUND(J25*0.0001%,2)</f>
        <v>0</v>
      </c>
      <c r="Q25" s="20" t="n">
        <f aca="false">ROUND(F25*0.015%,0)</f>
        <v>0</v>
      </c>
      <c r="R25" s="20" t="n">
        <f aca="false">K25+L25+M25+N25+P25+Q25+O25</f>
        <v>15.34</v>
      </c>
      <c r="S25" s="20" t="n">
        <f aca="false">I25-F25</f>
        <v>0</v>
      </c>
      <c r="T25" s="20" t="n">
        <f aca="false">S25-R25</f>
        <v>-15.34</v>
      </c>
      <c r="U25" s="22" t="n">
        <f aca="false">IFERROR(S25/F25,0)</f>
        <v>0</v>
      </c>
      <c r="V25" s="22" t="n">
        <f aca="false">IFERROR(T25/F25,0)</f>
        <v>0</v>
      </c>
      <c r="W25" s="57" t="str">
        <f aca="false">IF(G25&gt;0,G25-A25," ")</f>
        <v> </v>
      </c>
    </row>
    <row r="26" customFormat="false" ht="15" hidden="false" customHeight="false" outlineLevel="0" collapsed="false">
      <c r="A26" s="56"/>
      <c r="E26" s="19"/>
      <c r="F26" s="20" t="n">
        <f aca="false">D26*E26</f>
        <v>0</v>
      </c>
      <c r="G26" s="56"/>
      <c r="H26" s="19"/>
      <c r="I26" s="19" t="n">
        <f aca="false">D26*H26</f>
        <v>0</v>
      </c>
      <c r="J26" s="20" t="n">
        <f aca="false">F26+I26</f>
        <v>0</v>
      </c>
      <c r="K26" s="20" t="n">
        <f aca="false">IF(J26*0%&gt;40,40,J26*0%)</f>
        <v>0</v>
      </c>
      <c r="L26" s="20" t="n">
        <f aca="false">ROUND(J26*0.1%,0)</f>
        <v>0</v>
      </c>
      <c r="M26" s="20" t="n">
        <f aca="false">ROUND(IF(C26="BSE",(J26*0.00375%),(J26*0.00322%)),2)</f>
        <v>0</v>
      </c>
      <c r="N26" s="20" t="n">
        <f aca="false">ROUND((K26+M26+P26)*18%,2)</f>
        <v>0</v>
      </c>
      <c r="O26" s="20" t="n">
        <f aca="false">ROUND(13*1.18,2)</f>
        <v>15.34</v>
      </c>
      <c r="P26" s="20" t="n">
        <f aca="false">ROUND(J26*0.0001%,2)</f>
        <v>0</v>
      </c>
      <c r="Q26" s="20" t="n">
        <f aca="false">ROUND(F26*0.015%,0)</f>
        <v>0</v>
      </c>
      <c r="R26" s="20" t="n">
        <f aca="false">K26+L26+M26+N26+P26+Q26+O26</f>
        <v>15.34</v>
      </c>
      <c r="S26" s="20" t="n">
        <f aca="false">I26-F26</f>
        <v>0</v>
      </c>
      <c r="T26" s="20" t="n">
        <f aca="false">S26-R26</f>
        <v>-15.34</v>
      </c>
      <c r="U26" s="22" t="n">
        <f aca="false">IFERROR(S26/F26,0)</f>
        <v>0</v>
      </c>
      <c r="V26" s="22" t="n">
        <f aca="false">IFERROR(T26/F26,0)</f>
        <v>0</v>
      </c>
      <c r="W26" s="57" t="str">
        <f aca="false">IF(G26&gt;0,G26-A26," ")</f>
        <v> </v>
      </c>
    </row>
    <row r="27" customFormat="false" ht="15" hidden="false" customHeight="false" outlineLevel="0" collapsed="false">
      <c r="A27" s="56"/>
      <c r="E27" s="19"/>
      <c r="F27" s="20" t="n">
        <f aca="false">D27*E27</f>
        <v>0</v>
      </c>
      <c r="G27" s="56"/>
      <c r="H27" s="19"/>
      <c r="I27" s="19" t="n">
        <f aca="false">D27*H27</f>
        <v>0</v>
      </c>
      <c r="J27" s="20" t="n">
        <f aca="false">F27+I27</f>
        <v>0</v>
      </c>
      <c r="K27" s="20" t="n">
        <f aca="false">IF(J27*0%&gt;40,40,J27*0%)</f>
        <v>0</v>
      </c>
      <c r="L27" s="20" t="n">
        <f aca="false">ROUND(J27*0.1%,0)</f>
        <v>0</v>
      </c>
      <c r="M27" s="20" t="n">
        <f aca="false">ROUND(IF(C27="BSE",(J27*0.00375%),(J27*0.00322%)),2)</f>
        <v>0</v>
      </c>
      <c r="N27" s="20" t="n">
        <f aca="false">ROUND((K27+M27+P27)*18%,2)</f>
        <v>0</v>
      </c>
      <c r="O27" s="20" t="n">
        <f aca="false">ROUND(13*1.18,2)</f>
        <v>15.34</v>
      </c>
      <c r="P27" s="20" t="n">
        <f aca="false">ROUND(J27*0.0001%,2)</f>
        <v>0</v>
      </c>
      <c r="Q27" s="20" t="n">
        <f aca="false">ROUND(F27*0.015%,0)</f>
        <v>0</v>
      </c>
      <c r="R27" s="20" t="n">
        <f aca="false">K27+L27+M27+N27+P27+Q27+O27</f>
        <v>15.34</v>
      </c>
      <c r="S27" s="20" t="n">
        <f aca="false">I27-F27</f>
        <v>0</v>
      </c>
      <c r="T27" s="20" t="n">
        <f aca="false">S27-R27</f>
        <v>-15.34</v>
      </c>
      <c r="U27" s="22" t="n">
        <f aca="false">IFERROR(S27/F27,0)</f>
        <v>0</v>
      </c>
      <c r="V27" s="22" t="n">
        <f aca="false">IFERROR(T27/F27,0)</f>
        <v>0</v>
      </c>
      <c r="W27" s="57" t="str">
        <f aca="false">IF(G27&gt;0,G27-A27," ")</f>
        <v> </v>
      </c>
    </row>
    <row r="28" customFormat="false" ht="15" hidden="false" customHeight="false" outlineLevel="0" collapsed="false">
      <c r="A28" s="56"/>
      <c r="E28" s="19"/>
      <c r="F28" s="20" t="n">
        <f aca="false">D28*E28</f>
        <v>0</v>
      </c>
      <c r="G28" s="56"/>
      <c r="H28" s="19"/>
      <c r="I28" s="19" t="n">
        <f aca="false">D28*H28</f>
        <v>0</v>
      </c>
      <c r="J28" s="20" t="n">
        <f aca="false">F28+I28</f>
        <v>0</v>
      </c>
      <c r="K28" s="20" t="n">
        <f aca="false">IF(J28*0%&gt;40,40,J28*0%)</f>
        <v>0</v>
      </c>
      <c r="L28" s="20" t="n">
        <f aca="false">ROUND(J28*0.1%,0)</f>
        <v>0</v>
      </c>
      <c r="M28" s="20" t="n">
        <f aca="false">ROUND(IF(C28="BSE",(J28*0.00375%),(J28*0.00322%)),2)</f>
        <v>0</v>
      </c>
      <c r="N28" s="20" t="n">
        <f aca="false">ROUND((K28+M28+P28)*18%,2)</f>
        <v>0</v>
      </c>
      <c r="O28" s="20" t="n">
        <f aca="false">ROUND(13*1.18,2)</f>
        <v>15.34</v>
      </c>
      <c r="P28" s="20" t="n">
        <f aca="false">ROUND(J28*0.0001%,2)</f>
        <v>0</v>
      </c>
      <c r="Q28" s="20" t="n">
        <f aca="false">ROUND(F28*0.015%,0)</f>
        <v>0</v>
      </c>
      <c r="R28" s="20" t="n">
        <f aca="false">K28+L28+M28+N28+P28+Q28+O28</f>
        <v>15.34</v>
      </c>
      <c r="S28" s="20" t="n">
        <f aca="false">I28-F28</f>
        <v>0</v>
      </c>
      <c r="T28" s="20" t="n">
        <f aca="false">S28-R28</f>
        <v>-15.34</v>
      </c>
      <c r="U28" s="22" t="n">
        <f aca="false">IFERROR(S28/F28,0)</f>
        <v>0</v>
      </c>
      <c r="V28" s="22" t="n">
        <f aca="false">IFERROR(T28/F28,0)</f>
        <v>0</v>
      </c>
      <c r="W28" s="57" t="str">
        <f aca="false">IF(G28&gt;0,G28-A28," ")</f>
        <v> </v>
      </c>
    </row>
    <row r="29" customFormat="false" ht="15" hidden="false" customHeight="false" outlineLevel="0" collapsed="false">
      <c r="A29" s="56"/>
      <c r="E29" s="19"/>
      <c r="F29" s="20" t="n">
        <f aca="false">D29*E29</f>
        <v>0</v>
      </c>
      <c r="G29" s="56"/>
      <c r="H29" s="19"/>
      <c r="I29" s="19" t="n">
        <f aca="false">D29*H29</f>
        <v>0</v>
      </c>
      <c r="J29" s="20" t="n">
        <f aca="false">F29+I29</f>
        <v>0</v>
      </c>
      <c r="K29" s="20" t="n">
        <f aca="false">IF(J29*0%&gt;40,40,J29*0%)</f>
        <v>0</v>
      </c>
      <c r="L29" s="20" t="n">
        <f aca="false">ROUND(J29*0.1%,0)</f>
        <v>0</v>
      </c>
      <c r="M29" s="20" t="n">
        <f aca="false">ROUND(IF(C29="BSE",(J29*0.00375%),(J29*0.00322%)),2)</f>
        <v>0</v>
      </c>
      <c r="N29" s="20" t="n">
        <f aca="false">ROUND((K29+M29+P29)*18%,2)</f>
        <v>0</v>
      </c>
      <c r="O29" s="20" t="n">
        <f aca="false">ROUND(13*1.18,2)</f>
        <v>15.34</v>
      </c>
      <c r="P29" s="20" t="n">
        <f aca="false">ROUND(J29*0.0001%,2)</f>
        <v>0</v>
      </c>
      <c r="Q29" s="20" t="n">
        <f aca="false">ROUND(F29*0.015%,0)</f>
        <v>0</v>
      </c>
      <c r="R29" s="20" t="n">
        <f aca="false">K29+L29+M29+N29+P29+Q29+O29</f>
        <v>15.34</v>
      </c>
      <c r="S29" s="20" t="n">
        <f aca="false">I29-F29</f>
        <v>0</v>
      </c>
      <c r="T29" s="20" t="n">
        <f aca="false">S29-R29</f>
        <v>-15.34</v>
      </c>
      <c r="U29" s="22" t="n">
        <f aca="false">IFERROR(S29/F29,0)</f>
        <v>0</v>
      </c>
      <c r="V29" s="22" t="n">
        <f aca="false">IFERROR(T29/F29,0)</f>
        <v>0</v>
      </c>
      <c r="W29" s="57" t="str">
        <f aca="false">IF(G29&gt;0,G29-A29," ")</f>
        <v> </v>
      </c>
    </row>
    <row r="30" customFormat="false" ht="15" hidden="false" customHeight="false" outlineLevel="0" collapsed="false">
      <c r="A30" s="56"/>
      <c r="E30" s="19"/>
      <c r="F30" s="20" t="n">
        <f aca="false">D30*E30</f>
        <v>0</v>
      </c>
      <c r="G30" s="56"/>
      <c r="H30" s="19"/>
      <c r="I30" s="19" t="n">
        <f aca="false">D30*H30</f>
        <v>0</v>
      </c>
      <c r="J30" s="20" t="n">
        <f aca="false">F30+I30</f>
        <v>0</v>
      </c>
      <c r="K30" s="20" t="n">
        <f aca="false">IF(J30*0%&gt;40,40,J30*0%)</f>
        <v>0</v>
      </c>
      <c r="L30" s="20" t="n">
        <f aca="false">ROUND(J30*0.1%,0)</f>
        <v>0</v>
      </c>
      <c r="M30" s="20" t="n">
        <f aca="false">ROUND(IF(C30="BSE",(J30*0.00375%),(J30*0.00322%)),2)</f>
        <v>0</v>
      </c>
      <c r="N30" s="20" t="n">
        <f aca="false">ROUND((K30+M30+P30)*18%,2)</f>
        <v>0</v>
      </c>
      <c r="O30" s="20" t="n">
        <f aca="false">ROUND(13*1.18,2)</f>
        <v>15.34</v>
      </c>
      <c r="P30" s="20" t="n">
        <f aca="false">ROUND(J30*0.0001%,2)</f>
        <v>0</v>
      </c>
      <c r="Q30" s="20" t="n">
        <f aca="false">ROUND(F30*0.015%,0)</f>
        <v>0</v>
      </c>
      <c r="R30" s="20" t="n">
        <f aca="false">K30+L30+M30+N30+P30+Q30+O30</f>
        <v>15.34</v>
      </c>
      <c r="S30" s="20" t="n">
        <f aca="false">I30-F30</f>
        <v>0</v>
      </c>
      <c r="T30" s="20" t="n">
        <f aca="false">S30-R30</f>
        <v>-15.34</v>
      </c>
      <c r="U30" s="22" t="n">
        <f aca="false">IFERROR(S30/F30,0)</f>
        <v>0</v>
      </c>
      <c r="V30" s="22" t="n">
        <f aca="false">IFERROR(T30/F30,0)</f>
        <v>0</v>
      </c>
      <c r="W30" s="57" t="str">
        <f aca="false">IF(G30&gt;0,G30-A30," ")</f>
        <v> </v>
      </c>
    </row>
    <row r="31" customFormat="false" ht="15" hidden="false" customHeight="false" outlineLevel="0" collapsed="false">
      <c r="A31" s="56"/>
      <c r="E31" s="19"/>
      <c r="F31" s="20" t="n">
        <f aca="false">D31*E31</f>
        <v>0</v>
      </c>
      <c r="G31" s="56"/>
      <c r="H31" s="19"/>
      <c r="I31" s="19" t="n">
        <f aca="false">D31*H31</f>
        <v>0</v>
      </c>
      <c r="J31" s="20" t="n">
        <f aca="false">F31+I31</f>
        <v>0</v>
      </c>
      <c r="K31" s="20" t="n">
        <f aca="false">IF(J31*0%&gt;40,40,J31*0%)</f>
        <v>0</v>
      </c>
      <c r="L31" s="20" t="n">
        <f aca="false">ROUND(J31*0.1%,0)</f>
        <v>0</v>
      </c>
      <c r="M31" s="20" t="n">
        <f aca="false">ROUND(IF(C31="BSE",(J31*0.00375%),(J31*0.00322%)),2)</f>
        <v>0</v>
      </c>
      <c r="N31" s="20" t="n">
        <f aca="false">ROUND((K31+M31+P31)*18%,2)</f>
        <v>0</v>
      </c>
      <c r="O31" s="20" t="n">
        <f aca="false">ROUND(13*1.18,2)</f>
        <v>15.34</v>
      </c>
      <c r="P31" s="20" t="n">
        <f aca="false">ROUND(J31*0.0001%,2)</f>
        <v>0</v>
      </c>
      <c r="Q31" s="20" t="n">
        <f aca="false">ROUND(F31*0.015%,0)</f>
        <v>0</v>
      </c>
      <c r="R31" s="20" t="n">
        <f aca="false">K31+L31+M31+N31+P31+Q31+O31</f>
        <v>15.34</v>
      </c>
      <c r="S31" s="20" t="n">
        <f aca="false">I31-F31</f>
        <v>0</v>
      </c>
      <c r="T31" s="20" t="n">
        <f aca="false">S31-R31</f>
        <v>-15.34</v>
      </c>
      <c r="U31" s="22" t="n">
        <f aca="false">IFERROR(S31/F31,0)</f>
        <v>0</v>
      </c>
      <c r="V31" s="22" t="n">
        <f aca="false">IFERROR(T31/F31,0)</f>
        <v>0</v>
      </c>
      <c r="W31" s="57" t="str">
        <f aca="false">IF(G31&gt;0,G31-A31," ")</f>
        <v> </v>
      </c>
    </row>
    <row r="32" customFormat="false" ht="15" hidden="false" customHeight="false" outlineLevel="0" collapsed="false">
      <c r="A32" s="56"/>
      <c r="E32" s="19"/>
      <c r="F32" s="20" t="n">
        <f aca="false">D32*E32</f>
        <v>0</v>
      </c>
      <c r="G32" s="56"/>
      <c r="H32" s="19"/>
      <c r="I32" s="19" t="n">
        <f aca="false">D32*H32</f>
        <v>0</v>
      </c>
      <c r="J32" s="20" t="n">
        <f aca="false">F32+I32</f>
        <v>0</v>
      </c>
      <c r="K32" s="20" t="n">
        <f aca="false">IF(J32*0%&gt;40,40,J32*0%)</f>
        <v>0</v>
      </c>
      <c r="L32" s="20" t="n">
        <f aca="false">ROUND(J32*0.1%,0)</f>
        <v>0</v>
      </c>
      <c r="M32" s="20" t="n">
        <f aca="false">ROUND(IF(C32="BSE",(J32*0.00375%),(J32*0.00322%)),2)</f>
        <v>0</v>
      </c>
      <c r="N32" s="20" t="n">
        <f aca="false">ROUND((K32+M32+P32)*18%,2)</f>
        <v>0</v>
      </c>
      <c r="O32" s="20" t="n">
        <f aca="false">ROUND(13*1.18,2)</f>
        <v>15.34</v>
      </c>
      <c r="P32" s="20" t="n">
        <f aca="false">ROUND(J32*0.0001%,2)</f>
        <v>0</v>
      </c>
      <c r="Q32" s="20" t="n">
        <f aca="false">ROUND(F32*0.015%,0)</f>
        <v>0</v>
      </c>
      <c r="R32" s="20" t="n">
        <f aca="false">K32+L32+M32+N32+P32+Q32+O32</f>
        <v>15.34</v>
      </c>
      <c r="S32" s="20" t="n">
        <f aca="false">I32-F32</f>
        <v>0</v>
      </c>
      <c r="T32" s="20" t="n">
        <f aca="false">S32-R32</f>
        <v>-15.34</v>
      </c>
      <c r="U32" s="22" t="n">
        <f aca="false">IFERROR(S32/F32,0)</f>
        <v>0</v>
      </c>
      <c r="V32" s="22" t="n">
        <f aca="false">IFERROR(T32/F32,0)</f>
        <v>0</v>
      </c>
      <c r="W32" s="57" t="str">
        <f aca="false">IF(G32&gt;0,G32-A32," ")</f>
        <v> </v>
      </c>
    </row>
    <row r="33" customFormat="false" ht="15" hidden="false" customHeight="false" outlineLevel="0" collapsed="false">
      <c r="A33" s="56"/>
      <c r="E33" s="19"/>
      <c r="F33" s="20" t="n">
        <f aca="false">D33*E33</f>
        <v>0</v>
      </c>
      <c r="G33" s="56"/>
      <c r="H33" s="19"/>
      <c r="I33" s="19" t="n">
        <f aca="false">D33*H33</f>
        <v>0</v>
      </c>
      <c r="J33" s="20" t="n">
        <f aca="false">F33+I33</f>
        <v>0</v>
      </c>
      <c r="K33" s="20" t="n">
        <f aca="false">IF(J33*0%&gt;40,40,J33*0%)</f>
        <v>0</v>
      </c>
      <c r="L33" s="20" t="n">
        <f aca="false">ROUND(J33*0.1%,0)</f>
        <v>0</v>
      </c>
      <c r="M33" s="20" t="n">
        <f aca="false">ROUND(IF(C33="BSE",(J33*0.00375%),(J33*0.00322%)),2)</f>
        <v>0</v>
      </c>
      <c r="N33" s="20" t="n">
        <f aca="false">ROUND((K33+M33+P33)*18%,2)</f>
        <v>0</v>
      </c>
      <c r="O33" s="20" t="n">
        <f aca="false">ROUND(13*1.18,2)</f>
        <v>15.34</v>
      </c>
      <c r="P33" s="20" t="n">
        <f aca="false">ROUND(J33*0.0001%,2)</f>
        <v>0</v>
      </c>
      <c r="Q33" s="20" t="n">
        <f aca="false">ROUND(F33*0.015%,0)</f>
        <v>0</v>
      </c>
      <c r="R33" s="20" t="n">
        <f aca="false">K33+L33+M33+N33+P33+Q33+O33</f>
        <v>15.34</v>
      </c>
      <c r="S33" s="20" t="n">
        <f aca="false">I33-F33</f>
        <v>0</v>
      </c>
      <c r="T33" s="20" t="n">
        <f aca="false">S33-R33</f>
        <v>-15.34</v>
      </c>
      <c r="U33" s="22" t="n">
        <f aca="false">IFERROR(S33/F33,0)</f>
        <v>0</v>
      </c>
      <c r="V33" s="22" t="n">
        <f aca="false">IFERROR(T33/F33,0)</f>
        <v>0</v>
      </c>
      <c r="W33" s="57" t="str">
        <f aca="false">IF(G33&gt;0,G33-A33," ")</f>
        <v> </v>
      </c>
    </row>
    <row r="34" customFormat="false" ht="15" hidden="false" customHeight="false" outlineLevel="0" collapsed="false">
      <c r="A34" s="56"/>
      <c r="E34" s="19"/>
      <c r="F34" s="20" t="n">
        <f aca="false">D34*E34</f>
        <v>0</v>
      </c>
      <c r="G34" s="56"/>
      <c r="H34" s="19"/>
      <c r="I34" s="19" t="n">
        <f aca="false">D34*H34</f>
        <v>0</v>
      </c>
      <c r="J34" s="20" t="n">
        <f aca="false">F34+I34</f>
        <v>0</v>
      </c>
      <c r="K34" s="20" t="n">
        <f aca="false">IF(J34*0%&gt;40,40,J34*0%)</f>
        <v>0</v>
      </c>
      <c r="L34" s="20" t="n">
        <f aca="false">ROUND(J34*0.1%,0)</f>
        <v>0</v>
      </c>
      <c r="M34" s="20" t="n">
        <f aca="false">ROUND(IF(C34="BSE",(J34*0.00375%),(J34*0.00322%)),2)</f>
        <v>0</v>
      </c>
      <c r="N34" s="20" t="n">
        <f aca="false">ROUND((K34+M34+P34)*18%,2)</f>
        <v>0</v>
      </c>
      <c r="O34" s="20" t="n">
        <f aca="false">ROUND(13*1.18,2)</f>
        <v>15.34</v>
      </c>
      <c r="P34" s="20" t="n">
        <f aca="false">ROUND(J34*0.0001%,2)</f>
        <v>0</v>
      </c>
      <c r="Q34" s="20" t="n">
        <f aca="false">ROUND(F34*0.015%,0)</f>
        <v>0</v>
      </c>
      <c r="R34" s="20" t="n">
        <f aca="false">K34+L34+M34+N34+P34+Q34+O34</f>
        <v>15.34</v>
      </c>
      <c r="S34" s="20" t="n">
        <f aca="false">I34-F34</f>
        <v>0</v>
      </c>
      <c r="T34" s="20" t="n">
        <f aca="false">S34-R34</f>
        <v>-15.34</v>
      </c>
      <c r="U34" s="22" t="n">
        <f aca="false">IFERROR(S34/F34,0)</f>
        <v>0</v>
      </c>
      <c r="V34" s="22" t="n">
        <f aca="false">IFERROR(T34/F34,0)</f>
        <v>0</v>
      </c>
      <c r="W34" s="57" t="str">
        <f aca="false">IF(G34&gt;0,G34-A34," ")</f>
        <v> </v>
      </c>
    </row>
    <row r="35" customFormat="false" ht="15" hidden="false" customHeight="false" outlineLevel="0" collapsed="false">
      <c r="A35" s="56"/>
      <c r="E35" s="19"/>
      <c r="F35" s="20" t="n">
        <f aca="false">D35*E35</f>
        <v>0</v>
      </c>
      <c r="G35" s="56"/>
      <c r="H35" s="19"/>
      <c r="I35" s="19" t="n">
        <f aca="false">D35*H35</f>
        <v>0</v>
      </c>
      <c r="J35" s="20" t="n">
        <f aca="false">F35+I35</f>
        <v>0</v>
      </c>
      <c r="K35" s="20" t="n">
        <f aca="false">IF(J35*0%&gt;40,40,J35*0%)</f>
        <v>0</v>
      </c>
      <c r="L35" s="20" t="n">
        <f aca="false">ROUND(J35*0.1%,0)</f>
        <v>0</v>
      </c>
      <c r="M35" s="20" t="n">
        <f aca="false">ROUND(IF(C35="BSE",(J35*0.00375%),(J35*0.00322%)),2)</f>
        <v>0</v>
      </c>
      <c r="N35" s="20" t="n">
        <f aca="false">ROUND((K35+M35+P35)*18%,2)</f>
        <v>0</v>
      </c>
      <c r="O35" s="20" t="n">
        <f aca="false">ROUND(13*1.18,2)</f>
        <v>15.34</v>
      </c>
      <c r="P35" s="20" t="n">
        <f aca="false">ROUND(J35*0.0001%,2)</f>
        <v>0</v>
      </c>
      <c r="Q35" s="20" t="n">
        <f aca="false">ROUND(F35*0.015%,0)</f>
        <v>0</v>
      </c>
      <c r="R35" s="20" t="n">
        <f aca="false">K35+L35+M35+N35+P35+Q35+O35</f>
        <v>15.34</v>
      </c>
      <c r="S35" s="20" t="n">
        <f aca="false">I35-F35</f>
        <v>0</v>
      </c>
      <c r="T35" s="20" t="n">
        <f aca="false">S35-R35</f>
        <v>-15.34</v>
      </c>
      <c r="U35" s="22" t="n">
        <f aca="false">IFERROR(S35/F35,0)</f>
        <v>0</v>
      </c>
      <c r="V35" s="22" t="n">
        <f aca="false">IFERROR(T35/F35,0)</f>
        <v>0</v>
      </c>
      <c r="W35" s="57" t="str">
        <f aca="false">IF(G35&gt;0,G35-A35," ")</f>
        <v> </v>
      </c>
    </row>
    <row r="36" customFormat="false" ht="15" hidden="false" customHeight="false" outlineLevel="0" collapsed="false">
      <c r="A36" s="56"/>
      <c r="E36" s="19"/>
      <c r="F36" s="20" t="n">
        <f aca="false">D36*E36</f>
        <v>0</v>
      </c>
      <c r="G36" s="56"/>
      <c r="H36" s="19"/>
      <c r="I36" s="19" t="n">
        <f aca="false">D36*H36</f>
        <v>0</v>
      </c>
      <c r="J36" s="20" t="n">
        <f aca="false">F36+I36</f>
        <v>0</v>
      </c>
      <c r="K36" s="20" t="n">
        <f aca="false">IF(J36*0%&gt;40,40,J36*0%)</f>
        <v>0</v>
      </c>
      <c r="L36" s="20" t="n">
        <f aca="false">ROUND(J36*0.1%,0)</f>
        <v>0</v>
      </c>
      <c r="M36" s="20" t="n">
        <f aca="false">ROUND(IF(C36="BSE",(J36*0.00375%),(J36*0.00322%)),2)</f>
        <v>0</v>
      </c>
      <c r="N36" s="20" t="n">
        <f aca="false">ROUND((K36+M36+P36)*18%,2)</f>
        <v>0</v>
      </c>
      <c r="O36" s="20" t="n">
        <f aca="false">ROUND(13*1.18,2)</f>
        <v>15.34</v>
      </c>
      <c r="P36" s="20" t="n">
        <f aca="false">ROUND(J36*0.0001%,2)</f>
        <v>0</v>
      </c>
      <c r="Q36" s="20" t="n">
        <f aca="false">ROUND(F36*0.015%,0)</f>
        <v>0</v>
      </c>
      <c r="R36" s="20" t="n">
        <f aca="false">K36+L36+M36+N36+P36+Q36+O36</f>
        <v>15.34</v>
      </c>
      <c r="S36" s="20" t="n">
        <f aca="false">I36-F36</f>
        <v>0</v>
      </c>
      <c r="T36" s="20" t="n">
        <f aca="false">S36-R36</f>
        <v>-15.34</v>
      </c>
      <c r="U36" s="22" t="n">
        <f aca="false">IFERROR(S36/F36,0)</f>
        <v>0</v>
      </c>
      <c r="V36" s="22" t="n">
        <f aca="false">IFERROR(T36/F36,0)</f>
        <v>0</v>
      </c>
      <c r="W36" s="57" t="str">
        <f aca="false">IF(G36&gt;0,G36-A36," ")</f>
        <v> </v>
      </c>
    </row>
    <row r="37" customFormat="false" ht="15" hidden="false" customHeight="false" outlineLevel="0" collapsed="false">
      <c r="A37" s="56"/>
      <c r="E37" s="19"/>
      <c r="F37" s="20" t="n">
        <f aca="false">D37*E37</f>
        <v>0</v>
      </c>
      <c r="G37" s="56"/>
      <c r="H37" s="19"/>
      <c r="I37" s="19" t="n">
        <f aca="false">D37*H37</f>
        <v>0</v>
      </c>
      <c r="J37" s="20" t="n">
        <f aca="false">F37+I37</f>
        <v>0</v>
      </c>
      <c r="K37" s="20" t="n">
        <f aca="false">IF(J37*0%&gt;40,40,J37*0%)</f>
        <v>0</v>
      </c>
      <c r="L37" s="20" t="n">
        <f aca="false">ROUND(J37*0.1%,0)</f>
        <v>0</v>
      </c>
      <c r="M37" s="20" t="n">
        <f aca="false">ROUND(IF(C37="BSE",(J37*0.00375%),(J37*0.00322%)),2)</f>
        <v>0</v>
      </c>
      <c r="N37" s="20" t="n">
        <f aca="false">ROUND((K37+M37+P37)*18%,2)</f>
        <v>0</v>
      </c>
      <c r="O37" s="20" t="n">
        <f aca="false">ROUND(13*1.18,2)</f>
        <v>15.34</v>
      </c>
      <c r="P37" s="20" t="n">
        <f aca="false">ROUND(J37*0.0001%,2)</f>
        <v>0</v>
      </c>
      <c r="Q37" s="20" t="n">
        <f aca="false">ROUND(F37*0.015%,0)</f>
        <v>0</v>
      </c>
      <c r="R37" s="20" t="n">
        <f aca="false">K37+L37+M37+N37+P37+Q37+O37</f>
        <v>15.34</v>
      </c>
      <c r="S37" s="20" t="n">
        <f aca="false">I37-F37</f>
        <v>0</v>
      </c>
      <c r="T37" s="20" t="n">
        <f aca="false">S37-R37</f>
        <v>-15.34</v>
      </c>
      <c r="U37" s="22" t="n">
        <f aca="false">IFERROR(S37/F37,0)</f>
        <v>0</v>
      </c>
      <c r="V37" s="22" t="n">
        <f aca="false">IFERROR(T37/F37,0)</f>
        <v>0</v>
      </c>
      <c r="W37" s="57" t="str">
        <f aca="false">IF(G37&gt;0,G37-A37," ")</f>
        <v> </v>
      </c>
    </row>
    <row r="38" customFormat="false" ht="15" hidden="false" customHeight="false" outlineLevel="0" collapsed="false">
      <c r="A38" s="56"/>
      <c r="E38" s="19"/>
      <c r="F38" s="20" t="n">
        <f aca="false">D38*E38</f>
        <v>0</v>
      </c>
      <c r="G38" s="56"/>
      <c r="H38" s="19"/>
      <c r="I38" s="19" t="n">
        <f aca="false">D38*H38</f>
        <v>0</v>
      </c>
      <c r="J38" s="20" t="n">
        <f aca="false">F38+I38</f>
        <v>0</v>
      </c>
      <c r="K38" s="20" t="n">
        <f aca="false">IF(J38*0%&gt;40,40,J38*0%)</f>
        <v>0</v>
      </c>
      <c r="L38" s="20" t="n">
        <f aca="false">ROUND(J38*0.1%,0)</f>
        <v>0</v>
      </c>
      <c r="M38" s="20" t="n">
        <f aca="false">ROUND(IF(C38="BSE",(J38*0.00375%),(J38*0.00322%)),2)</f>
        <v>0</v>
      </c>
      <c r="N38" s="20" t="n">
        <f aca="false">ROUND((K38+M38+P38)*18%,2)</f>
        <v>0</v>
      </c>
      <c r="O38" s="20" t="n">
        <f aca="false">ROUND(13*1.18,2)</f>
        <v>15.34</v>
      </c>
      <c r="P38" s="20" t="n">
        <f aca="false">ROUND(J38*0.0001%,2)</f>
        <v>0</v>
      </c>
      <c r="Q38" s="20" t="n">
        <f aca="false">ROUND(F38*0.015%,0)</f>
        <v>0</v>
      </c>
      <c r="R38" s="20" t="n">
        <f aca="false">K38+L38+M38+N38+P38+Q38+O38</f>
        <v>15.34</v>
      </c>
      <c r="S38" s="20" t="n">
        <f aca="false">I38-F38</f>
        <v>0</v>
      </c>
      <c r="T38" s="20" t="n">
        <f aca="false">S38-R38</f>
        <v>-15.34</v>
      </c>
      <c r="U38" s="22" t="n">
        <f aca="false">IFERROR(S38/F38,0)</f>
        <v>0</v>
      </c>
      <c r="V38" s="22" t="n">
        <f aca="false">IFERROR(T38/F38,0)</f>
        <v>0</v>
      </c>
      <c r="W38" s="57" t="str">
        <f aca="false">IF(G38&gt;0,G38-A38," ")</f>
        <v> </v>
      </c>
    </row>
    <row r="39" customFormat="false" ht="15" hidden="false" customHeight="false" outlineLevel="0" collapsed="false">
      <c r="A39" s="56"/>
      <c r="E39" s="19"/>
      <c r="F39" s="20" t="n">
        <f aca="false">D39*E39</f>
        <v>0</v>
      </c>
      <c r="G39" s="56"/>
      <c r="H39" s="19"/>
      <c r="I39" s="19" t="n">
        <f aca="false">D39*H39</f>
        <v>0</v>
      </c>
      <c r="J39" s="20" t="n">
        <f aca="false">F39+I39</f>
        <v>0</v>
      </c>
      <c r="K39" s="20" t="n">
        <f aca="false">IF(J39*0%&gt;40,40,J39*0%)</f>
        <v>0</v>
      </c>
      <c r="L39" s="20" t="n">
        <f aca="false">ROUND(J39*0.1%,0)</f>
        <v>0</v>
      </c>
      <c r="M39" s="20" t="n">
        <f aca="false">ROUND(IF(C39="BSE",(J39*0.00375%),(J39*0.00322%)),2)</f>
        <v>0</v>
      </c>
      <c r="N39" s="20" t="n">
        <f aca="false">ROUND((K39+M39+P39)*18%,2)</f>
        <v>0</v>
      </c>
      <c r="O39" s="20" t="n">
        <f aca="false">ROUND(13*1.18,2)</f>
        <v>15.34</v>
      </c>
      <c r="P39" s="20" t="n">
        <f aca="false">ROUND(J39*0.0001%,2)</f>
        <v>0</v>
      </c>
      <c r="Q39" s="20" t="n">
        <f aca="false">ROUND(F39*0.015%,0)</f>
        <v>0</v>
      </c>
      <c r="R39" s="20" t="n">
        <f aca="false">K39+L39+M39+N39+P39+Q39+O39</f>
        <v>15.34</v>
      </c>
      <c r="S39" s="20" t="n">
        <f aca="false">I39-F39</f>
        <v>0</v>
      </c>
      <c r="T39" s="20" t="n">
        <f aca="false">S39-R39</f>
        <v>-15.34</v>
      </c>
      <c r="U39" s="22" t="n">
        <f aca="false">IFERROR(S39/F39,0)</f>
        <v>0</v>
      </c>
      <c r="V39" s="22" t="n">
        <f aca="false">IFERROR(T39/F39,0)</f>
        <v>0</v>
      </c>
      <c r="W39" s="57" t="str">
        <f aca="false">IF(G39&gt;0,G39-A39," ")</f>
        <v> </v>
      </c>
    </row>
    <row r="40" customFormat="false" ht="15" hidden="false" customHeight="false" outlineLevel="0" collapsed="false">
      <c r="A40" s="56"/>
      <c r="E40" s="19"/>
      <c r="F40" s="20" t="n">
        <f aca="false">D40*E40</f>
        <v>0</v>
      </c>
      <c r="G40" s="56"/>
      <c r="H40" s="19"/>
      <c r="I40" s="19" t="n">
        <f aca="false">D40*H40</f>
        <v>0</v>
      </c>
      <c r="J40" s="20" t="n">
        <f aca="false">F40+I40</f>
        <v>0</v>
      </c>
      <c r="K40" s="20" t="n">
        <f aca="false">IF(J40*0%&gt;40,40,J40*0%)</f>
        <v>0</v>
      </c>
      <c r="L40" s="20" t="n">
        <f aca="false">ROUND(J40*0.1%,0)</f>
        <v>0</v>
      </c>
      <c r="M40" s="20" t="n">
        <f aca="false">ROUND(IF(C40="BSE",(J40*0.00375%),(J40*0.00322%)),2)</f>
        <v>0</v>
      </c>
      <c r="N40" s="20" t="n">
        <f aca="false">ROUND((K40+M40+P40)*18%,2)</f>
        <v>0</v>
      </c>
      <c r="O40" s="20" t="n">
        <f aca="false">ROUND(13*1.18,2)</f>
        <v>15.34</v>
      </c>
      <c r="P40" s="20" t="n">
        <f aca="false">ROUND(J40*0.0001%,2)</f>
        <v>0</v>
      </c>
      <c r="Q40" s="20" t="n">
        <f aca="false">ROUND(F40*0.015%,0)</f>
        <v>0</v>
      </c>
      <c r="R40" s="20" t="n">
        <f aca="false">K40+L40+M40+N40+P40+Q40+O40</f>
        <v>15.34</v>
      </c>
      <c r="S40" s="20" t="n">
        <f aca="false">I40-F40</f>
        <v>0</v>
      </c>
      <c r="T40" s="20" t="n">
        <f aca="false">S40-R40</f>
        <v>-15.34</v>
      </c>
      <c r="U40" s="22" t="n">
        <f aca="false">IFERROR(S40/F40,0)</f>
        <v>0</v>
      </c>
      <c r="V40" s="22" t="n">
        <f aca="false">IFERROR(T40/F40,0)</f>
        <v>0</v>
      </c>
      <c r="W40" s="57" t="str">
        <f aca="false">IF(G40&gt;0,G40-A40," ")</f>
        <v> </v>
      </c>
    </row>
    <row r="41" customFormat="false" ht="15" hidden="false" customHeight="false" outlineLevel="0" collapsed="false">
      <c r="A41" s="56"/>
      <c r="E41" s="19"/>
      <c r="F41" s="20" t="n">
        <f aca="false">D41*E41</f>
        <v>0</v>
      </c>
      <c r="G41" s="56"/>
      <c r="H41" s="19"/>
      <c r="I41" s="19" t="n">
        <f aca="false">D41*H41</f>
        <v>0</v>
      </c>
      <c r="J41" s="20" t="n">
        <f aca="false">F41+I41</f>
        <v>0</v>
      </c>
      <c r="K41" s="20" t="n">
        <f aca="false">IF(J41*0%&gt;40,40,J41*0%)</f>
        <v>0</v>
      </c>
      <c r="L41" s="20" t="n">
        <f aca="false">ROUND(J41*0.1%,0)</f>
        <v>0</v>
      </c>
      <c r="M41" s="20" t="n">
        <f aca="false">ROUND(IF(C41="BSE",(J41*0.00375%),(J41*0.00322%)),2)</f>
        <v>0</v>
      </c>
      <c r="N41" s="20" t="n">
        <f aca="false">ROUND((K41+M41+P41)*18%,2)</f>
        <v>0</v>
      </c>
      <c r="O41" s="20" t="n">
        <f aca="false">ROUND(13*1.18,2)</f>
        <v>15.34</v>
      </c>
      <c r="P41" s="20" t="n">
        <f aca="false">ROUND(J41*0.0001%,2)</f>
        <v>0</v>
      </c>
      <c r="Q41" s="20" t="n">
        <f aca="false">ROUND(F41*0.015%,0)</f>
        <v>0</v>
      </c>
      <c r="R41" s="20" t="n">
        <f aca="false">K41+L41+M41+N41+P41+Q41+O41</f>
        <v>15.34</v>
      </c>
      <c r="S41" s="20" t="n">
        <f aca="false">I41-F41</f>
        <v>0</v>
      </c>
      <c r="T41" s="20" t="n">
        <f aca="false">S41-R41</f>
        <v>-15.34</v>
      </c>
      <c r="U41" s="22" t="n">
        <f aca="false">IFERROR(S41/F41,0)</f>
        <v>0</v>
      </c>
      <c r="V41" s="22" t="n">
        <f aca="false">IFERROR(T41/F41,0)</f>
        <v>0</v>
      </c>
      <c r="W41" s="57" t="str">
        <f aca="false">IF(G41&gt;0,G41-A41," ")</f>
        <v> </v>
      </c>
    </row>
    <row r="42" customFormat="false" ht="15" hidden="false" customHeight="false" outlineLevel="0" collapsed="false">
      <c r="A42" s="56"/>
      <c r="F42" s="20" t="n">
        <f aca="false">D42*E42</f>
        <v>0</v>
      </c>
      <c r="G42" s="56"/>
      <c r="I42" s="19" t="n">
        <f aca="false">D42*H42</f>
        <v>0</v>
      </c>
      <c r="J42" s="20" t="n">
        <f aca="false">F42+I42</f>
        <v>0</v>
      </c>
      <c r="K42" s="20" t="n">
        <f aca="false">IF(J42*0%&gt;40,40,J42*0%)</f>
        <v>0</v>
      </c>
      <c r="L42" s="20" t="n">
        <f aca="false">ROUND(J42*0.1%,0)</f>
        <v>0</v>
      </c>
      <c r="M42" s="20" t="n">
        <f aca="false">ROUND(IF(C42="BSE",(J42*0.00375%),(J42*0.00322%)),2)</f>
        <v>0</v>
      </c>
      <c r="N42" s="20" t="n">
        <f aca="false">ROUND((K42+M42+P42)*18%,2)</f>
        <v>0</v>
      </c>
      <c r="O42" s="20" t="n">
        <f aca="false">ROUND(13*1.18,2)</f>
        <v>15.34</v>
      </c>
      <c r="P42" s="20" t="n">
        <f aca="false">ROUND(J42*0.0001%,2)</f>
        <v>0</v>
      </c>
      <c r="Q42" s="20" t="n">
        <f aca="false">ROUND(F42*0.015%,0)</f>
        <v>0</v>
      </c>
      <c r="W42" s="57" t="str">
        <f aca="false">IF(G42&gt;0,G42-A42," ")</f>
        <v> </v>
      </c>
    </row>
    <row r="43" customFormat="false" ht="15" hidden="false" customHeight="false" outlineLevel="0" collapsed="false">
      <c r="A43" s="56"/>
      <c r="F43" s="20" t="n">
        <f aca="false">D43*E43</f>
        <v>0</v>
      </c>
      <c r="G43" s="56"/>
      <c r="I43" s="19" t="n">
        <f aca="false">D43*H43</f>
        <v>0</v>
      </c>
      <c r="J43" s="20" t="n">
        <f aca="false">F43+I43</f>
        <v>0</v>
      </c>
      <c r="K43" s="20" t="n">
        <f aca="false">IF(J43*0%&gt;40,40,J43*0%)</f>
        <v>0</v>
      </c>
      <c r="L43" s="20" t="n">
        <f aca="false">ROUND(J43*0.1%,0)</f>
        <v>0</v>
      </c>
      <c r="M43" s="20" t="n">
        <f aca="false">ROUND(IF(C43="BSE",(J43*0.00375%),(J43*0.00322%)),2)</f>
        <v>0</v>
      </c>
      <c r="N43" s="20" t="n">
        <f aca="false">ROUND((K43+M43+P43)*18%,2)</f>
        <v>0</v>
      </c>
      <c r="O43" s="20" t="n">
        <f aca="false">ROUND(13*1.18,2)</f>
        <v>15.34</v>
      </c>
      <c r="P43" s="20" t="n">
        <f aca="false">ROUND(J43*0.0001%,2)</f>
        <v>0</v>
      </c>
      <c r="Q43" s="20" t="n">
        <f aca="false">ROUND(F43*0.015%,0)</f>
        <v>0</v>
      </c>
      <c r="W43" s="57" t="str">
        <f aca="false">IF(G43&gt;0,G43-A43," ")</f>
        <v> </v>
      </c>
    </row>
    <row r="44" customFormat="false" ht="15" hidden="false" customHeight="false" outlineLevel="0" collapsed="false">
      <c r="A44" s="56"/>
      <c r="F44" s="20" t="n">
        <f aca="false">D44*E44</f>
        <v>0</v>
      </c>
      <c r="G44" s="56"/>
      <c r="I44" s="19" t="n">
        <f aca="false">D44*H44</f>
        <v>0</v>
      </c>
      <c r="J44" s="20" t="n">
        <f aca="false">F44+I44</f>
        <v>0</v>
      </c>
      <c r="K44" s="20" t="n">
        <f aca="false">IF(J44*0%&gt;40,40,J44*0%)</f>
        <v>0</v>
      </c>
      <c r="L44" s="20" t="n">
        <f aca="false">ROUND(J44*0.1%,0)</f>
        <v>0</v>
      </c>
      <c r="M44" s="20" t="n">
        <f aca="false">ROUND(IF(C44="BSE",(J44*0.00375%),(J44*0.00322%)),2)</f>
        <v>0</v>
      </c>
      <c r="N44" s="20" t="n">
        <f aca="false">ROUND((K44+M44+P44)*18%,2)</f>
        <v>0</v>
      </c>
      <c r="O44" s="20" t="n">
        <f aca="false">ROUND(13*1.18,2)</f>
        <v>15.34</v>
      </c>
      <c r="P44" s="20" t="n">
        <f aca="false">ROUND(J44*0.0001%,2)</f>
        <v>0</v>
      </c>
      <c r="Q44" s="20" t="n">
        <f aca="false">ROUND(F44*0.015%,0)</f>
        <v>0</v>
      </c>
      <c r="W44" s="57" t="str">
        <f aca="false">IF(G44&gt;0,G44-A44," ")</f>
        <v> </v>
      </c>
    </row>
    <row r="45" customFormat="false" ht="15" hidden="false" customHeight="false" outlineLevel="0" collapsed="false">
      <c r="A45" s="56"/>
      <c r="F45" s="20" t="n">
        <f aca="false">D45*E45</f>
        <v>0</v>
      </c>
      <c r="G45" s="56"/>
      <c r="I45" s="19" t="n">
        <f aca="false">D45*H45</f>
        <v>0</v>
      </c>
      <c r="J45" s="20" t="n">
        <f aca="false">F45+I45</f>
        <v>0</v>
      </c>
      <c r="K45" s="20" t="n">
        <f aca="false">IF(J45*0%&gt;40,40,J45*0%)</f>
        <v>0</v>
      </c>
      <c r="L45" s="20" t="n">
        <f aca="false">ROUND(J45*0.1%,0)</f>
        <v>0</v>
      </c>
      <c r="M45" s="20" t="n">
        <f aca="false">ROUND(IF(C45="BSE",(J45*0.00375%),(J45*0.00322%)),2)</f>
        <v>0</v>
      </c>
      <c r="N45" s="20" t="n">
        <f aca="false">ROUND((K45+M45+P45)*18%,2)</f>
        <v>0</v>
      </c>
      <c r="O45" s="20" t="n">
        <f aca="false">ROUND(13*1.18,2)</f>
        <v>15.34</v>
      </c>
      <c r="P45" s="20" t="n">
        <f aca="false">ROUND(J45*0.0001%,2)</f>
        <v>0</v>
      </c>
      <c r="Q45" s="20" t="n">
        <f aca="false">ROUND(F45*0.015%,0)</f>
        <v>0</v>
      </c>
      <c r="W45" s="57" t="str">
        <f aca="false">IF(G45&gt;0,G45-A45," ")</f>
        <v> </v>
      </c>
    </row>
    <row r="46" customFormat="false" ht="15" hidden="false" customHeight="false" outlineLevel="0" collapsed="false">
      <c r="A46" s="56"/>
      <c r="F46" s="20" t="n">
        <f aca="false">D46*E46</f>
        <v>0</v>
      </c>
      <c r="G46" s="56"/>
      <c r="I46" s="19" t="n">
        <f aca="false">D46*H46</f>
        <v>0</v>
      </c>
      <c r="J46" s="20" t="n">
        <f aca="false">F46+I46</f>
        <v>0</v>
      </c>
      <c r="K46" s="20" t="n">
        <f aca="false">IF(J46*0%&gt;40,40,J46*0%)</f>
        <v>0</v>
      </c>
      <c r="L46" s="20" t="n">
        <f aca="false">ROUND(J46*0.1%,0)</f>
        <v>0</v>
      </c>
      <c r="M46" s="20" t="n">
        <f aca="false">ROUND(IF(C46="BSE",(J46*0.00375%),(J46*0.00322%)),2)</f>
        <v>0</v>
      </c>
      <c r="N46" s="20" t="n">
        <f aca="false">ROUND((K46+M46+P46)*18%,2)</f>
        <v>0</v>
      </c>
      <c r="O46" s="20" t="n">
        <f aca="false">ROUND(13*1.18,2)</f>
        <v>15.34</v>
      </c>
      <c r="P46" s="20" t="n">
        <f aca="false">ROUND(J46*0.0001%,2)</f>
        <v>0</v>
      </c>
      <c r="Q46" s="20" t="n">
        <f aca="false">ROUND(F46*0.015%,0)</f>
        <v>0</v>
      </c>
      <c r="W46" s="57" t="str">
        <f aca="false">IF(G46&gt;0,G46-A46," ")</f>
        <v> </v>
      </c>
    </row>
    <row r="47" customFormat="false" ht="15" hidden="false" customHeight="false" outlineLevel="0" collapsed="false">
      <c r="A47" s="56"/>
      <c r="F47" s="20" t="n">
        <f aca="false">D47*E47</f>
        <v>0</v>
      </c>
      <c r="G47" s="56"/>
      <c r="I47" s="19" t="n">
        <f aca="false">D47*H47</f>
        <v>0</v>
      </c>
      <c r="J47" s="20" t="n">
        <f aca="false">F47+I47</f>
        <v>0</v>
      </c>
      <c r="K47" s="20" t="n">
        <f aca="false">IF(J47*0%&gt;40,40,J47*0%)</f>
        <v>0</v>
      </c>
      <c r="L47" s="20" t="n">
        <f aca="false">ROUND(J47*0.1%,0)</f>
        <v>0</v>
      </c>
      <c r="M47" s="20" t="n">
        <f aca="false">ROUND(IF(C47="BSE",(J47*0.00375%),(J47*0.00322%)),2)</f>
        <v>0</v>
      </c>
      <c r="N47" s="20" t="n">
        <f aca="false">ROUND((K47+M47+P47)*18%,2)</f>
        <v>0</v>
      </c>
      <c r="O47" s="20" t="n">
        <f aca="false">ROUND(13*1.18,2)</f>
        <v>15.34</v>
      </c>
      <c r="P47" s="20" t="n">
        <f aca="false">ROUND(J47*0.0001%,2)</f>
        <v>0</v>
      </c>
      <c r="Q47" s="20" t="n">
        <f aca="false">ROUND(F47*0.015%,0)</f>
        <v>0</v>
      </c>
      <c r="W47" s="57" t="str">
        <f aca="false">IF(G47&gt;0,G47-A47," ")</f>
        <v> </v>
      </c>
    </row>
    <row r="48" customFormat="false" ht="15" hidden="false" customHeight="false" outlineLevel="0" collapsed="false">
      <c r="A48" s="56"/>
      <c r="F48" s="20" t="n">
        <f aca="false">D48*E48</f>
        <v>0</v>
      </c>
      <c r="G48" s="56"/>
      <c r="I48" s="19" t="n">
        <f aca="false">D48*H48</f>
        <v>0</v>
      </c>
      <c r="J48" s="20" t="n">
        <f aca="false">F48+I48</f>
        <v>0</v>
      </c>
      <c r="K48" s="20" t="n">
        <f aca="false">IF(J48*0%&gt;40,40,J48*0%)</f>
        <v>0</v>
      </c>
      <c r="L48" s="20" t="n">
        <f aca="false">ROUND(J48*0.1%,0)</f>
        <v>0</v>
      </c>
      <c r="M48" s="20" t="n">
        <f aca="false">ROUND(IF(C48="BSE",(J48*0.00375%),(J48*0.00322%)),2)</f>
        <v>0</v>
      </c>
      <c r="N48" s="20" t="n">
        <f aca="false">ROUND((K48+M48+P48)*18%,2)</f>
        <v>0</v>
      </c>
      <c r="O48" s="20" t="n">
        <f aca="false">ROUND(13*1.18,2)</f>
        <v>15.34</v>
      </c>
      <c r="P48" s="20" t="n">
        <f aca="false">ROUND(J48*0.0001%,2)</f>
        <v>0</v>
      </c>
      <c r="Q48" s="20" t="n">
        <f aca="false">ROUND(F48*0.015%,0)</f>
        <v>0</v>
      </c>
      <c r="W48" s="57" t="str">
        <f aca="false">IF(G48&gt;0,G48-A48," ")</f>
        <v> </v>
      </c>
    </row>
    <row r="49" customFormat="false" ht="15" hidden="false" customHeight="false" outlineLevel="0" collapsed="false">
      <c r="A49" s="56"/>
      <c r="F49" s="20" t="n">
        <f aca="false">D49*E49</f>
        <v>0</v>
      </c>
      <c r="G49" s="56"/>
      <c r="I49" s="19" t="n">
        <f aca="false">D49*H49</f>
        <v>0</v>
      </c>
      <c r="J49" s="20" t="n">
        <f aca="false">F49+I49</f>
        <v>0</v>
      </c>
      <c r="K49" s="20" t="n">
        <f aca="false">IF(J49*0%&gt;40,40,J49*0%)</f>
        <v>0</v>
      </c>
      <c r="L49" s="20" t="n">
        <f aca="false">ROUND(J49*0.1%,0)</f>
        <v>0</v>
      </c>
      <c r="M49" s="20" t="n">
        <f aca="false">ROUND(IF(C49="BSE",(J49*0.00375%),(J49*0.00322%)),2)</f>
        <v>0</v>
      </c>
      <c r="N49" s="20" t="n">
        <f aca="false">ROUND((K49+M49+P49)*18%,2)</f>
        <v>0</v>
      </c>
      <c r="O49" s="20" t="n">
        <f aca="false">ROUND(13*1.18,2)</f>
        <v>15.34</v>
      </c>
      <c r="P49" s="20" t="n">
        <f aca="false">ROUND(J49*0.0001%,2)</f>
        <v>0</v>
      </c>
      <c r="Q49" s="20" t="n">
        <f aca="false">ROUND(F49*0.015%,0)</f>
        <v>0</v>
      </c>
      <c r="W49" s="57" t="str">
        <f aca="false">IF(G49&gt;0,G49-A49," ")</f>
        <v> </v>
      </c>
    </row>
    <row r="50" customFormat="false" ht="15" hidden="false" customHeight="false" outlineLevel="0" collapsed="false">
      <c r="A50" s="56"/>
      <c r="F50" s="20" t="n">
        <f aca="false">D50*E50</f>
        <v>0</v>
      </c>
      <c r="G50" s="56"/>
      <c r="I50" s="19" t="n">
        <f aca="false">D50*H50</f>
        <v>0</v>
      </c>
      <c r="J50" s="20" t="n">
        <f aca="false">F50+I50</f>
        <v>0</v>
      </c>
      <c r="K50" s="20" t="n">
        <f aca="false">IF(J50*0%&gt;40,40,J50*0%)</f>
        <v>0</v>
      </c>
      <c r="L50" s="20" t="n">
        <f aca="false">ROUND(J50*0.1%,0)</f>
        <v>0</v>
      </c>
      <c r="M50" s="20" t="n">
        <f aca="false">ROUND(IF(C50="BSE",(J50*0.00375%),(J50*0.00322%)),2)</f>
        <v>0</v>
      </c>
      <c r="N50" s="20" t="n">
        <f aca="false">ROUND((K50+M50+P50)*18%,2)</f>
        <v>0</v>
      </c>
      <c r="O50" s="20" t="n">
        <f aca="false">ROUND(13*1.18,2)</f>
        <v>15.34</v>
      </c>
      <c r="P50" s="20" t="n">
        <f aca="false">ROUND(J50*0.0001%,2)</f>
        <v>0</v>
      </c>
      <c r="Q50" s="20" t="n">
        <f aca="false">ROUND(F50*0.015%,0)</f>
        <v>0</v>
      </c>
      <c r="W50" s="57" t="str">
        <f aca="false">IF(G50&gt;0,G50-A50," ")</f>
        <v> </v>
      </c>
    </row>
    <row r="51" customFormat="false" ht="15" hidden="false" customHeight="false" outlineLevel="0" collapsed="false">
      <c r="A51" s="56"/>
      <c r="F51" s="20" t="n">
        <f aca="false">D51*E51</f>
        <v>0</v>
      </c>
      <c r="G51" s="56"/>
      <c r="I51" s="19" t="n">
        <f aca="false">D51*H51</f>
        <v>0</v>
      </c>
      <c r="J51" s="20" t="n">
        <f aca="false">F51+I51</f>
        <v>0</v>
      </c>
      <c r="K51" s="20" t="n">
        <f aca="false">IF(J51*0%&gt;40,40,J51*0%)</f>
        <v>0</v>
      </c>
      <c r="L51" s="20" t="n">
        <f aca="false">ROUND(J51*0.1%,0)</f>
        <v>0</v>
      </c>
      <c r="M51" s="20" t="n">
        <f aca="false">ROUND(IF(C51="BSE",(J51*0.00375%),(J51*0.00322%)),2)</f>
        <v>0</v>
      </c>
      <c r="N51" s="20" t="n">
        <f aca="false">ROUND((K51+M51+P51)*18%,2)</f>
        <v>0</v>
      </c>
      <c r="O51" s="20" t="n">
        <f aca="false">ROUND(13*1.18,2)</f>
        <v>15.34</v>
      </c>
      <c r="P51" s="20" t="n">
        <f aca="false">ROUND(J51*0.0001%,2)</f>
        <v>0</v>
      </c>
      <c r="Q51" s="20" t="n">
        <f aca="false">ROUND(F51*0.015%,0)</f>
        <v>0</v>
      </c>
      <c r="W51" s="57" t="str">
        <f aca="false">IF(G51&gt;0,G51-A51," ")</f>
        <v> </v>
      </c>
    </row>
    <row r="52" customFormat="false" ht="15" hidden="false" customHeight="false" outlineLevel="0" collapsed="false">
      <c r="A52" s="56"/>
      <c r="F52" s="20" t="n">
        <f aca="false">D52*E52</f>
        <v>0</v>
      </c>
      <c r="G52" s="56"/>
      <c r="I52" s="19" t="n">
        <f aca="false">D52*H52</f>
        <v>0</v>
      </c>
      <c r="J52" s="20" t="n">
        <f aca="false">F52+I52</f>
        <v>0</v>
      </c>
      <c r="K52" s="20" t="n">
        <f aca="false">IF(J52*0%&gt;40,40,J52*0%)</f>
        <v>0</v>
      </c>
      <c r="L52" s="20" t="n">
        <f aca="false">ROUND(J52*0.1%,0)</f>
        <v>0</v>
      </c>
      <c r="M52" s="20" t="n">
        <f aca="false">ROUND(IF(C52="BSE",(J52*0.00375%),(J52*0.00322%)),2)</f>
        <v>0</v>
      </c>
      <c r="N52" s="20" t="n">
        <f aca="false">ROUND((K52+M52+P52)*18%,2)</f>
        <v>0</v>
      </c>
      <c r="O52" s="20" t="n">
        <f aca="false">ROUND(13*1.18,2)</f>
        <v>15.34</v>
      </c>
      <c r="P52" s="20" t="n">
        <f aca="false">ROUND(J52*0.0001%,2)</f>
        <v>0</v>
      </c>
      <c r="Q52" s="20" t="n">
        <f aca="false">ROUND(F52*0.015%,0)</f>
        <v>0</v>
      </c>
      <c r="W52" s="57" t="str">
        <f aca="false">IF(G52&gt;0,G52-A52," ")</f>
        <v> </v>
      </c>
    </row>
    <row r="53" customFormat="false" ht="15" hidden="false" customHeight="false" outlineLevel="0" collapsed="false">
      <c r="A53" s="56"/>
      <c r="F53" s="20" t="n">
        <f aca="false">D53*E53</f>
        <v>0</v>
      </c>
      <c r="G53" s="56"/>
      <c r="I53" s="19" t="n">
        <f aca="false">D53*H53</f>
        <v>0</v>
      </c>
      <c r="J53" s="20" t="n">
        <f aca="false">F53+I53</f>
        <v>0</v>
      </c>
      <c r="K53" s="20" t="n">
        <f aca="false">IF(J53*0%&gt;40,40,J53*0%)</f>
        <v>0</v>
      </c>
      <c r="L53" s="20" t="n">
        <f aca="false">ROUND(J53*0.1%,0)</f>
        <v>0</v>
      </c>
      <c r="M53" s="20" t="n">
        <f aca="false">ROUND(IF(C53="BSE",(J53*0.00375%),(J53*0.00322%)),2)</f>
        <v>0</v>
      </c>
      <c r="N53" s="20" t="n">
        <f aca="false">ROUND((K53+M53+P53)*18%,2)</f>
        <v>0</v>
      </c>
      <c r="O53" s="20" t="n">
        <f aca="false">ROUND(13*1.18,2)</f>
        <v>15.34</v>
      </c>
      <c r="P53" s="20" t="n">
        <f aca="false">ROUND(J53*0.0001%,2)</f>
        <v>0</v>
      </c>
      <c r="Q53" s="20" t="n">
        <f aca="false">ROUND(F53*0.015%,0)</f>
        <v>0</v>
      </c>
      <c r="W53" s="57" t="str">
        <f aca="false">IF(G53&gt;0,G53-A53," ")</f>
        <v> </v>
      </c>
    </row>
    <row r="54" customFormat="false" ht="15" hidden="false" customHeight="false" outlineLevel="0" collapsed="false">
      <c r="A54" s="56"/>
      <c r="F54" s="20" t="n">
        <f aca="false">D54*E54</f>
        <v>0</v>
      </c>
      <c r="G54" s="56"/>
      <c r="I54" s="19" t="n">
        <f aca="false">D54*H54</f>
        <v>0</v>
      </c>
      <c r="J54" s="20" t="n">
        <f aca="false">F54+I54</f>
        <v>0</v>
      </c>
      <c r="K54" s="20" t="n">
        <f aca="false">IF(J54*0%&gt;40,40,J54*0%)</f>
        <v>0</v>
      </c>
      <c r="L54" s="20" t="n">
        <f aca="false">ROUND(J54*0.1%,0)</f>
        <v>0</v>
      </c>
      <c r="M54" s="20" t="n">
        <f aca="false">ROUND(IF(C54="BSE",(J54*0.00375%),(J54*0.00322%)),2)</f>
        <v>0</v>
      </c>
      <c r="N54" s="20" t="n">
        <f aca="false">ROUND((K54+M54+P54)*18%,2)</f>
        <v>0</v>
      </c>
      <c r="O54" s="20" t="n">
        <f aca="false">ROUND(13*1.18,2)</f>
        <v>15.34</v>
      </c>
      <c r="P54" s="20" t="n">
        <f aca="false">ROUND(J54*0.0001%,2)</f>
        <v>0</v>
      </c>
      <c r="Q54" s="20" t="n">
        <f aca="false">ROUND(F54*0.015%,0)</f>
        <v>0</v>
      </c>
      <c r="W54" s="57" t="str">
        <f aca="false">IF(G54&gt;0,G54-A54," ")</f>
        <v> </v>
      </c>
    </row>
    <row r="55" customFormat="false" ht="15" hidden="false" customHeight="false" outlineLevel="0" collapsed="false">
      <c r="A55" s="56"/>
      <c r="F55" s="20" t="n">
        <f aca="false">D55*E55</f>
        <v>0</v>
      </c>
      <c r="G55" s="56"/>
      <c r="I55" s="19" t="n">
        <f aca="false">D55*H55</f>
        <v>0</v>
      </c>
      <c r="J55" s="20" t="n">
        <f aca="false">F55+I55</f>
        <v>0</v>
      </c>
      <c r="K55" s="20" t="n">
        <f aca="false">IF(J55*0%&gt;40,40,J55*0%)</f>
        <v>0</v>
      </c>
      <c r="L55" s="20" t="n">
        <f aca="false">ROUND(J55*0.1%,0)</f>
        <v>0</v>
      </c>
      <c r="M55" s="20" t="n">
        <f aca="false">ROUND(IF(C55="BSE",(J55*0.00375%),(J55*0.00322%)),2)</f>
        <v>0</v>
      </c>
      <c r="N55" s="20" t="n">
        <f aca="false">ROUND((K55+M55+P55)*18%,2)</f>
        <v>0</v>
      </c>
      <c r="O55" s="20" t="n">
        <f aca="false">ROUND(13*1.18,2)</f>
        <v>15.34</v>
      </c>
      <c r="P55" s="20" t="n">
        <f aca="false">ROUND(J55*0.0001%,2)</f>
        <v>0</v>
      </c>
      <c r="Q55" s="20" t="n">
        <f aca="false">ROUND(F55*0.015%,0)</f>
        <v>0</v>
      </c>
      <c r="W55" s="57" t="str">
        <f aca="false">IF(G55&gt;0,G55-A55," ")</f>
        <v> </v>
      </c>
    </row>
    <row r="56" customFormat="false" ht="15" hidden="false" customHeight="false" outlineLevel="0" collapsed="false">
      <c r="A56" s="56"/>
      <c r="F56" s="20" t="n">
        <f aca="false">D56*E56</f>
        <v>0</v>
      </c>
      <c r="G56" s="56"/>
      <c r="I56" s="19" t="n">
        <f aca="false">D56*H56</f>
        <v>0</v>
      </c>
      <c r="J56" s="20" t="n">
        <f aca="false">F56+I56</f>
        <v>0</v>
      </c>
      <c r="K56" s="20" t="n">
        <f aca="false">IF(J56*0%&gt;40,40,J56*0%)</f>
        <v>0</v>
      </c>
      <c r="L56" s="20" t="n">
        <f aca="false">ROUND(J56*0.1%,0)</f>
        <v>0</v>
      </c>
      <c r="M56" s="20" t="n">
        <f aca="false">ROUND(IF(C56="BSE",(J56*0.00375%),(J56*0.00322%)),2)</f>
        <v>0</v>
      </c>
      <c r="N56" s="20" t="n">
        <f aca="false">ROUND((K56+M56+P56)*18%,2)</f>
        <v>0</v>
      </c>
      <c r="O56" s="20" t="n">
        <f aca="false">ROUND(13*1.18,2)</f>
        <v>15.34</v>
      </c>
      <c r="P56" s="20" t="n">
        <f aca="false">ROUND(J56*0.0001%,2)</f>
        <v>0</v>
      </c>
      <c r="Q56" s="20" t="n">
        <f aca="false">ROUND(F56*0.015%,0)</f>
        <v>0</v>
      </c>
      <c r="W56" s="57" t="str">
        <f aca="false">IF(G56&gt;0,G56-A56," ")</f>
        <v> </v>
      </c>
    </row>
    <row r="57" customFormat="false" ht="15" hidden="false" customHeight="false" outlineLevel="0" collapsed="false">
      <c r="A57" s="56"/>
      <c r="F57" s="20" t="n">
        <f aca="false">D57*E57</f>
        <v>0</v>
      </c>
      <c r="G57" s="56"/>
      <c r="I57" s="19" t="n">
        <f aca="false">D57*H57</f>
        <v>0</v>
      </c>
      <c r="J57" s="20" t="n">
        <f aca="false">F57+I57</f>
        <v>0</v>
      </c>
      <c r="K57" s="20" t="n">
        <f aca="false">IF(J57*0%&gt;40,40,J57*0%)</f>
        <v>0</v>
      </c>
      <c r="L57" s="20" t="n">
        <f aca="false">ROUND(J57*0.1%,0)</f>
        <v>0</v>
      </c>
      <c r="M57" s="20" t="n">
        <f aca="false">ROUND(IF(C57="BSE",(J57*0.00375%),(J57*0.00322%)),2)</f>
        <v>0</v>
      </c>
      <c r="N57" s="20" t="n">
        <f aca="false">ROUND((K57+M57+P57)*18%,2)</f>
        <v>0</v>
      </c>
      <c r="O57" s="20" t="n">
        <f aca="false">ROUND(13*1.18,2)</f>
        <v>15.34</v>
      </c>
      <c r="P57" s="20" t="n">
        <f aca="false">ROUND(J57*0.0001%,2)</f>
        <v>0</v>
      </c>
      <c r="Q57" s="20" t="n">
        <f aca="false">ROUND(F57*0.015%,0)</f>
        <v>0</v>
      </c>
      <c r="W57" s="57" t="str">
        <f aca="false">IF(G57&gt;0,G57-A57," ")</f>
        <v> </v>
      </c>
    </row>
    <row r="58" customFormat="false" ht="15" hidden="false" customHeight="false" outlineLevel="0" collapsed="false">
      <c r="A58" s="56"/>
      <c r="F58" s="20" t="n">
        <f aca="false">D58*E58</f>
        <v>0</v>
      </c>
      <c r="G58" s="56"/>
      <c r="I58" s="19" t="n">
        <f aca="false">D58*H58</f>
        <v>0</v>
      </c>
      <c r="J58" s="20" t="n">
        <f aca="false">F58+I58</f>
        <v>0</v>
      </c>
      <c r="K58" s="20" t="n">
        <f aca="false">IF(J58*0%&gt;40,40,J58*0%)</f>
        <v>0</v>
      </c>
      <c r="L58" s="20" t="n">
        <f aca="false">ROUND(J58*0.1%,0)</f>
        <v>0</v>
      </c>
      <c r="M58" s="20" t="n">
        <f aca="false">ROUND(IF(C58="BSE",(J58*0.00375%),(J58*0.00322%)),2)</f>
        <v>0</v>
      </c>
      <c r="N58" s="20" t="n">
        <f aca="false">ROUND((K58+M58+P58)*18%,2)</f>
        <v>0</v>
      </c>
      <c r="O58" s="20" t="n">
        <f aca="false">ROUND(13*1.18,2)</f>
        <v>15.34</v>
      </c>
      <c r="P58" s="20" t="n">
        <f aca="false">ROUND(J58*0.0001%,2)</f>
        <v>0</v>
      </c>
      <c r="Q58" s="20" t="n">
        <f aca="false">ROUND(F58*0.015%,0)</f>
        <v>0</v>
      </c>
      <c r="W58" s="57" t="str">
        <f aca="false">IF(G58&gt;0,G58-A58," ")</f>
        <v> </v>
      </c>
    </row>
    <row r="59" customFormat="false" ht="15" hidden="false" customHeight="false" outlineLevel="0" collapsed="false">
      <c r="A59" s="56"/>
      <c r="F59" s="20" t="n">
        <f aca="false">D59*E59</f>
        <v>0</v>
      </c>
      <c r="G59" s="56"/>
      <c r="I59" s="19" t="n">
        <f aca="false">D59*H59</f>
        <v>0</v>
      </c>
      <c r="J59" s="20" t="n">
        <f aca="false">F59+I59</f>
        <v>0</v>
      </c>
      <c r="K59" s="20" t="n">
        <f aca="false">IF(J59*0%&gt;40,40,J59*0%)</f>
        <v>0</v>
      </c>
      <c r="L59" s="20" t="n">
        <f aca="false">ROUND(J59*0.1%,0)</f>
        <v>0</v>
      </c>
      <c r="M59" s="20" t="n">
        <f aca="false">ROUND(IF(C59="BSE",(J59*0.00375%),(J59*0.00322%)),2)</f>
        <v>0</v>
      </c>
      <c r="N59" s="20" t="n">
        <f aca="false">ROUND((K59+M59+P59)*18%,2)</f>
        <v>0</v>
      </c>
      <c r="O59" s="20" t="n">
        <f aca="false">ROUND(13*1.18,2)</f>
        <v>15.34</v>
      </c>
      <c r="P59" s="20" t="n">
        <f aca="false">ROUND(J59*0.0001%,2)</f>
        <v>0</v>
      </c>
      <c r="Q59" s="20" t="n">
        <f aca="false">ROUND(F59*0.015%,0)</f>
        <v>0</v>
      </c>
      <c r="W59" s="57" t="str">
        <f aca="false">IF(G59&gt;0,G59-A59," ")</f>
        <v> </v>
      </c>
    </row>
    <row r="60" customFormat="false" ht="15" hidden="false" customHeight="false" outlineLevel="0" collapsed="false">
      <c r="A60" s="56"/>
      <c r="F60" s="20" t="n">
        <f aca="false">D60*E60</f>
        <v>0</v>
      </c>
      <c r="G60" s="56"/>
      <c r="I60" s="19" t="n">
        <f aca="false">D60*H60</f>
        <v>0</v>
      </c>
      <c r="J60" s="20" t="n">
        <f aca="false">F60+I60</f>
        <v>0</v>
      </c>
      <c r="K60" s="20" t="n">
        <f aca="false">IF(J60*0%&gt;40,40,J60*0%)</f>
        <v>0</v>
      </c>
      <c r="L60" s="20" t="n">
        <f aca="false">ROUND(J60*0.1%,0)</f>
        <v>0</v>
      </c>
      <c r="M60" s="20" t="n">
        <f aca="false">ROUND(IF(C60="BSE",(J60*0.00375%),(J60*0.00322%)),2)</f>
        <v>0</v>
      </c>
      <c r="N60" s="20" t="n">
        <f aca="false">ROUND((K60+M60+P60)*18%,2)</f>
        <v>0</v>
      </c>
      <c r="O60" s="20" t="n">
        <f aca="false">ROUND(13*1.18,2)</f>
        <v>15.34</v>
      </c>
      <c r="P60" s="20" t="n">
        <f aca="false">ROUND(J60*0.0001%,2)</f>
        <v>0</v>
      </c>
      <c r="Q60" s="20" t="n">
        <f aca="false">ROUND(F60*0.015%,0)</f>
        <v>0</v>
      </c>
      <c r="W60" s="57" t="str">
        <f aca="false">IF(G60&gt;0,G60-A60," ")</f>
        <v> </v>
      </c>
    </row>
    <row r="61" customFormat="false" ht="15" hidden="false" customHeight="false" outlineLevel="0" collapsed="false">
      <c r="A61" s="56"/>
      <c r="F61" s="20" t="n">
        <f aca="false">D61*E61</f>
        <v>0</v>
      </c>
      <c r="G61" s="56"/>
      <c r="I61" s="19" t="n">
        <f aca="false">D61*H61</f>
        <v>0</v>
      </c>
      <c r="J61" s="20" t="n">
        <f aca="false">F61+I61</f>
        <v>0</v>
      </c>
      <c r="K61" s="20" t="n">
        <f aca="false">IF(J61*0%&gt;40,40,J61*0%)</f>
        <v>0</v>
      </c>
      <c r="L61" s="20" t="n">
        <f aca="false">ROUND(J61*0.1%,0)</f>
        <v>0</v>
      </c>
      <c r="M61" s="20" t="n">
        <f aca="false">ROUND(IF(C61="BSE",(J61*0.00375%),(J61*0.00322%)),2)</f>
        <v>0</v>
      </c>
      <c r="N61" s="20" t="n">
        <f aca="false">ROUND((K61+M61+P61)*18%,2)</f>
        <v>0</v>
      </c>
      <c r="O61" s="20" t="n">
        <f aca="false">ROUND(13*1.18,2)</f>
        <v>15.34</v>
      </c>
      <c r="P61" s="20" t="n">
        <f aca="false">ROUND(J61*0.0001%,2)</f>
        <v>0</v>
      </c>
      <c r="Q61" s="20" t="n">
        <f aca="false">ROUND(F61*0.015%,0)</f>
        <v>0</v>
      </c>
      <c r="W61" s="57" t="str">
        <f aca="false">IF(G61&gt;0,G61-A61," ")</f>
        <v> </v>
      </c>
    </row>
    <row r="62" customFormat="false" ht="15" hidden="false" customHeight="false" outlineLevel="0" collapsed="false">
      <c r="A62" s="56"/>
      <c r="F62" s="20" t="n">
        <f aca="false">D62*E62</f>
        <v>0</v>
      </c>
      <c r="G62" s="56"/>
      <c r="I62" s="19" t="n">
        <f aca="false">D62*H62</f>
        <v>0</v>
      </c>
      <c r="J62" s="20" t="n">
        <f aca="false">F62+I62</f>
        <v>0</v>
      </c>
      <c r="K62" s="20" t="n">
        <f aca="false">IF(J62*0%&gt;40,40,J62*0%)</f>
        <v>0</v>
      </c>
      <c r="L62" s="20" t="n">
        <f aca="false">ROUND(J62*0.1%,0)</f>
        <v>0</v>
      </c>
      <c r="M62" s="20" t="n">
        <f aca="false">ROUND(IF(C62="BSE",(J62*0.00375%),(J62*0.00322%)),2)</f>
        <v>0</v>
      </c>
      <c r="N62" s="20" t="n">
        <f aca="false">ROUND((K62+M62+P62)*18%,2)</f>
        <v>0</v>
      </c>
      <c r="O62" s="20" t="n">
        <f aca="false">ROUND(13*1.18,2)</f>
        <v>15.34</v>
      </c>
      <c r="P62" s="20" t="n">
        <f aca="false">ROUND(J62*0.0001%,2)</f>
        <v>0</v>
      </c>
      <c r="Q62" s="20" t="n">
        <f aca="false">ROUND(F62*0.015%,0)</f>
        <v>0</v>
      </c>
      <c r="W62" s="57" t="str">
        <f aca="false">IF(G62&gt;0,G62-A62," ")</f>
        <v> </v>
      </c>
    </row>
    <row r="63" customFormat="false" ht="15" hidden="false" customHeight="false" outlineLevel="0" collapsed="false">
      <c r="A63" s="56"/>
      <c r="F63" s="20" t="n">
        <f aca="false">D63*E63</f>
        <v>0</v>
      </c>
      <c r="G63" s="56"/>
      <c r="I63" s="19" t="n">
        <f aca="false">D63*H63</f>
        <v>0</v>
      </c>
      <c r="J63" s="20" t="n">
        <f aca="false">F63+I63</f>
        <v>0</v>
      </c>
      <c r="K63" s="20" t="n">
        <f aca="false">IF(J63*0%&gt;40,40,J63*0%)</f>
        <v>0</v>
      </c>
      <c r="L63" s="20" t="n">
        <f aca="false">ROUND(J63*0.1%,0)</f>
        <v>0</v>
      </c>
      <c r="M63" s="20" t="n">
        <f aca="false">ROUND(IF(C63="BSE",(J63*0.00375%),(J63*0.00322%)),2)</f>
        <v>0</v>
      </c>
      <c r="N63" s="20" t="n">
        <f aca="false">ROUND((K63+M63+P63)*18%,2)</f>
        <v>0</v>
      </c>
      <c r="O63" s="20" t="n">
        <f aca="false">ROUND(13*1.18,2)</f>
        <v>15.34</v>
      </c>
      <c r="P63" s="20" t="n">
        <f aca="false">ROUND(J63*0.0001%,2)</f>
        <v>0</v>
      </c>
      <c r="Q63" s="20" t="n">
        <f aca="false">ROUND(F63*0.015%,0)</f>
        <v>0</v>
      </c>
      <c r="W63" s="57" t="str">
        <f aca="false">IF(G63&gt;0,G63-A63," ")</f>
        <v> </v>
      </c>
    </row>
    <row r="64" customFormat="false" ht="15" hidden="false" customHeight="false" outlineLevel="0" collapsed="false">
      <c r="A64" s="56"/>
      <c r="F64" s="20" t="n">
        <f aca="false">D64*E64</f>
        <v>0</v>
      </c>
      <c r="G64" s="56"/>
      <c r="I64" s="19" t="n">
        <f aca="false">D64*H64</f>
        <v>0</v>
      </c>
      <c r="J64" s="20" t="n">
        <f aca="false">F64+I64</f>
        <v>0</v>
      </c>
      <c r="K64" s="20" t="n">
        <f aca="false">IF(J64*0%&gt;40,40,J64*0%)</f>
        <v>0</v>
      </c>
      <c r="L64" s="20" t="n">
        <f aca="false">ROUND(J64*0.1%,0)</f>
        <v>0</v>
      </c>
      <c r="M64" s="20" t="n">
        <f aca="false">ROUND(IF(C64="BSE",(J64*0.00375%),(J64*0.00322%)),2)</f>
        <v>0</v>
      </c>
      <c r="N64" s="20" t="n">
        <f aca="false">ROUND((K64+M64+P64)*18%,2)</f>
        <v>0</v>
      </c>
      <c r="O64" s="20" t="n">
        <f aca="false">ROUND(13*1.18,2)</f>
        <v>15.34</v>
      </c>
      <c r="P64" s="20" t="n">
        <f aca="false">ROUND(J64*0.0001%,2)</f>
        <v>0</v>
      </c>
      <c r="Q64" s="20" t="n">
        <f aca="false">ROUND(F64*0.015%,0)</f>
        <v>0</v>
      </c>
      <c r="W64" s="57" t="str">
        <f aca="false">IF(G64&gt;0,G64-A64," ")</f>
        <v> </v>
      </c>
    </row>
    <row r="65" customFormat="false" ht="15" hidden="false" customHeight="false" outlineLevel="0" collapsed="false">
      <c r="A65" s="56"/>
      <c r="F65" s="20" t="n">
        <f aca="false">D65*E65</f>
        <v>0</v>
      </c>
      <c r="G65" s="56"/>
      <c r="I65" s="19" t="n">
        <f aca="false">D65*H65</f>
        <v>0</v>
      </c>
      <c r="J65" s="20" t="n">
        <f aca="false">F65+I65</f>
        <v>0</v>
      </c>
      <c r="K65" s="20" t="n">
        <f aca="false">IF(J65*0%&gt;40,40,J65*0%)</f>
        <v>0</v>
      </c>
      <c r="L65" s="20" t="n">
        <f aca="false">ROUND(J65*0.1%,0)</f>
        <v>0</v>
      </c>
      <c r="M65" s="20" t="n">
        <f aca="false">ROUND(IF(C65="BSE",(J65*0.00375%),(J65*0.00322%)),2)</f>
        <v>0</v>
      </c>
      <c r="N65" s="20" t="n">
        <f aca="false">ROUND((K65+M65+P65)*18%,2)</f>
        <v>0</v>
      </c>
      <c r="O65" s="20" t="n">
        <f aca="false">ROUND(13*1.18,2)</f>
        <v>15.34</v>
      </c>
      <c r="P65" s="20" t="n">
        <f aca="false">ROUND(J65*0.0001%,2)</f>
        <v>0</v>
      </c>
      <c r="Q65" s="20" t="n">
        <f aca="false">ROUND(F65*0.015%,0)</f>
        <v>0</v>
      </c>
      <c r="W65" s="57" t="str">
        <f aca="false">IF(G65&gt;0,G65-A65," ")</f>
        <v> </v>
      </c>
    </row>
    <row r="66" customFormat="false" ht="15" hidden="false" customHeight="false" outlineLevel="0" collapsed="false">
      <c r="A66" s="56"/>
      <c r="F66" s="20" t="n">
        <f aca="false">D66*E66</f>
        <v>0</v>
      </c>
      <c r="G66" s="56"/>
      <c r="I66" s="19" t="n">
        <f aca="false">D66*H66</f>
        <v>0</v>
      </c>
      <c r="J66" s="20" t="n">
        <f aca="false">F66+I66</f>
        <v>0</v>
      </c>
      <c r="K66" s="20" t="n">
        <f aca="false">IF(J66*0%&gt;40,40,J66*0%)</f>
        <v>0</v>
      </c>
      <c r="L66" s="20" t="n">
        <f aca="false">ROUND(J66*0.1%,0)</f>
        <v>0</v>
      </c>
      <c r="M66" s="20" t="n">
        <f aca="false">ROUND(IF(C66="BSE",(J66*0.00375%),(J66*0.00322%)),2)</f>
        <v>0</v>
      </c>
      <c r="N66" s="20" t="n">
        <f aca="false">ROUND((K66+M66+P66)*18%,2)</f>
        <v>0</v>
      </c>
      <c r="O66" s="20" t="n">
        <f aca="false">ROUND(13*1.18,2)</f>
        <v>15.34</v>
      </c>
      <c r="P66" s="20" t="n">
        <f aca="false">ROUND(J66*0.0001%,2)</f>
        <v>0</v>
      </c>
      <c r="Q66" s="20" t="n">
        <f aca="false">ROUND(F66*0.015%,0)</f>
        <v>0</v>
      </c>
      <c r="W66" s="57" t="str">
        <f aca="false">IF(G66&gt;0,G66-A66," ")</f>
        <v> </v>
      </c>
    </row>
    <row r="67" customFormat="false" ht="15" hidden="false" customHeight="false" outlineLevel="0" collapsed="false">
      <c r="A67" s="56"/>
      <c r="F67" s="20" t="n">
        <f aca="false">D67*E67</f>
        <v>0</v>
      </c>
      <c r="G67" s="56"/>
      <c r="I67" s="19" t="n">
        <f aca="false">D67*H67</f>
        <v>0</v>
      </c>
      <c r="J67" s="20" t="n">
        <f aca="false">F67+I67</f>
        <v>0</v>
      </c>
      <c r="K67" s="20" t="n">
        <f aca="false">IF(J67*0%&gt;40,40,J67*0%)</f>
        <v>0</v>
      </c>
      <c r="L67" s="20" t="n">
        <f aca="false">ROUND(J67*0.1%,0)</f>
        <v>0</v>
      </c>
      <c r="M67" s="20" t="n">
        <f aca="false">ROUND(IF(C67="BSE",(J67*0.00375%),(J67*0.00322%)),2)</f>
        <v>0</v>
      </c>
      <c r="N67" s="20" t="n">
        <f aca="false">ROUND((K67+M67+P67)*18%,2)</f>
        <v>0</v>
      </c>
      <c r="O67" s="20" t="n">
        <f aca="false">ROUND(13*1.18,2)</f>
        <v>15.34</v>
      </c>
      <c r="P67" s="20" t="n">
        <f aca="false">ROUND(J67*0.0001%,2)</f>
        <v>0</v>
      </c>
      <c r="Q67" s="20" t="n">
        <f aca="false">ROUND(F67*0.015%,0)</f>
        <v>0</v>
      </c>
      <c r="W67" s="57" t="str">
        <f aca="false">IF(G67&gt;0,G67-A67," ")</f>
        <v> </v>
      </c>
    </row>
    <row r="68" customFormat="false" ht="15" hidden="false" customHeight="false" outlineLevel="0" collapsed="false">
      <c r="A68" s="56"/>
      <c r="F68" s="20" t="n">
        <f aca="false">D68*E68</f>
        <v>0</v>
      </c>
      <c r="G68" s="56"/>
      <c r="I68" s="19" t="n">
        <f aca="false">D68*H68</f>
        <v>0</v>
      </c>
      <c r="J68" s="20" t="n">
        <f aca="false">F68+I68</f>
        <v>0</v>
      </c>
      <c r="K68" s="20" t="n">
        <f aca="false">IF(J68*0%&gt;40,40,J68*0%)</f>
        <v>0</v>
      </c>
      <c r="L68" s="20" t="n">
        <f aca="false">ROUND(J68*0.1%,0)</f>
        <v>0</v>
      </c>
      <c r="M68" s="20" t="n">
        <f aca="false">ROUND(IF(C68="BSE",(J68*0.00375%),(J68*0.00322%)),2)</f>
        <v>0</v>
      </c>
      <c r="N68" s="20" t="n">
        <f aca="false">ROUND((K68+M68+P68)*18%,2)</f>
        <v>0</v>
      </c>
      <c r="O68" s="20" t="n">
        <f aca="false">ROUND(13*1.18,2)</f>
        <v>15.34</v>
      </c>
      <c r="P68" s="20" t="n">
        <f aca="false">ROUND(J68*0.0001%,2)</f>
        <v>0</v>
      </c>
      <c r="Q68" s="20" t="n">
        <f aca="false">ROUND(F68*0.015%,0)</f>
        <v>0</v>
      </c>
      <c r="W68" s="57" t="str">
        <f aca="false">IF(G68&gt;0,G68-A68," ")</f>
        <v> </v>
      </c>
    </row>
    <row r="69" customFormat="false" ht="15" hidden="false" customHeight="false" outlineLevel="0" collapsed="false">
      <c r="A69" s="56"/>
      <c r="F69" s="20" t="n">
        <f aca="false">D69*E69</f>
        <v>0</v>
      </c>
      <c r="G69" s="56"/>
      <c r="I69" s="19" t="n">
        <f aca="false">D69*H69</f>
        <v>0</v>
      </c>
      <c r="J69" s="20" t="n">
        <f aca="false">F69+I69</f>
        <v>0</v>
      </c>
      <c r="K69" s="20" t="n">
        <f aca="false">IF(J69*0%&gt;40,40,J69*0%)</f>
        <v>0</v>
      </c>
      <c r="L69" s="20" t="n">
        <f aca="false">ROUND(J69*0.1%,0)</f>
        <v>0</v>
      </c>
      <c r="M69" s="20" t="n">
        <f aca="false">ROUND(IF(C69="BSE",(J69*0.00375%),(J69*0.00322%)),2)</f>
        <v>0</v>
      </c>
      <c r="N69" s="20" t="n">
        <f aca="false">ROUND((K69+M69+P69)*18%,2)</f>
        <v>0</v>
      </c>
      <c r="O69" s="20" t="n">
        <f aca="false">ROUND(13*1.18,2)</f>
        <v>15.34</v>
      </c>
      <c r="P69" s="20" t="n">
        <f aca="false">ROUND(J69*0.0001%,2)</f>
        <v>0</v>
      </c>
      <c r="Q69" s="20" t="n">
        <f aca="false">ROUND(F69*0.015%,0)</f>
        <v>0</v>
      </c>
      <c r="W69" s="57" t="str">
        <f aca="false">IF(G69&gt;0,G69-A69," ")</f>
        <v> </v>
      </c>
    </row>
    <row r="70" customFormat="false" ht="15" hidden="false" customHeight="false" outlineLevel="0" collapsed="false">
      <c r="A70" s="56"/>
      <c r="F70" s="20" t="n">
        <f aca="false">D70*E70</f>
        <v>0</v>
      </c>
      <c r="G70" s="56"/>
      <c r="I70" s="19" t="n">
        <f aca="false">D70*H70</f>
        <v>0</v>
      </c>
      <c r="J70" s="20" t="n">
        <f aca="false">F70+I70</f>
        <v>0</v>
      </c>
      <c r="K70" s="20" t="n">
        <f aca="false">IF(J70*0%&gt;40,40,J70*0%)</f>
        <v>0</v>
      </c>
      <c r="L70" s="20" t="n">
        <f aca="false">ROUND(J70*0.1%,0)</f>
        <v>0</v>
      </c>
      <c r="M70" s="20" t="n">
        <f aca="false">ROUND(IF(C70="BSE",(J70*0.00375%),(J70*0.00322%)),2)</f>
        <v>0</v>
      </c>
      <c r="N70" s="20" t="n">
        <f aca="false">ROUND((K70+M70+P70)*18%,2)</f>
        <v>0</v>
      </c>
      <c r="O70" s="20" t="n">
        <f aca="false">ROUND(13*1.18,2)</f>
        <v>15.34</v>
      </c>
      <c r="P70" s="20" t="n">
        <f aca="false">ROUND(J70*0.0001%,2)</f>
        <v>0</v>
      </c>
      <c r="Q70" s="20" t="n">
        <f aca="false">ROUND(F70*0.015%,0)</f>
        <v>0</v>
      </c>
      <c r="W70" s="57" t="str">
        <f aca="false">IF(G70&gt;0,G70-A70," ")</f>
        <v> </v>
      </c>
    </row>
    <row r="71" customFormat="false" ht="15" hidden="false" customHeight="false" outlineLevel="0" collapsed="false">
      <c r="A71" s="56"/>
      <c r="F71" s="20" t="n">
        <f aca="false">D71*E71</f>
        <v>0</v>
      </c>
      <c r="G71" s="56"/>
      <c r="I71" s="19" t="n">
        <f aca="false">D71*H71</f>
        <v>0</v>
      </c>
      <c r="J71" s="20" t="n">
        <f aca="false">F71+I71</f>
        <v>0</v>
      </c>
      <c r="K71" s="20" t="n">
        <f aca="false">IF(J71*0%&gt;40,40,J71*0%)</f>
        <v>0</v>
      </c>
      <c r="L71" s="20" t="n">
        <f aca="false">ROUND(J71*0.1%,0)</f>
        <v>0</v>
      </c>
      <c r="M71" s="20" t="n">
        <f aca="false">ROUND(IF(C71="BSE",(J71*0.00375%),(J71*0.00322%)),2)</f>
        <v>0</v>
      </c>
      <c r="N71" s="20" t="n">
        <f aca="false">ROUND((K71+M71+P71)*18%,2)</f>
        <v>0</v>
      </c>
      <c r="O71" s="20" t="n">
        <f aca="false">ROUND(13*1.18,2)</f>
        <v>15.34</v>
      </c>
      <c r="P71" s="20" t="n">
        <f aca="false">ROUND(J71*0.0001%,2)</f>
        <v>0</v>
      </c>
      <c r="Q71" s="20" t="n">
        <f aca="false">ROUND(F71*0.015%,0)</f>
        <v>0</v>
      </c>
      <c r="W71" s="57" t="str">
        <f aca="false">IF(G71&gt;0,G71-A71," ")</f>
        <v> </v>
      </c>
    </row>
    <row r="72" customFormat="false" ht="15" hidden="false" customHeight="false" outlineLevel="0" collapsed="false">
      <c r="A72" s="56"/>
      <c r="F72" s="20" t="n">
        <f aca="false">D72*E72</f>
        <v>0</v>
      </c>
      <c r="G72" s="56"/>
      <c r="I72" s="19" t="n">
        <f aca="false">D72*H72</f>
        <v>0</v>
      </c>
      <c r="J72" s="20" t="n">
        <f aca="false">F72+I72</f>
        <v>0</v>
      </c>
      <c r="K72" s="20" t="n">
        <f aca="false">IF(J72*0%&gt;40,40,J72*0%)</f>
        <v>0</v>
      </c>
      <c r="L72" s="20" t="n">
        <f aca="false">ROUND(J72*0.1%,0)</f>
        <v>0</v>
      </c>
      <c r="M72" s="20" t="n">
        <f aca="false">ROUND(IF(C72="BSE",(J72*0.00375%),(J72*0.00322%)),2)</f>
        <v>0</v>
      </c>
      <c r="N72" s="20" t="n">
        <f aca="false">ROUND((K72+M72+P72)*18%,2)</f>
        <v>0</v>
      </c>
      <c r="O72" s="20" t="n">
        <f aca="false">ROUND(13*1.18,2)</f>
        <v>15.34</v>
      </c>
      <c r="P72" s="20" t="n">
        <f aca="false">ROUND(J72*0.0001%,2)</f>
        <v>0</v>
      </c>
      <c r="Q72" s="20" t="n">
        <f aca="false">ROUND(F72*0.015%,0)</f>
        <v>0</v>
      </c>
      <c r="W72" s="57" t="str">
        <f aca="false">IF(G72&gt;0,G72-A72," ")</f>
        <v> </v>
      </c>
    </row>
    <row r="73" customFormat="false" ht="15" hidden="false" customHeight="false" outlineLevel="0" collapsed="false">
      <c r="A73" s="56"/>
      <c r="F73" s="20" t="n">
        <f aca="false">D73*E73</f>
        <v>0</v>
      </c>
      <c r="G73" s="56"/>
      <c r="I73" s="19" t="n">
        <f aca="false">D73*H73</f>
        <v>0</v>
      </c>
      <c r="J73" s="20" t="n">
        <f aca="false">F73+I73</f>
        <v>0</v>
      </c>
      <c r="K73" s="20" t="n">
        <f aca="false">IF(J73*0%&gt;40,40,J73*0%)</f>
        <v>0</v>
      </c>
      <c r="L73" s="20" t="n">
        <f aca="false">ROUND(J73*0.1%,0)</f>
        <v>0</v>
      </c>
      <c r="M73" s="20" t="n">
        <f aca="false">ROUND(IF(C73="BSE",(J73*0.00375%),(J73*0.00322%)),2)</f>
        <v>0</v>
      </c>
      <c r="N73" s="20" t="n">
        <f aca="false">ROUND((K73+M73+P73)*18%,2)</f>
        <v>0</v>
      </c>
      <c r="O73" s="20" t="n">
        <f aca="false">ROUND(13*1.18,2)</f>
        <v>15.34</v>
      </c>
      <c r="P73" s="20" t="n">
        <f aca="false">ROUND(J73*0.0001%,2)</f>
        <v>0</v>
      </c>
      <c r="Q73" s="20" t="n">
        <f aca="false">ROUND(F73*0.015%,0)</f>
        <v>0</v>
      </c>
      <c r="W73" s="57" t="str">
        <f aca="false">IF(G73&gt;0,G73-A73," ")</f>
        <v> </v>
      </c>
    </row>
    <row r="74" customFormat="false" ht="15" hidden="false" customHeight="false" outlineLevel="0" collapsed="false">
      <c r="A74" s="56"/>
      <c r="F74" s="20" t="n">
        <f aca="false">D74*E74</f>
        <v>0</v>
      </c>
      <c r="G74" s="56"/>
      <c r="I74" s="19" t="n">
        <f aca="false">D74*H74</f>
        <v>0</v>
      </c>
      <c r="J74" s="20" t="n">
        <f aca="false">F74+I74</f>
        <v>0</v>
      </c>
      <c r="K74" s="20" t="n">
        <f aca="false">IF(J74*0%&gt;40,40,J74*0%)</f>
        <v>0</v>
      </c>
      <c r="L74" s="20" t="n">
        <f aca="false">ROUND(J74*0.1%,0)</f>
        <v>0</v>
      </c>
      <c r="M74" s="20" t="n">
        <f aca="false">ROUND(IF(C74="BSE",(J74*0.00375%),(J74*0.00322%)),2)</f>
        <v>0</v>
      </c>
      <c r="N74" s="20" t="n">
        <f aca="false">ROUND((K74+M74+P74)*18%,2)</f>
        <v>0</v>
      </c>
      <c r="O74" s="20" t="n">
        <f aca="false">ROUND(13*1.18,2)</f>
        <v>15.34</v>
      </c>
      <c r="P74" s="20" t="n">
        <f aca="false">ROUND(J74*0.0001%,2)</f>
        <v>0</v>
      </c>
      <c r="Q74" s="20" t="n">
        <f aca="false">ROUND(F74*0.015%,0)</f>
        <v>0</v>
      </c>
      <c r="W74" s="57" t="str">
        <f aca="false">IF(G74&gt;0,G74-A74," ")</f>
        <v> </v>
      </c>
    </row>
    <row r="75" customFormat="false" ht="15" hidden="false" customHeight="false" outlineLevel="0" collapsed="false">
      <c r="A75" s="56"/>
      <c r="F75" s="20" t="n">
        <f aca="false">D75*E75</f>
        <v>0</v>
      </c>
      <c r="G75" s="56"/>
      <c r="I75" s="19" t="n">
        <f aca="false">D75*H75</f>
        <v>0</v>
      </c>
      <c r="J75" s="20" t="n">
        <f aca="false">F75+I75</f>
        <v>0</v>
      </c>
      <c r="K75" s="20" t="n">
        <f aca="false">IF(J75*0%&gt;40,40,J75*0%)</f>
        <v>0</v>
      </c>
      <c r="L75" s="20" t="n">
        <f aca="false">ROUND(J75*0.1%,0)</f>
        <v>0</v>
      </c>
      <c r="M75" s="20" t="n">
        <f aca="false">ROUND(IF(C75="BSE",(J75*0.00375%),(J75*0.00322%)),2)</f>
        <v>0</v>
      </c>
      <c r="N75" s="20" t="n">
        <f aca="false">ROUND((K75+M75+P75)*18%,2)</f>
        <v>0</v>
      </c>
      <c r="O75" s="20" t="n">
        <f aca="false">ROUND(13*1.18,2)</f>
        <v>15.34</v>
      </c>
      <c r="P75" s="20" t="n">
        <f aca="false">ROUND(J75*0.0001%,2)</f>
        <v>0</v>
      </c>
      <c r="Q75" s="20" t="n">
        <f aca="false">ROUND(F75*0.015%,0)</f>
        <v>0</v>
      </c>
      <c r="W75" s="57" t="str">
        <f aca="false">IF(G75&gt;0,G75-A75," ")</f>
        <v> </v>
      </c>
    </row>
    <row r="76" customFormat="false" ht="15" hidden="false" customHeight="false" outlineLevel="0" collapsed="false">
      <c r="A76" s="56"/>
      <c r="F76" s="20" t="n">
        <f aca="false">D76*E76</f>
        <v>0</v>
      </c>
      <c r="G76" s="56"/>
      <c r="I76" s="19" t="n">
        <f aca="false">D76*H76</f>
        <v>0</v>
      </c>
      <c r="J76" s="20" t="n">
        <f aca="false">F76+I76</f>
        <v>0</v>
      </c>
      <c r="K76" s="20" t="n">
        <f aca="false">IF(J76*0%&gt;40,40,J76*0%)</f>
        <v>0</v>
      </c>
      <c r="L76" s="20" t="n">
        <f aca="false">ROUND(J76*0.1%,0)</f>
        <v>0</v>
      </c>
      <c r="M76" s="20" t="n">
        <f aca="false">ROUND(IF(C76="BSE",(J76*0.00375%),(J76*0.00322%)),2)</f>
        <v>0</v>
      </c>
      <c r="N76" s="20" t="n">
        <f aca="false">ROUND((K76+M76+P76)*18%,2)</f>
        <v>0</v>
      </c>
      <c r="O76" s="20" t="n">
        <f aca="false">ROUND(13*1.18,2)</f>
        <v>15.34</v>
      </c>
      <c r="P76" s="20" t="n">
        <f aca="false">ROUND(J76*0.0001%,2)</f>
        <v>0</v>
      </c>
      <c r="Q76" s="20" t="n">
        <f aca="false">ROUND(F76*0.015%,0)</f>
        <v>0</v>
      </c>
      <c r="W76" s="57" t="str">
        <f aca="false">IF(G76&gt;0,G76-A76," ")</f>
        <v> </v>
      </c>
    </row>
    <row r="77" customFormat="false" ht="15" hidden="false" customHeight="false" outlineLevel="0" collapsed="false">
      <c r="A77" s="56"/>
      <c r="F77" s="20" t="n">
        <f aca="false">D77*E77</f>
        <v>0</v>
      </c>
      <c r="G77" s="56"/>
      <c r="I77" s="19" t="n">
        <f aca="false">D77*H77</f>
        <v>0</v>
      </c>
      <c r="J77" s="20" t="n">
        <f aca="false">F77+I77</f>
        <v>0</v>
      </c>
      <c r="K77" s="20" t="n">
        <f aca="false">IF(J77*0%&gt;40,40,J77*0%)</f>
        <v>0</v>
      </c>
      <c r="L77" s="20" t="n">
        <f aca="false">ROUND(J77*0.1%,0)</f>
        <v>0</v>
      </c>
      <c r="M77" s="20" t="n">
        <f aca="false">ROUND(IF(C77="BSE",(J77*0.00375%),(J77*0.00322%)),2)</f>
        <v>0</v>
      </c>
      <c r="N77" s="20" t="n">
        <f aca="false">ROUND((K77+M77+P77)*18%,2)</f>
        <v>0</v>
      </c>
      <c r="O77" s="20" t="n">
        <f aca="false">ROUND(13*1.18,2)</f>
        <v>15.34</v>
      </c>
      <c r="P77" s="20" t="n">
        <f aca="false">ROUND(J77*0.0001%,2)</f>
        <v>0</v>
      </c>
      <c r="Q77" s="20" t="n">
        <f aca="false">ROUND(F77*0.015%,0)</f>
        <v>0</v>
      </c>
      <c r="W77" s="57" t="str">
        <f aca="false">IF(G77&gt;0,G77-A77," ")</f>
        <v> </v>
      </c>
    </row>
    <row r="78" customFormat="false" ht="15" hidden="false" customHeight="false" outlineLevel="0" collapsed="false">
      <c r="A78" s="56"/>
      <c r="F78" s="20" t="n">
        <f aca="false">D78*E78</f>
        <v>0</v>
      </c>
      <c r="G78" s="56"/>
      <c r="I78" s="19" t="n">
        <f aca="false">D78*H78</f>
        <v>0</v>
      </c>
      <c r="J78" s="20" t="n">
        <f aca="false">F78+I78</f>
        <v>0</v>
      </c>
      <c r="K78" s="20" t="n">
        <f aca="false">IF(J78*0%&gt;40,40,J78*0%)</f>
        <v>0</v>
      </c>
      <c r="L78" s="20" t="n">
        <f aca="false">ROUND(J78*0.1%,0)</f>
        <v>0</v>
      </c>
      <c r="M78" s="20" t="n">
        <f aca="false">ROUND(IF(C78="BSE",(J78*0.00375%),(J78*0.00322%)),2)</f>
        <v>0</v>
      </c>
      <c r="N78" s="20" t="n">
        <f aca="false">ROUND((K78+M78+P78)*18%,2)</f>
        <v>0</v>
      </c>
      <c r="O78" s="20" t="n">
        <f aca="false">ROUND(13*1.18,2)</f>
        <v>15.34</v>
      </c>
      <c r="P78" s="20" t="n">
        <f aca="false">ROUND(J78*0.0001%,2)</f>
        <v>0</v>
      </c>
      <c r="Q78" s="20" t="n">
        <f aca="false">ROUND(F78*0.015%,0)</f>
        <v>0</v>
      </c>
      <c r="W78" s="57" t="str">
        <f aca="false">IF(G78&gt;0,G78-A78," ")</f>
        <v> </v>
      </c>
    </row>
    <row r="79" customFormat="false" ht="15" hidden="false" customHeight="false" outlineLevel="0" collapsed="false">
      <c r="A79" s="56"/>
      <c r="F79" s="20" t="n">
        <f aca="false">D79*E79</f>
        <v>0</v>
      </c>
      <c r="G79" s="56"/>
      <c r="I79" s="19" t="n">
        <f aca="false">D79*H79</f>
        <v>0</v>
      </c>
      <c r="J79" s="20" t="n">
        <f aca="false">F79+I79</f>
        <v>0</v>
      </c>
      <c r="K79" s="20" t="n">
        <f aca="false">IF(J79*0%&gt;40,40,J79*0%)</f>
        <v>0</v>
      </c>
      <c r="L79" s="20" t="n">
        <f aca="false">ROUND(J79*0.1%,0)</f>
        <v>0</v>
      </c>
      <c r="M79" s="20" t="n">
        <f aca="false">ROUND(IF(C79="BSE",(J79*0.00375%),(J79*0.00322%)),2)</f>
        <v>0</v>
      </c>
      <c r="N79" s="20" t="n">
        <f aca="false">ROUND((K79+M79+P79)*18%,2)</f>
        <v>0</v>
      </c>
      <c r="O79" s="20" t="n">
        <f aca="false">ROUND(13*1.18,2)</f>
        <v>15.34</v>
      </c>
      <c r="P79" s="20" t="n">
        <f aca="false">ROUND(J79*0.0001%,2)</f>
        <v>0</v>
      </c>
      <c r="Q79" s="20" t="n">
        <f aca="false">ROUND(F79*0.015%,0)</f>
        <v>0</v>
      </c>
      <c r="W79" s="57" t="str">
        <f aca="false">IF(G79&gt;0,G79-A79," ")</f>
        <v> </v>
      </c>
    </row>
    <row r="80" customFormat="false" ht="15" hidden="false" customHeight="false" outlineLevel="0" collapsed="false">
      <c r="A80" s="56"/>
      <c r="F80" s="20" t="n">
        <f aca="false">D80*E80</f>
        <v>0</v>
      </c>
      <c r="G80" s="56"/>
      <c r="I80" s="19" t="n">
        <f aca="false">D80*H80</f>
        <v>0</v>
      </c>
      <c r="J80" s="20" t="n">
        <f aca="false">F80+I80</f>
        <v>0</v>
      </c>
      <c r="K80" s="20" t="n">
        <f aca="false">IF(J80*0%&gt;40,40,J80*0%)</f>
        <v>0</v>
      </c>
      <c r="L80" s="20" t="n">
        <f aca="false">ROUND(J80*0.1%,0)</f>
        <v>0</v>
      </c>
      <c r="M80" s="20" t="n">
        <f aca="false">ROUND(IF(C80="BSE",(J80*0.00375%),(J80*0.00322%)),2)</f>
        <v>0</v>
      </c>
      <c r="N80" s="20" t="n">
        <f aca="false">ROUND((K80+M80+P80)*18%,2)</f>
        <v>0</v>
      </c>
      <c r="O80" s="20" t="n">
        <f aca="false">ROUND(13*1.18,2)</f>
        <v>15.34</v>
      </c>
      <c r="P80" s="20" t="n">
        <f aca="false">ROUND(J80*0.0001%,2)</f>
        <v>0</v>
      </c>
      <c r="Q80" s="20" t="n">
        <f aca="false">ROUND(F80*0.015%,0)</f>
        <v>0</v>
      </c>
      <c r="W80" s="57" t="str">
        <f aca="false">IF(G80&gt;0,G80-A80," ")</f>
        <v> </v>
      </c>
    </row>
    <row r="81" customFormat="false" ht="15" hidden="false" customHeight="false" outlineLevel="0" collapsed="false">
      <c r="A81" s="56"/>
      <c r="F81" s="20" t="n">
        <f aca="false">D81*E81</f>
        <v>0</v>
      </c>
      <c r="G81" s="56"/>
      <c r="I81" s="19" t="n">
        <f aca="false">D81*H81</f>
        <v>0</v>
      </c>
      <c r="J81" s="20" t="n">
        <f aca="false">F81+I81</f>
        <v>0</v>
      </c>
      <c r="K81" s="20" t="n">
        <f aca="false">IF(J81*0%&gt;40,40,J81*0%)</f>
        <v>0</v>
      </c>
      <c r="L81" s="20" t="n">
        <f aca="false">ROUND(J81*0.1%,0)</f>
        <v>0</v>
      </c>
      <c r="M81" s="20" t="n">
        <f aca="false">ROUND(IF(C81="BSE",(J81*0.00375%),(J81*0.00322%)),2)</f>
        <v>0</v>
      </c>
      <c r="N81" s="20" t="n">
        <f aca="false">ROUND((K81+M81+P81)*18%,2)</f>
        <v>0</v>
      </c>
      <c r="O81" s="20" t="n">
        <f aca="false">ROUND(13*1.18,2)</f>
        <v>15.34</v>
      </c>
      <c r="P81" s="20" t="n">
        <f aca="false">ROUND(J81*0.0001%,2)</f>
        <v>0</v>
      </c>
      <c r="Q81" s="20" t="n">
        <f aca="false">ROUND(F81*0.015%,0)</f>
        <v>0</v>
      </c>
      <c r="W81" s="57" t="str">
        <f aca="false">IF(G81&gt;0,G81-A81," ")</f>
        <v> </v>
      </c>
    </row>
    <row r="82" customFormat="false" ht="15" hidden="false" customHeight="false" outlineLevel="0" collapsed="false">
      <c r="A82" s="56"/>
      <c r="F82" s="20" t="n">
        <f aca="false">D82*E82</f>
        <v>0</v>
      </c>
      <c r="G82" s="56"/>
      <c r="I82" s="19" t="n">
        <f aca="false">D82*H82</f>
        <v>0</v>
      </c>
      <c r="J82" s="20" t="n">
        <f aca="false">F82+I82</f>
        <v>0</v>
      </c>
      <c r="K82" s="20" t="n">
        <f aca="false">IF(J82*0%&gt;40,40,J82*0%)</f>
        <v>0</v>
      </c>
      <c r="L82" s="20" t="n">
        <f aca="false">ROUND(J82*0.1%,0)</f>
        <v>0</v>
      </c>
      <c r="M82" s="20" t="n">
        <f aca="false">ROUND(IF(C82="BSE",(J82*0.00375%),(J82*0.00322%)),2)</f>
        <v>0</v>
      </c>
      <c r="N82" s="20" t="n">
        <f aca="false">ROUND((K82+M82+P82)*18%,2)</f>
        <v>0</v>
      </c>
      <c r="O82" s="20" t="n">
        <f aca="false">ROUND(13*1.18,2)</f>
        <v>15.34</v>
      </c>
      <c r="P82" s="20" t="n">
        <f aca="false">ROUND(J82*0.0001%,2)</f>
        <v>0</v>
      </c>
      <c r="Q82" s="20" t="n">
        <f aca="false">ROUND(F82*0.015%,0)</f>
        <v>0</v>
      </c>
      <c r="W82" s="57" t="str">
        <f aca="false">IF(G82&gt;0,G82-A82," ")</f>
        <v> </v>
      </c>
    </row>
    <row r="83" customFormat="false" ht="15" hidden="false" customHeight="false" outlineLevel="0" collapsed="false">
      <c r="A83" s="56"/>
      <c r="F83" s="20" t="n">
        <f aca="false">D83*E83</f>
        <v>0</v>
      </c>
      <c r="G83" s="56"/>
      <c r="I83" s="19" t="n">
        <f aca="false">D83*H83</f>
        <v>0</v>
      </c>
      <c r="J83" s="20" t="n">
        <f aca="false">F83+I83</f>
        <v>0</v>
      </c>
      <c r="K83" s="20" t="n">
        <f aca="false">IF(J83*0%&gt;40,40,J83*0%)</f>
        <v>0</v>
      </c>
      <c r="L83" s="20" t="n">
        <f aca="false">ROUND(J83*0.1%,0)</f>
        <v>0</v>
      </c>
      <c r="M83" s="20" t="n">
        <f aca="false">ROUND(IF(C83="BSE",(J83*0.00375%),(J83*0.00322%)),2)</f>
        <v>0</v>
      </c>
      <c r="N83" s="20" t="n">
        <f aca="false">ROUND((K83+M83+P83)*18%,2)</f>
        <v>0</v>
      </c>
      <c r="O83" s="20" t="n">
        <f aca="false">ROUND(13*1.18,2)</f>
        <v>15.34</v>
      </c>
      <c r="P83" s="20" t="n">
        <f aca="false">ROUND(J83*0.0001%,2)</f>
        <v>0</v>
      </c>
      <c r="Q83" s="20" t="n">
        <f aca="false">ROUND(F83*0.015%,0)</f>
        <v>0</v>
      </c>
      <c r="W83" s="57" t="str">
        <f aca="false">IF(G83&gt;0,G83-A83," ")</f>
        <v> </v>
      </c>
    </row>
    <row r="84" customFormat="false" ht="15" hidden="false" customHeight="false" outlineLevel="0" collapsed="false">
      <c r="A84" s="56"/>
      <c r="F84" s="20" t="n">
        <f aca="false">D84*E84</f>
        <v>0</v>
      </c>
      <c r="G84" s="56"/>
      <c r="I84" s="19" t="n">
        <f aca="false">D84*H84</f>
        <v>0</v>
      </c>
      <c r="J84" s="20" t="n">
        <f aca="false">F84+I84</f>
        <v>0</v>
      </c>
      <c r="K84" s="20" t="n">
        <f aca="false">IF(J84*0%&gt;40,40,J84*0%)</f>
        <v>0</v>
      </c>
      <c r="L84" s="20" t="n">
        <f aca="false">ROUND(J84*0.1%,0)</f>
        <v>0</v>
      </c>
      <c r="M84" s="20" t="n">
        <f aca="false">ROUND(IF(C84="BSE",(J84*0.00375%),(J84*0.00322%)),2)</f>
        <v>0</v>
      </c>
      <c r="N84" s="20" t="n">
        <f aca="false">ROUND((K84+M84+P84)*18%,2)</f>
        <v>0</v>
      </c>
      <c r="O84" s="20" t="n">
        <f aca="false">ROUND(13*1.18,2)</f>
        <v>15.34</v>
      </c>
      <c r="P84" s="20" t="n">
        <f aca="false">ROUND(J84*0.0001%,2)</f>
        <v>0</v>
      </c>
      <c r="Q84" s="20" t="n">
        <f aca="false">ROUND(F84*0.015%,0)</f>
        <v>0</v>
      </c>
      <c r="W84" s="57" t="str">
        <f aca="false">IF(G84&gt;0,G84-A84," ")</f>
        <v> </v>
      </c>
    </row>
    <row r="85" customFormat="false" ht="15" hidden="false" customHeight="false" outlineLevel="0" collapsed="false">
      <c r="A85" s="56"/>
      <c r="F85" s="20" t="n">
        <f aca="false">D85*E85</f>
        <v>0</v>
      </c>
      <c r="G85" s="56"/>
      <c r="I85" s="19" t="n">
        <f aca="false">D85*H85</f>
        <v>0</v>
      </c>
      <c r="J85" s="20" t="n">
        <f aca="false">F85+I85</f>
        <v>0</v>
      </c>
      <c r="K85" s="20" t="n">
        <f aca="false">IF(J85*0%&gt;40,40,J85*0%)</f>
        <v>0</v>
      </c>
      <c r="L85" s="20" t="n">
        <f aca="false">ROUND(J85*0.1%,0)</f>
        <v>0</v>
      </c>
      <c r="M85" s="20" t="n">
        <f aca="false">ROUND(IF(C85="BSE",(J85*0.00375%),(J85*0.00322%)),2)</f>
        <v>0</v>
      </c>
      <c r="N85" s="20" t="n">
        <f aca="false">ROUND((K85+M85+P85)*18%,2)</f>
        <v>0</v>
      </c>
      <c r="O85" s="20" t="n">
        <f aca="false">ROUND(13*1.18,2)</f>
        <v>15.34</v>
      </c>
      <c r="P85" s="20" t="n">
        <f aca="false">ROUND(J85*0.0001%,2)</f>
        <v>0</v>
      </c>
      <c r="Q85" s="20" t="n">
        <f aca="false">ROUND(F85*0.015%,0)</f>
        <v>0</v>
      </c>
      <c r="W85" s="57" t="str">
        <f aca="false">IF(G85&gt;0,G85-A85," ")</f>
        <v> </v>
      </c>
    </row>
    <row r="86" customFormat="false" ht="15" hidden="false" customHeight="false" outlineLevel="0" collapsed="false">
      <c r="A86" s="56"/>
      <c r="F86" s="20" t="n">
        <f aca="false">D86*E86</f>
        <v>0</v>
      </c>
      <c r="G86" s="56"/>
      <c r="I86" s="19" t="n">
        <f aca="false">D86*H86</f>
        <v>0</v>
      </c>
      <c r="J86" s="20" t="n">
        <f aca="false">F86+I86</f>
        <v>0</v>
      </c>
      <c r="K86" s="20" t="n">
        <f aca="false">IF(J86*0%&gt;40,40,J86*0%)</f>
        <v>0</v>
      </c>
      <c r="L86" s="20" t="n">
        <f aca="false">ROUND(J86*0.1%,0)</f>
        <v>0</v>
      </c>
      <c r="M86" s="20" t="n">
        <f aca="false">ROUND(IF(C86="BSE",(J86*0.00375%),(J86*0.00322%)),2)</f>
        <v>0</v>
      </c>
      <c r="N86" s="20" t="n">
        <f aca="false">ROUND((K86+M86+P86)*18%,2)</f>
        <v>0</v>
      </c>
      <c r="O86" s="20" t="n">
        <f aca="false">ROUND(13*1.18,2)</f>
        <v>15.34</v>
      </c>
      <c r="P86" s="20" t="n">
        <f aca="false">ROUND(J86*0.0001%,2)</f>
        <v>0</v>
      </c>
      <c r="Q86" s="20" t="n">
        <f aca="false">ROUND(F86*0.015%,0)</f>
        <v>0</v>
      </c>
      <c r="W86" s="57" t="str">
        <f aca="false">IF(G86&gt;0,G86-A86," ")</f>
        <v> </v>
      </c>
    </row>
    <row r="87" customFormat="false" ht="15" hidden="false" customHeight="false" outlineLevel="0" collapsed="false">
      <c r="A87" s="56"/>
      <c r="F87" s="20" t="n">
        <f aca="false">D87*E87</f>
        <v>0</v>
      </c>
      <c r="G87" s="56"/>
      <c r="I87" s="19" t="n">
        <f aca="false">D87*H87</f>
        <v>0</v>
      </c>
      <c r="J87" s="20" t="n">
        <f aca="false">F87+I87</f>
        <v>0</v>
      </c>
      <c r="K87" s="20" t="n">
        <f aca="false">IF(J87*0%&gt;40,40,J87*0%)</f>
        <v>0</v>
      </c>
      <c r="L87" s="20" t="n">
        <f aca="false">ROUND(J87*0.1%,0)</f>
        <v>0</v>
      </c>
      <c r="M87" s="20" t="n">
        <f aca="false">ROUND(IF(C87="BSE",(J87*0.00375%),(J87*0.00322%)),2)</f>
        <v>0</v>
      </c>
      <c r="N87" s="20" t="n">
        <f aca="false">ROUND((K87+M87+P87)*18%,2)</f>
        <v>0</v>
      </c>
      <c r="O87" s="20" t="n">
        <f aca="false">ROUND(13*1.18,2)</f>
        <v>15.34</v>
      </c>
      <c r="P87" s="20" t="n">
        <f aca="false">ROUND(J87*0.0001%,2)</f>
        <v>0</v>
      </c>
      <c r="Q87" s="20" t="n">
        <f aca="false">ROUND(F87*0.015%,0)</f>
        <v>0</v>
      </c>
      <c r="W87" s="57" t="str">
        <f aca="false">IF(G87&gt;0,G87-A87," ")</f>
        <v> </v>
      </c>
    </row>
    <row r="88" customFormat="false" ht="15" hidden="false" customHeight="false" outlineLevel="0" collapsed="false">
      <c r="A88" s="56"/>
      <c r="F88" s="20" t="n">
        <f aca="false">D88*E88</f>
        <v>0</v>
      </c>
      <c r="G88" s="56"/>
      <c r="I88" s="19" t="n">
        <f aca="false">D88*H88</f>
        <v>0</v>
      </c>
      <c r="J88" s="20" t="n">
        <f aca="false">F88+I88</f>
        <v>0</v>
      </c>
      <c r="K88" s="20" t="n">
        <f aca="false">IF(J88*0%&gt;40,40,J88*0%)</f>
        <v>0</v>
      </c>
      <c r="L88" s="20" t="n">
        <f aca="false">ROUND(J88*0.1%,0)</f>
        <v>0</v>
      </c>
      <c r="M88" s="20" t="n">
        <f aca="false">ROUND(IF(C88="BSE",(J88*0.00375%),(J88*0.00322%)),2)</f>
        <v>0</v>
      </c>
      <c r="N88" s="20" t="n">
        <f aca="false">ROUND((K88+M88+P88)*18%,2)</f>
        <v>0</v>
      </c>
      <c r="O88" s="20" t="n">
        <f aca="false">ROUND(13*1.18,2)</f>
        <v>15.34</v>
      </c>
      <c r="P88" s="20" t="n">
        <f aca="false">ROUND(J88*0.0001%,2)</f>
        <v>0</v>
      </c>
      <c r="Q88" s="20" t="n">
        <f aca="false">ROUND(F88*0.015%,0)</f>
        <v>0</v>
      </c>
      <c r="W88" s="57" t="str">
        <f aca="false">IF(G88&gt;0,G88-A88," ")</f>
        <v> </v>
      </c>
    </row>
    <row r="89" customFormat="false" ht="15" hidden="false" customHeight="false" outlineLevel="0" collapsed="false">
      <c r="A89" s="56"/>
      <c r="F89" s="20" t="n">
        <f aca="false">D89*E89</f>
        <v>0</v>
      </c>
      <c r="G89" s="56"/>
      <c r="I89" s="19" t="n">
        <f aca="false">D89*H89</f>
        <v>0</v>
      </c>
      <c r="J89" s="20" t="n">
        <f aca="false">F89+I89</f>
        <v>0</v>
      </c>
      <c r="K89" s="20" t="n">
        <f aca="false">IF(J89*0%&gt;40,40,J89*0%)</f>
        <v>0</v>
      </c>
      <c r="L89" s="20" t="n">
        <f aca="false">ROUND(J89*0.1%,0)</f>
        <v>0</v>
      </c>
      <c r="M89" s="20" t="n">
        <f aca="false">ROUND(IF(C89="BSE",(J89*0.00375%),(J89*0.00322%)),2)</f>
        <v>0</v>
      </c>
      <c r="N89" s="20" t="n">
        <f aca="false">ROUND((K89+M89+P89)*18%,2)</f>
        <v>0</v>
      </c>
      <c r="O89" s="20" t="n">
        <f aca="false">ROUND(13*1.18,2)</f>
        <v>15.34</v>
      </c>
      <c r="P89" s="20" t="n">
        <f aca="false">ROUND(J89*0.0001%,2)</f>
        <v>0</v>
      </c>
      <c r="Q89" s="20" t="n">
        <f aca="false">ROUND(F89*0.015%,0)</f>
        <v>0</v>
      </c>
      <c r="W89" s="57" t="str">
        <f aca="false">IF(G89&gt;0,G89-A89," ")</f>
        <v> </v>
      </c>
    </row>
    <row r="90" customFormat="false" ht="15" hidden="false" customHeight="false" outlineLevel="0" collapsed="false">
      <c r="A90" s="56"/>
      <c r="F90" s="20" t="n">
        <f aca="false">D90*E90</f>
        <v>0</v>
      </c>
      <c r="G90" s="56"/>
      <c r="I90" s="19" t="n">
        <f aca="false">D90*H90</f>
        <v>0</v>
      </c>
      <c r="J90" s="20" t="n">
        <f aca="false">F90+I90</f>
        <v>0</v>
      </c>
      <c r="K90" s="20" t="n">
        <f aca="false">IF(J90*0%&gt;40,40,J90*0%)</f>
        <v>0</v>
      </c>
      <c r="L90" s="20" t="n">
        <f aca="false">ROUND(J90*0.1%,0)</f>
        <v>0</v>
      </c>
      <c r="M90" s="20" t="n">
        <f aca="false">ROUND(IF(C90="BSE",(J90*0.00375%),(J90*0.00322%)),2)</f>
        <v>0</v>
      </c>
      <c r="N90" s="20" t="n">
        <f aca="false">ROUND((K90+M90+P90)*18%,2)</f>
        <v>0</v>
      </c>
      <c r="O90" s="20" t="n">
        <f aca="false">ROUND(13*1.18,2)</f>
        <v>15.34</v>
      </c>
      <c r="P90" s="20" t="n">
        <f aca="false">ROUND(J90*0.0001%,2)</f>
        <v>0</v>
      </c>
      <c r="Q90" s="20" t="n">
        <f aca="false">ROUND(F90*0.015%,0)</f>
        <v>0</v>
      </c>
      <c r="W90" s="57" t="str">
        <f aca="false">IF(G90&gt;0,G90-A90," ")</f>
        <v> </v>
      </c>
    </row>
    <row r="91" customFormat="false" ht="15" hidden="false" customHeight="false" outlineLevel="0" collapsed="false">
      <c r="A91" s="56"/>
      <c r="F91" s="20" t="n">
        <f aca="false">D91*E91</f>
        <v>0</v>
      </c>
      <c r="G91" s="56"/>
      <c r="I91" s="19" t="n">
        <f aca="false">D91*H91</f>
        <v>0</v>
      </c>
      <c r="J91" s="20" t="n">
        <f aca="false">F91+I91</f>
        <v>0</v>
      </c>
      <c r="K91" s="20" t="n">
        <f aca="false">IF(J91*0%&gt;40,40,J91*0%)</f>
        <v>0</v>
      </c>
      <c r="L91" s="20" t="n">
        <f aca="false">ROUND(J91*0.1%,0)</f>
        <v>0</v>
      </c>
      <c r="M91" s="20" t="n">
        <f aca="false">ROUND(IF(C91="BSE",(J91*0.00375%),(J91*0.00322%)),2)</f>
        <v>0</v>
      </c>
      <c r="N91" s="20" t="n">
        <f aca="false">ROUND((K91+M91+P91)*18%,2)</f>
        <v>0</v>
      </c>
      <c r="O91" s="20" t="n">
        <f aca="false">ROUND(13*1.18,2)</f>
        <v>15.34</v>
      </c>
      <c r="P91" s="20" t="n">
        <f aca="false">ROUND(J91*0.0001%,2)</f>
        <v>0</v>
      </c>
      <c r="Q91" s="20" t="n">
        <f aca="false">ROUND(F91*0.015%,0)</f>
        <v>0</v>
      </c>
      <c r="W91" s="57" t="str">
        <f aca="false">IF(G91&gt;0,G91-A91," ")</f>
        <v> </v>
      </c>
    </row>
    <row r="92" customFormat="false" ht="15" hidden="false" customHeight="false" outlineLevel="0" collapsed="false">
      <c r="A92" s="56"/>
      <c r="F92" s="20" t="n">
        <f aca="false">D92*E92</f>
        <v>0</v>
      </c>
      <c r="G92" s="56"/>
      <c r="I92" s="19" t="n">
        <f aca="false">D92*H92</f>
        <v>0</v>
      </c>
      <c r="J92" s="20" t="n">
        <f aca="false">F92+I92</f>
        <v>0</v>
      </c>
      <c r="K92" s="20" t="n">
        <f aca="false">IF(J92*0%&gt;40,40,J92*0%)</f>
        <v>0</v>
      </c>
      <c r="L92" s="20" t="n">
        <f aca="false">ROUND(J92*0.1%,0)</f>
        <v>0</v>
      </c>
      <c r="M92" s="20" t="n">
        <f aca="false">ROUND(IF(C92="BSE",(J92*0.00375%),(J92*0.00322%)),2)</f>
        <v>0</v>
      </c>
      <c r="N92" s="20" t="n">
        <f aca="false">ROUND((K92+M92+P92)*18%,2)</f>
        <v>0</v>
      </c>
      <c r="O92" s="20" t="n">
        <f aca="false">ROUND(13*1.18,2)</f>
        <v>15.34</v>
      </c>
      <c r="P92" s="20" t="n">
        <f aca="false">ROUND(J92*0.0001%,2)</f>
        <v>0</v>
      </c>
      <c r="Q92" s="20" t="n">
        <f aca="false">ROUND(F92*0.015%,0)</f>
        <v>0</v>
      </c>
      <c r="W92" s="57" t="str">
        <f aca="false">IF(G92&gt;0,G92-A92," ")</f>
        <v> </v>
      </c>
    </row>
    <row r="93" customFormat="false" ht="15" hidden="false" customHeight="false" outlineLevel="0" collapsed="false">
      <c r="A93" s="56"/>
      <c r="F93" s="20" t="n">
        <f aca="false">D93*E93</f>
        <v>0</v>
      </c>
      <c r="G93" s="56"/>
      <c r="I93" s="19" t="n">
        <f aca="false">D93*H93</f>
        <v>0</v>
      </c>
      <c r="J93" s="20" t="n">
        <f aca="false">F93+I93</f>
        <v>0</v>
      </c>
      <c r="K93" s="20" t="n">
        <f aca="false">IF(J93*0%&gt;40,40,J93*0%)</f>
        <v>0</v>
      </c>
      <c r="L93" s="20" t="n">
        <f aca="false">ROUND(J93*0.1%,0)</f>
        <v>0</v>
      </c>
      <c r="M93" s="20" t="n">
        <f aca="false">ROUND(IF(C93="BSE",(J93*0.00375%),(J93*0.00322%)),2)</f>
        <v>0</v>
      </c>
      <c r="N93" s="20" t="n">
        <f aca="false">ROUND((K93+M93+P93)*18%,2)</f>
        <v>0</v>
      </c>
      <c r="O93" s="20" t="n">
        <f aca="false">ROUND(13*1.18,2)</f>
        <v>15.34</v>
      </c>
      <c r="P93" s="20" t="n">
        <f aca="false">ROUND(J93*0.0001%,2)</f>
        <v>0</v>
      </c>
      <c r="Q93" s="20" t="n">
        <f aca="false">ROUND(F93*0.015%,0)</f>
        <v>0</v>
      </c>
      <c r="W93" s="57" t="str">
        <f aca="false">IF(G93&gt;0,G93-A93," ")</f>
        <v> </v>
      </c>
    </row>
    <row r="94" customFormat="false" ht="15" hidden="false" customHeight="false" outlineLevel="0" collapsed="false">
      <c r="A94" s="56"/>
      <c r="F94" s="20" t="n">
        <f aca="false">D94*E94</f>
        <v>0</v>
      </c>
      <c r="G94" s="56"/>
      <c r="I94" s="19" t="n">
        <f aca="false">D94*H94</f>
        <v>0</v>
      </c>
      <c r="J94" s="20" t="n">
        <f aca="false">F94+I94</f>
        <v>0</v>
      </c>
      <c r="K94" s="20" t="n">
        <f aca="false">IF(J94*0%&gt;40,40,J94*0%)</f>
        <v>0</v>
      </c>
      <c r="L94" s="20" t="n">
        <f aca="false">ROUND(J94*0.1%,0)</f>
        <v>0</v>
      </c>
      <c r="M94" s="20" t="n">
        <f aca="false">ROUND(IF(C94="BSE",(J94*0.00375%),(J94*0.00322%)),2)</f>
        <v>0</v>
      </c>
      <c r="N94" s="20" t="n">
        <f aca="false">ROUND((K94+M94+P94)*18%,2)</f>
        <v>0</v>
      </c>
      <c r="O94" s="20" t="n">
        <f aca="false">ROUND(13*1.18,2)</f>
        <v>15.34</v>
      </c>
      <c r="P94" s="20" t="n">
        <f aca="false">ROUND(J94*0.0001%,2)</f>
        <v>0</v>
      </c>
      <c r="Q94" s="20" t="n">
        <f aca="false">ROUND(F94*0.015%,0)</f>
        <v>0</v>
      </c>
      <c r="W94" s="57" t="str">
        <f aca="false">IF(G94&gt;0,G94-A94," ")</f>
        <v> </v>
      </c>
    </row>
    <row r="95" customFormat="false" ht="15" hidden="false" customHeight="false" outlineLevel="0" collapsed="false">
      <c r="A95" s="56"/>
      <c r="F95" s="20" t="n">
        <f aca="false">D95*E95</f>
        <v>0</v>
      </c>
      <c r="G95" s="56"/>
      <c r="I95" s="19" t="n">
        <f aca="false">D95*H95</f>
        <v>0</v>
      </c>
      <c r="J95" s="20" t="n">
        <f aca="false">F95+I95</f>
        <v>0</v>
      </c>
      <c r="K95" s="20" t="n">
        <f aca="false">IF(J95*0%&gt;40,40,J95*0%)</f>
        <v>0</v>
      </c>
      <c r="L95" s="20" t="n">
        <f aca="false">ROUND(J95*0.1%,0)</f>
        <v>0</v>
      </c>
      <c r="M95" s="20" t="n">
        <f aca="false">ROUND(IF(C95="BSE",(J95*0.00375%),(J95*0.00322%)),2)</f>
        <v>0</v>
      </c>
      <c r="N95" s="20" t="n">
        <f aca="false">ROUND((K95+M95+P95)*18%,2)</f>
        <v>0</v>
      </c>
      <c r="O95" s="20" t="n">
        <f aca="false">ROUND(13*1.18,2)</f>
        <v>15.34</v>
      </c>
      <c r="P95" s="20" t="n">
        <f aca="false">ROUND(J95*0.0001%,2)</f>
        <v>0</v>
      </c>
      <c r="Q95" s="20" t="n">
        <f aca="false">ROUND(F95*0.015%,0)</f>
        <v>0</v>
      </c>
      <c r="W95" s="57" t="str">
        <f aca="false">IF(G95&gt;0,G95-A95," ")</f>
        <v> </v>
      </c>
    </row>
    <row r="96" customFormat="false" ht="15" hidden="false" customHeight="false" outlineLevel="0" collapsed="false">
      <c r="A96" s="56"/>
      <c r="F96" s="20" t="n">
        <f aca="false">D96*E96</f>
        <v>0</v>
      </c>
      <c r="G96" s="56"/>
      <c r="I96" s="19" t="n">
        <f aca="false">D96*H96</f>
        <v>0</v>
      </c>
      <c r="J96" s="20" t="n">
        <f aca="false">F96+I96</f>
        <v>0</v>
      </c>
      <c r="K96" s="20" t="n">
        <f aca="false">IF(J96*0%&gt;40,40,J96*0%)</f>
        <v>0</v>
      </c>
      <c r="L96" s="20" t="n">
        <f aca="false">ROUND(J96*0.1%,0)</f>
        <v>0</v>
      </c>
      <c r="M96" s="20" t="n">
        <f aca="false">ROUND(IF(C96="BSE",(J96*0.00375%),(J96*0.00322%)),2)</f>
        <v>0</v>
      </c>
      <c r="N96" s="20" t="n">
        <f aca="false">ROUND((K96+M96+P96)*18%,2)</f>
        <v>0</v>
      </c>
      <c r="O96" s="20" t="n">
        <f aca="false">ROUND(13*1.18,2)</f>
        <v>15.34</v>
      </c>
      <c r="P96" s="20" t="n">
        <f aca="false">ROUND(J96*0.0001%,2)</f>
        <v>0</v>
      </c>
      <c r="Q96" s="20" t="n">
        <f aca="false">ROUND(F96*0.015%,0)</f>
        <v>0</v>
      </c>
      <c r="W96" s="57" t="str">
        <f aca="false">IF(G96&gt;0,G96-A96," ")</f>
        <v> </v>
      </c>
    </row>
    <row r="97" customFormat="false" ht="15" hidden="false" customHeight="false" outlineLevel="0" collapsed="false">
      <c r="A97" s="56"/>
      <c r="F97" s="20" t="n">
        <f aca="false">D97*E97</f>
        <v>0</v>
      </c>
      <c r="G97" s="56"/>
      <c r="I97" s="19" t="n">
        <f aca="false">D97*H97</f>
        <v>0</v>
      </c>
      <c r="J97" s="20" t="n">
        <f aca="false">F97+I97</f>
        <v>0</v>
      </c>
      <c r="K97" s="20" t="n">
        <f aca="false">IF(J97*0%&gt;40,40,J97*0%)</f>
        <v>0</v>
      </c>
      <c r="L97" s="20" t="n">
        <f aca="false">ROUND(J97*0.1%,0)</f>
        <v>0</v>
      </c>
      <c r="M97" s="20" t="n">
        <f aca="false">ROUND(IF(C97="BSE",(J97*0.00375%),(J97*0.00322%)),2)</f>
        <v>0</v>
      </c>
      <c r="N97" s="20" t="n">
        <f aca="false">ROUND((K97+M97+P97)*18%,2)</f>
        <v>0</v>
      </c>
      <c r="O97" s="20" t="n">
        <f aca="false">ROUND(13*1.18,2)</f>
        <v>15.34</v>
      </c>
      <c r="P97" s="20" t="n">
        <f aca="false">ROUND(J97*0.0001%,2)</f>
        <v>0</v>
      </c>
      <c r="Q97" s="20" t="n">
        <f aca="false">ROUND(F97*0.015%,0)</f>
        <v>0</v>
      </c>
      <c r="W97" s="57" t="str">
        <f aca="false">IF(G97&gt;0,G97-A97," ")</f>
        <v> </v>
      </c>
    </row>
    <row r="98" customFormat="false" ht="15" hidden="false" customHeight="false" outlineLevel="0" collapsed="false">
      <c r="A98" s="56"/>
      <c r="F98" s="20" t="n">
        <f aca="false">D98*E98</f>
        <v>0</v>
      </c>
      <c r="G98" s="56"/>
      <c r="I98" s="19" t="n">
        <f aca="false">D98*H98</f>
        <v>0</v>
      </c>
      <c r="J98" s="20" t="n">
        <f aca="false">F98+I98</f>
        <v>0</v>
      </c>
      <c r="K98" s="20" t="n">
        <f aca="false">IF(J98*0%&gt;40,40,J98*0%)</f>
        <v>0</v>
      </c>
      <c r="L98" s="20" t="n">
        <f aca="false">ROUND(J98*0.1%,0)</f>
        <v>0</v>
      </c>
      <c r="M98" s="20" t="n">
        <f aca="false">ROUND(IF(C98="BSE",(J98*0.00375%),(J98*0.00322%)),2)</f>
        <v>0</v>
      </c>
      <c r="N98" s="20" t="n">
        <f aca="false">ROUND((K98+M98+P98)*18%,2)</f>
        <v>0</v>
      </c>
      <c r="O98" s="20" t="n">
        <f aca="false">ROUND(13*1.18,2)</f>
        <v>15.34</v>
      </c>
      <c r="P98" s="20" t="n">
        <f aca="false">ROUND(J98*0.0001%,2)</f>
        <v>0</v>
      </c>
      <c r="Q98" s="20" t="n">
        <f aca="false">ROUND(F98*0.015%,0)</f>
        <v>0</v>
      </c>
      <c r="W98" s="57" t="str">
        <f aca="false">IF(G98&gt;0,G98-A98," ")</f>
        <v> </v>
      </c>
    </row>
    <row r="99" customFormat="false" ht="15" hidden="false" customHeight="false" outlineLevel="0" collapsed="false">
      <c r="A99" s="56"/>
      <c r="F99" s="20" t="n">
        <f aca="false">D99*E99</f>
        <v>0</v>
      </c>
      <c r="G99" s="56"/>
      <c r="I99" s="19" t="n">
        <f aca="false">D99*H99</f>
        <v>0</v>
      </c>
      <c r="J99" s="20" t="n">
        <f aca="false">F99+I99</f>
        <v>0</v>
      </c>
      <c r="K99" s="20" t="n">
        <f aca="false">IF(J99*0%&gt;40,40,J99*0%)</f>
        <v>0</v>
      </c>
      <c r="L99" s="20" t="n">
        <f aca="false">ROUND(J99*0.1%,0)</f>
        <v>0</v>
      </c>
      <c r="M99" s="20" t="n">
        <f aca="false">ROUND(IF(C99="BSE",(J99*0.00375%),(J99*0.00322%)),2)</f>
        <v>0</v>
      </c>
      <c r="N99" s="20" t="n">
        <f aca="false">ROUND((K99+M99+P99)*18%,2)</f>
        <v>0</v>
      </c>
      <c r="O99" s="20" t="n">
        <f aca="false">ROUND(13*1.18,2)</f>
        <v>15.34</v>
      </c>
      <c r="P99" s="20" t="n">
        <f aca="false">ROUND(J99*0.0001%,2)</f>
        <v>0</v>
      </c>
      <c r="Q99" s="20" t="n">
        <f aca="false">ROUND(F99*0.015%,0)</f>
        <v>0</v>
      </c>
      <c r="W99" s="57" t="str">
        <f aca="false">IF(G99&gt;0,G99-A99," ")</f>
        <v> </v>
      </c>
    </row>
    <row r="100" customFormat="false" ht="15" hidden="false" customHeight="false" outlineLevel="0" collapsed="false">
      <c r="A100" s="56"/>
      <c r="F100" s="20" t="n">
        <f aca="false">D100*E100</f>
        <v>0</v>
      </c>
      <c r="G100" s="56"/>
      <c r="I100" s="19" t="n">
        <f aca="false">D100*H100</f>
        <v>0</v>
      </c>
      <c r="J100" s="20" t="n">
        <f aca="false">F100+I100</f>
        <v>0</v>
      </c>
      <c r="K100" s="20" t="n">
        <f aca="false">IF(J100*0%&gt;40,40,J100*0%)</f>
        <v>0</v>
      </c>
      <c r="L100" s="20" t="n">
        <f aca="false">ROUND(J100*0.1%,0)</f>
        <v>0</v>
      </c>
      <c r="M100" s="20" t="n">
        <f aca="false">ROUND(IF(C100="BSE",(J100*0.00375%),(J100*0.00322%)),2)</f>
        <v>0</v>
      </c>
      <c r="N100" s="20" t="n">
        <f aca="false">ROUND((K100+M100+P100)*18%,2)</f>
        <v>0</v>
      </c>
      <c r="O100" s="20" t="n">
        <f aca="false">ROUND(13*1.18,2)</f>
        <v>15.34</v>
      </c>
      <c r="P100" s="20" t="n">
        <f aca="false">ROUND(J100*0.0001%,2)</f>
        <v>0</v>
      </c>
      <c r="Q100" s="20" t="n">
        <f aca="false">ROUND(F100*0.015%,0)</f>
        <v>0</v>
      </c>
      <c r="W100" s="57" t="str">
        <f aca="false">IF(G100&gt;0,G100-A100," ")</f>
        <v> </v>
      </c>
    </row>
    <row r="101" customFormat="false" ht="15" hidden="false" customHeight="false" outlineLevel="0" collapsed="false">
      <c r="A101" s="56"/>
      <c r="F101" s="20" t="n">
        <f aca="false">D101*E101</f>
        <v>0</v>
      </c>
      <c r="G101" s="56"/>
      <c r="I101" s="19" t="n">
        <f aca="false">D101*H101</f>
        <v>0</v>
      </c>
      <c r="J101" s="20" t="n">
        <f aca="false">F101+I101</f>
        <v>0</v>
      </c>
      <c r="K101" s="20" t="n">
        <f aca="false">IF(J101*0%&gt;40,40,J101*0%)</f>
        <v>0</v>
      </c>
      <c r="L101" s="20" t="n">
        <f aca="false">ROUND(J101*0.1%,0)</f>
        <v>0</v>
      </c>
      <c r="M101" s="20" t="n">
        <f aca="false">ROUND(IF(C101="BSE",(J101*0.00375%),(J101*0.00322%)),2)</f>
        <v>0</v>
      </c>
      <c r="N101" s="20" t="n">
        <f aca="false">ROUND((K101+M101+P101)*18%,2)</f>
        <v>0</v>
      </c>
      <c r="O101" s="20" t="n">
        <f aca="false">ROUND(13*1.18,2)</f>
        <v>15.34</v>
      </c>
      <c r="P101" s="20" t="n">
        <f aca="false">ROUND(J101*0.0001%,2)</f>
        <v>0</v>
      </c>
      <c r="Q101" s="20" t="n">
        <f aca="false">ROUND(F101*0.015%,0)</f>
        <v>0</v>
      </c>
      <c r="W101" s="57" t="str">
        <f aca="false">IF(G101&gt;0,G101-A101," ")</f>
        <v> </v>
      </c>
    </row>
    <row r="102" customFormat="false" ht="15" hidden="false" customHeight="false" outlineLevel="0" collapsed="false">
      <c r="A102" s="56"/>
      <c r="F102" s="20" t="n">
        <f aca="false">D102*E102</f>
        <v>0</v>
      </c>
      <c r="G102" s="56"/>
      <c r="I102" s="19" t="n">
        <f aca="false">D102*H102</f>
        <v>0</v>
      </c>
      <c r="J102" s="20" t="n">
        <f aca="false">F102+I102</f>
        <v>0</v>
      </c>
      <c r="K102" s="20" t="n">
        <f aca="false">IF(J102*0%&gt;40,40,J102*0%)</f>
        <v>0</v>
      </c>
      <c r="L102" s="20" t="n">
        <f aca="false">ROUND(J102*0.1%,0)</f>
        <v>0</v>
      </c>
      <c r="M102" s="20" t="n">
        <f aca="false">ROUND(IF(C102="BSE",(J102*0.00375%),(J102*0.00322%)),2)</f>
        <v>0</v>
      </c>
      <c r="N102" s="20" t="n">
        <f aca="false">ROUND((K102+M102+P102)*18%,2)</f>
        <v>0</v>
      </c>
      <c r="O102" s="20" t="n">
        <f aca="false">ROUND(13*1.18,2)</f>
        <v>15.34</v>
      </c>
      <c r="P102" s="20" t="n">
        <f aca="false">ROUND(J102*0.0001%,2)</f>
        <v>0</v>
      </c>
      <c r="Q102" s="20" t="n">
        <f aca="false">ROUND(F102*0.015%,0)</f>
        <v>0</v>
      </c>
      <c r="W102" s="57" t="str">
        <f aca="false">IF(G102&gt;0,G102-A102," ")</f>
        <v> </v>
      </c>
    </row>
    <row r="103" customFormat="false" ht="15" hidden="false" customHeight="false" outlineLevel="0" collapsed="false">
      <c r="A103" s="56"/>
      <c r="F103" s="20" t="n">
        <f aca="false">D103*E103</f>
        <v>0</v>
      </c>
      <c r="G103" s="56"/>
      <c r="I103" s="19" t="n">
        <f aca="false">D103*H103</f>
        <v>0</v>
      </c>
      <c r="J103" s="20" t="n">
        <f aca="false">F103+I103</f>
        <v>0</v>
      </c>
      <c r="K103" s="20" t="n">
        <f aca="false">IF(J103*0%&gt;40,40,J103*0%)</f>
        <v>0</v>
      </c>
      <c r="L103" s="20" t="n">
        <f aca="false">ROUND(J103*0.1%,0)</f>
        <v>0</v>
      </c>
      <c r="M103" s="20" t="n">
        <f aca="false">ROUND(IF(C103="BSE",(J103*0.00375%),(J103*0.00322%)),2)</f>
        <v>0</v>
      </c>
      <c r="N103" s="20" t="n">
        <f aca="false">ROUND((K103+M103+P103)*18%,2)</f>
        <v>0</v>
      </c>
      <c r="O103" s="20" t="n">
        <f aca="false">ROUND(13*1.18,2)</f>
        <v>15.34</v>
      </c>
      <c r="P103" s="20" t="n">
        <f aca="false">ROUND(J103*0.0001%,2)</f>
        <v>0</v>
      </c>
      <c r="Q103" s="20" t="n">
        <f aca="false">ROUND(F103*0.015%,0)</f>
        <v>0</v>
      </c>
      <c r="W103" s="57" t="str">
        <f aca="false">IF(G103&gt;0,G103-A103," ")</f>
        <v> </v>
      </c>
    </row>
    <row r="104" customFormat="false" ht="15" hidden="false" customHeight="false" outlineLevel="0" collapsed="false">
      <c r="A104" s="56"/>
      <c r="F104" s="20" t="n">
        <f aca="false">D104*E104</f>
        <v>0</v>
      </c>
      <c r="G104" s="56"/>
      <c r="I104" s="19" t="n">
        <f aca="false">D104*H104</f>
        <v>0</v>
      </c>
      <c r="J104" s="20" t="n">
        <f aca="false">F104+I104</f>
        <v>0</v>
      </c>
      <c r="K104" s="20" t="n">
        <f aca="false">IF(J104*0%&gt;40,40,J104*0%)</f>
        <v>0</v>
      </c>
      <c r="L104" s="20" t="n">
        <f aca="false">ROUND(J104*0.1%,0)</f>
        <v>0</v>
      </c>
      <c r="M104" s="20" t="n">
        <f aca="false">ROUND(IF(C104="BSE",(J104*0.00375%),(J104*0.00322%)),2)</f>
        <v>0</v>
      </c>
      <c r="N104" s="20" t="n">
        <f aca="false">ROUND((K104+M104+P104)*18%,2)</f>
        <v>0</v>
      </c>
      <c r="O104" s="20" t="n">
        <f aca="false">ROUND(13*1.18,2)</f>
        <v>15.34</v>
      </c>
      <c r="P104" s="20" t="n">
        <f aca="false">ROUND(J104*0.0001%,2)</f>
        <v>0</v>
      </c>
      <c r="Q104" s="20" t="n">
        <f aca="false">ROUND(F104*0.015%,0)</f>
        <v>0</v>
      </c>
      <c r="W104" s="57" t="str">
        <f aca="false">IF(G104&gt;0,G104-A104," ")</f>
        <v> </v>
      </c>
    </row>
    <row r="105" customFormat="false" ht="15" hidden="false" customHeight="false" outlineLevel="0" collapsed="false">
      <c r="A105" s="56"/>
      <c r="F105" s="20" t="n">
        <f aca="false">D105*E105</f>
        <v>0</v>
      </c>
      <c r="G105" s="56"/>
      <c r="I105" s="19" t="n">
        <f aca="false">D105*H105</f>
        <v>0</v>
      </c>
      <c r="J105" s="20" t="n">
        <f aca="false">F105+I105</f>
        <v>0</v>
      </c>
      <c r="K105" s="20" t="n">
        <f aca="false">IF(J105*0%&gt;40,40,J105*0%)</f>
        <v>0</v>
      </c>
      <c r="L105" s="20" t="n">
        <f aca="false">ROUND(J105*0.1%,0)</f>
        <v>0</v>
      </c>
      <c r="M105" s="20" t="n">
        <f aca="false">ROUND(IF(C105="BSE",(J105*0.00375%),(J105*0.00322%)),2)</f>
        <v>0</v>
      </c>
      <c r="N105" s="20" t="n">
        <f aca="false">ROUND((K105+M105+P105)*18%,2)</f>
        <v>0</v>
      </c>
      <c r="O105" s="20" t="n">
        <f aca="false">ROUND(13*1.18,2)</f>
        <v>15.34</v>
      </c>
      <c r="P105" s="20" t="n">
        <f aca="false">ROUND(J105*0.0001%,2)</f>
        <v>0</v>
      </c>
      <c r="Q105" s="20" t="n">
        <f aca="false">ROUND(F105*0.015%,0)</f>
        <v>0</v>
      </c>
      <c r="W105" s="57" t="str">
        <f aca="false">IF(G105&gt;0,G105-A105," ")</f>
        <v> </v>
      </c>
    </row>
    <row r="106" customFormat="false" ht="15" hidden="false" customHeight="false" outlineLevel="0" collapsed="false">
      <c r="A106" s="56"/>
      <c r="F106" s="20" t="n">
        <f aca="false">D106*E106</f>
        <v>0</v>
      </c>
      <c r="G106" s="56"/>
      <c r="I106" s="19" t="n">
        <f aca="false">D106*H106</f>
        <v>0</v>
      </c>
      <c r="J106" s="20" t="n">
        <f aca="false">F106+I106</f>
        <v>0</v>
      </c>
      <c r="K106" s="20" t="n">
        <f aca="false">IF(J106*0%&gt;40,40,J106*0%)</f>
        <v>0</v>
      </c>
      <c r="L106" s="20" t="n">
        <f aca="false">ROUND(J106*0.1%,0)</f>
        <v>0</v>
      </c>
      <c r="M106" s="20" t="n">
        <f aca="false">ROUND(IF(C106="BSE",(J106*0.00375%),(J106*0.00322%)),2)</f>
        <v>0</v>
      </c>
      <c r="N106" s="20" t="n">
        <f aca="false">ROUND((K106+M106+P106)*18%,2)</f>
        <v>0</v>
      </c>
      <c r="O106" s="20" t="n">
        <f aca="false">ROUND(13*1.18,2)</f>
        <v>15.34</v>
      </c>
      <c r="P106" s="20" t="n">
        <f aca="false">ROUND(J106*0.0001%,2)</f>
        <v>0</v>
      </c>
      <c r="Q106" s="20" t="n">
        <f aca="false">ROUND(F106*0.015%,0)</f>
        <v>0</v>
      </c>
      <c r="W106" s="57" t="str">
        <f aca="false">IF(G106&gt;0,G106-A106," ")</f>
        <v> </v>
      </c>
    </row>
    <row r="107" customFormat="false" ht="15" hidden="false" customHeight="false" outlineLevel="0" collapsed="false">
      <c r="A107" s="56"/>
      <c r="F107" s="20" t="n">
        <f aca="false">D107*E107</f>
        <v>0</v>
      </c>
      <c r="G107" s="56"/>
      <c r="I107" s="19" t="n">
        <f aca="false">D107*H107</f>
        <v>0</v>
      </c>
      <c r="J107" s="20" t="n">
        <f aca="false">F107+I107</f>
        <v>0</v>
      </c>
      <c r="K107" s="20" t="n">
        <f aca="false">IF(J107*0%&gt;40,40,J107*0%)</f>
        <v>0</v>
      </c>
      <c r="L107" s="20" t="n">
        <f aca="false">ROUND(J107*0.1%,0)</f>
        <v>0</v>
      </c>
      <c r="M107" s="20" t="n">
        <f aca="false">ROUND(IF(C107="BSE",(J107*0.00375%),(J107*0.00322%)),2)</f>
        <v>0</v>
      </c>
      <c r="N107" s="20" t="n">
        <f aca="false">ROUND((K107+M107+P107)*18%,2)</f>
        <v>0</v>
      </c>
      <c r="O107" s="20" t="n">
        <f aca="false">ROUND(13*1.18,2)</f>
        <v>15.34</v>
      </c>
      <c r="P107" s="20" t="n">
        <f aca="false">ROUND(J107*0.0001%,2)</f>
        <v>0</v>
      </c>
      <c r="Q107" s="20" t="n">
        <f aca="false">ROUND(F107*0.015%,0)</f>
        <v>0</v>
      </c>
      <c r="W107" s="57" t="str">
        <f aca="false">IF(G107&gt;0,G107-A107," ")</f>
        <v> </v>
      </c>
    </row>
    <row r="108" customFormat="false" ht="15" hidden="false" customHeight="false" outlineLevel="0" collapsed="false">
      <c r="A108" s="56"/>
      <c r="F108" s="20" t="n">
        <f aca="false">D108*E108</f>
        <v>0</v>
      </c>
      <c r="G108" s="56"/>
      <c r="I108" s="19" t="n">
        <f aca="false">D108*H108</f>
        <v>0</v>
      </c>
      <c r="J108" s="20" t="n">
        <f aca="false">F108+I108</f>
        <v>0</v>
      </c>
      <c r="K108" s="20" t="n">
        <f aca="false">IF(J108*0%&gt;40,40,J108*0%)</f>
        <v>0</v>
      </c>
      <c r="L108" s="20" t="n">
        <f aca="false">ROUND(J108*0.1%,0)</f>
        <v>0</v>
      </c>
      <c r="M108" s="20" t="n">
        <f aca="false">ROUND(IF(C108="BSE",(J108*0.00375%),(J108*0.00322%)),2)</f>
        <v>0</v>
      </c>
      <c r="N108" s="20" t="n">
        <f aca="false">ROUND((K108+M108+P108)*18%,2)</f>
        <v>0</v>
      </c>
      <c r="O108" s="20" t="n">
        <f aca="false">ROUND(13*1.18,2)</f>
        <v>15.34</v>
      </c>
      <c r="P108" s="20" t="n">
        <f aca="false">ROUND(J108*0.0001%,2)</f>
        <v>0</v>
      </c>
      <c r="Q108" s="20" t="n">
        <f aca="false">ROUND(F108*0.015%,0)</f>
        <v>0</v>
      </c>
      <c r="W108" s="57" t="str">
        <f aca="false">IF(G108&gt;0,G108-A108," ")</f>
        <v> </v>
      </c>
    </row>
    <row r="109" customFormat="false" ht="15" hidden="false" customHeight="false" outlineLevel="0" collapsed="false">
      <c r="A109" s="56"/>
      <c r="F109" s="20" t="n">
        <f aca="false">D109*E109</f>
        <v>0</v>
      </c>
      <c r="G109" s="56"/>
      <c r="I109" s="19" t="n">
        <f aca="false">D109*H109</f>
        <v>0</v>
      </c>
      <c r="J109" s="20" t="n">
        <f aca="false">F109+I109</f>
        <v>0</v>
      </c>
      <c r="K109" s="20" t="n">
        <f aca="false">IF(J109*0%&gt;40,40,J109*0%)</f>
        <v>0</v>
      </c>
      <c r="L109" s="20" t="n">
        <f aca="false">ROUND(J109*0.1%,0)</f>
        <v>0</v>
      </c>
      <c r="M109" s="20" t="n">
        <f aca="false">ROUND(IF(C109="BSE",(J109*0.00375%),(J109*0.00322%)),2)</f>
        <v>0</v>
      </c>
      <c r="N109" s="20" t="n">
        <f aca="false">ROUND((K109+M109+P109)*18%,2)</f>
        <v>0</v>
      </c>
      <c r="O109" s="20" t="n">
        <f aca="false">ROUND(13*1.18,2)</f>
        <v>15.34</v>
      </c>
      <c r="P109" s="20" t="n">
        <f aca="false">ROUND(J109*0.0001%,2)</f>
        <v>0</v>
      </c>
      <c r="Q109" s="20" t="n">
        <f aca="false">ROUND(F109*0.015%,0)</f>
        <v>0</v>
      </c>
      <c r="W109" s="57" t="str">
        <f aca="false">IF(G109&gt;0,G109-A109," ")</f>
        <v> </v>
      </c>
    </row>
    <row r="110" customFormat="false" ht="15" hidden="false" customHeight="false" outlineLevel="0" collapsed="false">
      <c r="A110" s="56"/>
      <c r="F110" s="20" t="n">
        <f aca="false">D110*E110</f>
        <v>0</v>
      </c>
      <c r="G110" s="56"/>
      <c r="I110" s="19" t="n">
        <f aca="false">D110*H110</f>
        <v>0</v>
      </c>
      <c r="J110" s="20" t="n">
        <f aca="false">F110+I110</f>
        <v>0</v>
      </c>
      <c r="K110" s="20" t="n">
        <f aca="false">IF(J110*0%&gt;40,40,J110*0%)</f>
        <v>0</v>
      </c>
      <c r="L110" s="20" t="n">
        <f aca="false">ROUND(J110*0.1%,0)</f>
        <v>0</v>
      </c>
      <c r="M110" s="20" t="n">
        <f aca="false">ROUND(IF(C110="BSE",(J110*0.00375%),(J110*0.00322%)),2)</f>
        <v>0</v>
      </c>
      <c r="N110" s="20" t="n">
        <f aca="false">ROUND((K110+M110+P110)*18%,2)</f>
        <v>0</v>
      </c>
      <c r="O110" s="20" t="n">
        <f aca="false">ROUND(13*1.18,2)</f>
        <v>15.34</v>
      </c>
      <c r="P110" s="20" t="n">
        <f aca="false">ROUND(J110*0.0001%,2)</f>
        <v>0</v>
      </c>
      <c r="Q110" s="20" t="n">
        <f aca="false">ROUND(F110*0.015%,0)</f>
        <v>0</v>
      </c>
      <c r="W110" s="57" t="str">
        <f aca="false">IF(G110&gt;0,G110-A110," ")</f>
        <v> </v>
      </c>
    </row>
    <row r="111" customFormat="false" ht="15" hidden="false" customHeight="false" outlineLevel="0" collapsed="false">
      <c r="A111" s="56"/>
      <c r="F111" s="20" t="n">
        <f aca="false">D111*E111</f>
        <v>0</v>
      </c>
      <c r="G111" s="56"/>
      <c r="I111" s="19" t="n">
        <f aca="false">D111*H111</f>
        <v>0</v>
      </c>
      <c r="J111" s="20" t="n">
        <f aca="false">F111+I111</f>
        <v>0</v>
      </c>
      <c r="K111" s="20" t="n">
        <f aca="false">IF(J111*0%&gt;40,40,J111*0%)</f>
        <v>0</v>
      </c>
      <c r="L111" s="20" t="n">
        <f aca="false">ROUND(J111*0.1%,0)</f>
        <v>0</v>
      </c>
      <c r="M111" s="20" t="n">
        <f aca="false">ROUND(IF(C111="BSE",(J111*0.00375%),(J111*0.00322%)),2)</f>
        <v>0</v>
      </c>
      <c r="N111" s="20" t="n">
        <f aca="false">ROUND((K111+M111+P111)*18%,2)</f>
        <v>0</v>
      </c>
      <c r="O111" s="20" t="n">
        <f aca="false">ROUND(13*1.18,2)</f>
        <v>15.34</v>
      </c>
      <c r="P111" s="20" t="n">
        <f aca="false">ROUND(J111*0.0001%,2)</f>
        <v>0</v>
      </c>
      <c r="Q111" s="20" t="n">
        <f aca="false">ROUND(F111*0.015%,0)</f>
        <v>0</v>
      </c>
      <c r="W111" s="57" t="str">
        <f aca="false">IF(G111&gt;0,G111-A111," ")</f>
        <v> </v>
      </c>
    </row>
    <row r="112" customFormat="false" ht="15" hidden="false" customHeight="false" outlineLevel="0" collapsed="false">
      <c r="A112" s="56"/>
      <c r="F112" s="20" t="n">
        <f aca="false">D112*E112</f>
        <v>0</v>
      </c>
      <c r="G112" s="56"/>
      <c r="I112" s="19" t="n">
        <f aca="false">D112*H112</f>
        <v>0</v>
      </c>
      <c r="J112" s="20" t="n">
        <f aca="false">F112+I112</f>
        <v>0</v>
      </c>
      <c r="K112" s="20" t="n">
        <f aca="false">IF(J112*0%&gt;40,40,J112*0%)</f>
        <v>0</v>
      </c>
      <c r="L112" s="20" t="n">
        <f aca="false">ROUND(J112*0.1%,0)</f>
        <v>0</v>
      </c>
      <c r="M112" s="20" t="n">
        <f aca="false">ROUND(IF(C112="BSE",(J112*0.00375%),(J112*0.00322%)),2)</f>
        <v>0</v>
      </c>
      <c r="N112" s="20" t="n">
        <f aca="false">ROUND((K112+M112+P112)*18%,2)</f>
        <v>0</v>
      </c>
      <c r="O112" s="20" t="n">
        <f aca="false">ROUND(13*1.18,2)</f>
        <v>15.34</v>
      </c>
      <c r="P112" s="20" t="n">
        <f aca="false">ROUND(J112*0.0001%,2)</f>
        <v>0</v>
      </c>
      <c r="Q112" s="20" t="n">
        <f aca="false">ROUND(F112*0.015%,0)</f>
        <v>0</v>
      </c>
      <c r="W112" s="57" t="str">
        <f aca="false">IF(G112&gt;0,G112-A112," ")</f>
        <v> </v>
      </c>
    </row>
    <row r="113" customFormat="false" ht="15" hidden="false" customHeight="false" outlineLevel="0" collapsed="false">
      <c r="A113" s="56"/>
      <c r="F113" s="20" t="n">
        <f aca="false">D113*E113</f>
        <v>0</v>
      </c>
      <c r="G113" s="56"/>
      <c r="I113" s="19" t="n">
        <f aca="false">D113*H113</f>
        <v>0</v>
      </c>
      <c r="J113" s="20" t="n">
        <f aca="false">F113+I113</f>
        <v>0</v>
      </c>
      <c r="K113" s="20" t="n">
        <f aca="false">IF(J113*0%&gt;40,40,J113*0%)</f>
        <v>0</v>
      </c>
      <c r="L113" s="20" t="n">
        <f aca="false">ROUND(J113*0.1%,0)</f>
        <v>0</v>
      </c>
      <c r="M113" s="20" t="n">
        <f aca="false">ROUND(IF(C113="BSE",(J113*0.00375%),(J113*0.00322%)),2)</f>
        <v>0</v>
      </c>
      <c r="N113" s="20" t="n">
        <f aca="false">ROUND((K113+M113+P113)*18%,2)</f>
        <v>0</v>
      </c>
      <c r="O113" s="20" t="n">
        <f aca="false">ROUND(13*1.18,2)</f>
        <v>15.34</v>
      </c>
      <c r="P113" s="20" t="n">
        <f aca="false">ROUND(J113*0.0001%,2)</f>
        <v>0</v>
      </c>
      <c r="Q113" s="20" t="n">
        <f aca="false">ROUND(F113*0.015%,0)</f>
        <v>0</v>
      </c>
      <c r="W113" s="57" t="str">
        <f aca="false">IF(G113&gt;0,G113-A113," ")</f>
        <v> </v>
      </c>
    </row>
    <row r="114" customFormat="false" ht="15" hidden="false" customHeight="false" outlineLevel="0" collapsed="false">
      <c r="A114" s="56"/>
      <c r="F114" s="20" t="n">
        <f aca="false">D114*E114</f>
        <v>0</v>
      </c>
      <c r="G114" s="56"/>
      <c r="I114" s="19" t="n">
        <f aca="false">D114*H114</f>
        <v>0</v>
      </c>
      <c r="J114" s="20" t="n">
        <f aca="false">F114+I114</f>
        <v>0</v>
      </c>
      <c r="K114" s="20" t="n">
        <f aca="false">IF(J114*0%&gt;40,40,J114*0%)</f>
        <v>0</v>
      </c>
      <c r="L114" s="20" t="n">
        <f aca="false">ROUND(J114*0.1%,0)</f>
        <v>0</v>
      </c>
      <c r="M114" s="20" t="n">
        <f aca="false">ROUND(IF(C114="BSE",(J114*0.00375%),(J114*0.00322%)),2)</f>
        <v>0</v>
      </c>
      <c r="N114" s="20" t="n">
        <f aca="false">ROUND((K114+M114+P114)*18%,2)</f>
        <v>0</v>
      </c>
      <c r="O114" s="20" t="n">
        <f aca="false">ROUND(13*1.18,2)</f>
        <v>15.34</v>
      </c>
      <c r="P114" s="20" t="n">
        <f aca="false">ROUND(J114*0.0001%,2)</f>
        <v>0</v>
      </c>
      <c r="Q114" s="20" t="n">
        <f aca="false">ROUND(F114*0.015%,0)</f>
        <v>0</v>
      </c>
      <c r="W114" s="57" t="str">
        <f aca="false">IF(G114&gt;0,G114-A114," ")</f>
        <v> </v>
      </c>
    </row>
    <row r="115" customFormat="false" ht="15" hidden="false" customHeight="false" outlineLevel="0" collapsed="false">
      <c r="A115" s="56"/>
      <c r="F115" s="20" t="n">
        <f aca="false">D115*E115</f>
        <v>0</v>
      </c>
      <c r="G115" s="56"/>
      <c r="I115" s="19" t="n">
        <f aca="false">D115*H115</f>
        <v>0</v>
      </c>
      <c r="J115" s="20" t="n">
        <f aca="false">F115+I115</f>
        <v>0</v>
      </c>
      <c r="K115" s="20" t="n">
        <f aca="false">IF(J115*0%&gt;40,40,J115*0%)</f>
        <v>0</v>
      </c>
      <c r="L115" s="20" t="n">
        <f aca="false">ROUND(J115*0.1%,0)</f>
        <v>0</v>
      </c>
      <c r="M115" s="20" t="n">
        <f aca="false">ROUND(IF(C115="BSE",(J115*0.00375%),(J115*0.00322%)),2)</f>
        <v>0</v>
      </c>
      <c r="N115" s="20" t="n">
        <f aca="false">ROUND((K115+M115+P115)*18%,2)</f>
        <v>0</v>
      </c>
      <c r="O115" s="20" t="n">
        <f aca="false">ROUND(13*1.18,2)</f>
        <v>15.34</v>
      </c>
      <c r="P115" s="20" t="n">
        <f aca="false">ROUND(J115*0.0001%,2)</f>
        <v>0</v>
      </c>
      <c r="Q115" s="20" t="n">
        <f aca="false">ROUND(F115*0.015%,0)</f>
        <v>0</v>
      </c>
      <c r="W115" s="57" t="str">
        <f aca="false">IF(G115&gt;0,G115-A115," ")</f>
        <v> </v>
      </c>
    </row>
    <row r="116" customFormat="false" ht="15" hidden="false" customHeight="false" outlineLevel="0" collapsed="false">
      <c r="A116" s="56"/>
      <c r="F116" s="20" t="n">
        <f aca="false">D116*E116</f>
        <v>0</v>
      </c>
      <c r="G116" s="56"/>
      <c r="I116" s="19" t="n">
        <f aca="false">D116*H116</f>
        <v>0</v>
      </c>
      <c r="J116" s="20" t="n">
        <f aca="false">F116+I116</f>
        <v>0</v>
      </c>
      <c r="K116" s="20" t="n">
        <f aca="false">IF(J116*0%&gt;40,40,J116*0%)</f>
        <v>0</v>
      </c>
      <c r="L116" s="20" t="n">
        <f aca="false">ROUND(J116*0.1%,0)</f>
        <v>0</v>
      </c>
      <c r="M116" s="20" t="n">
        <f aca="false">ROUND(IF(C116="BSE",(J116*0.00375%),(J116*0.00322%)),2)</f>
        <v>0</v>
      </c>
      <c r="N116" s="20" t="n">
        <f aca="false">ROUND((K116+M116+P116)*18%,2)</f>
        <v>0</v>
      </c>
      <c r="O116" s="20" t="n">
        <f aca="false">ROUND(13*1.18,2)</f>
        <v>15.34</v>
      </c>
      <c r="P116" s="20" t="n">
        <f aca="false">ROUND(J116*0.0001%,2)</f>
        <v>0</v>
      </c>
      <c r="Q116" s="20" t="n">
        <f aca="false">ROUND(F116*0.015%,0)</f>
        <v>0</v>
      </c>
      <c r="W116" s="57" t="str">
        <f aca="false">IF(G116&gt;0,G116-A116," ")</f>
        <v> </v>
      </c>
    </row>
    <row r="117" customFormat="false" ht="15" hidden="false" customHeight="false" outlineLevel="0" collapsed="false">
      <c r="A117" s="56"/>
      <c r="F117" s="20" t="n">
        <f aca="false">D117*E117</f>
        <v>0</v>
      </c>
      <c r="G117" s="56"/>
      <c r="I117" s="19" t="n">
        <f aca="false">D117*H117</f>
        <v>0</v>
      </c>
      <c r="J117" s="20" t="n">
        <f aca="false">F117+I117</f>
        <v>0</v>
      </c>
      <c r="K117" s="20" t="n">
        <f aca="false">IF(J117*0%&gt;40,40,J117*0%)</f>
        <v>0</v>
      </c>
      <c r="L117" s="20" t="n">
        <f aca="false">ROUND(J117*0.1%,0)</f>
        <v>0</v>
      </c>
      <c r="M117" s="20" t="n">
        <f aca="false">ROUND(IF(C117="BSE",(J117*0.00375%),(J117*0.00322%)),2)</f>
        <v>0</v>
      </c>
      <c r="N117" s="20" t="n">
        <f aca="false">ROUND((K117+M117+P117)*18%,2)</f>
        <v>0</v>
      </c>
      <c r="O117" s="20" t="n">
        <f aca="false">ROUND(13*1.18,2)</f>
        <v>15.34</v>
      </c>
      <c r="P117" s="20" t="n">
        <f aca="false">ROUND(J117*0.0001%,2)</f>
        <v>0</v>
      </c>
      <c r="Q117" s="20" t="n">
        <f aca="false">ROUND(F117*0.015%,0)</f>
        <v>0</v>
      </c>
      <c r="W117" s="57" t="str">
        <f aca="false">IF(G117&gt;0,G117-A117," ")</f>
        <v> </v>
      </c>
    </row>
    <row r="118" customFormat="false" ht="15" hidden="false" customHeight="false" outlineLevel="0" collapsed="false">
      <c r="A118" s="56"/>
      <c r="F118" s="20" t="n">
        <f aca="false">D118*E118</f>
        <v>0</v>
      </c>
      <c r="G118" s="56"/>
      <c r="I118" s="19" t="n">
        <f aca="false">D118*H118</f>
        <v>0</v>
      </c>
      <c r="J118" s="20" t="n">
        <f aca="false">F118+I118</f>
        <v>0</v>
      </c>
      <c r="K118" s="20" t="n">
        <f aca="false">IF(J118*0%&gt;40,40,J118*0%)</f>
        <v>0</v>
      </c>
      <c r="L118" s="20" t="n">
        <f aca="false">ROUND(J118*0.1%,0)</f>
        <v>0</v>
      </c>
      <c r="M118" s="20" t="n">
        <f aca="false">ROUND(IF(C118="BSE",(J118*0.00375%),(J118*0.00322%)),2)</f>
        <v>0</v>
      </c>
      <c r="N118" s="20" t="n">
        <f aca="false">ROUND((K118+M118+P118)*18%,2)</f>
        <v>0</v>
      </c>
      <c r="O118" s="20" t="n">
        <f aca="false">ROUND(13*1.18,2)</f>
        <v>15.34</v>
      </c>
      <c r="P118" s="20" t="n">
        <f aca="false">ROUND(J118*0.0001%,2)</f>
        <v>0</v>
      </c>
      <c r="Q118" s="20" t="n">
        <f aca="false">ROUND(F118*0.015%,0)</f>
        <v>0</v>
      </c>
      <c r="W118" s="57" t="str">
        <f aca="false">IF(G118&gt;0,G118-A118," ")</f>
        <v> </v>
      </c>
    </row>
    <row r="119" customFormat="false" ht="15" hidden="false" customHeight="false" outlineLevel="0" collapsed="false">
      <c r="A119" s="56"/>
      <c r="F119" s="20" t="n">
        <f aca="false">D119*E119</f>
        <v>0</v>
      </c>
      <c r="G119" s="56"/>
      <c r="I119" s="19" t="n">
        <f aca="false">D119*H119</f>
        <v>0</v>
      </c>
      <c r="J119" s="20" t="n">
        <f aca="false">F119+I119</f>
        <v>0</v>
      </c>
      <c r="K119" s="20" t="n">
        <f aca="false">IF(J119*0%&gt;40,40,J119*0%)</f>
        <v>0</v>
      </c>
      <c r="L119" s="20" t="n">
        <f aca="false">ROUND(J119*0.1%,0)</f>
        <v>0</v>
      </c>
      <c r="M119" s="20" t="n">
        <f aca="false">ROUND(IF(C119="BSE",(J119*0.00375%),(J119*0.00322%)),2)</f>
        <v>0</v>
      </c>
      <c r="N119" s="20" t="n">
        <f aca="false">ROUND((K119+M119+P119)*18%,2)</f>
        <v>0</v>
      </c>
      <c r="O119" s="20" t="n">
        <f aca="false">ROUND(13*1.18,2)</f>
        <v>15.34</v>
      </c>
      <c r="P119" s="20" t="n">
        <f aca="false">ROUND(J119*0.0001%,2)</f>
        <v>0</v>
      </c>
      <c r="Q119" s="20" t="n">
        <f aca="false">ROUND(F119*0.015%,0)</f>
        <v>0</v>
      </c>
      <c r="W119" s="57" t="str">
        <f aca="false">IF(G119&gt;0,G119-A119," ")</f>
        <v> </v>
      </c>
    </row>
    <row r="120" customFormat="false" ht="15" hidden="false" customHeight="false" outlineLevel="0" collapsed="false">
      <c r="A120" s="56"/>
      <c r="F120" s="20" t="n">
        <f aca="false">D120*E120</f>
        <v>0</v>
      </c>
      <c r="G120" s="56"/>
      <c r="I120" s="19" t="n">
        <f aca="false">D120*H120</f>
        <v>0</v>
      </c>
      <c r="J120" s="20" t="n">
        <f aca="false">F120+I120</f>
        <v>0</v>
      </c>
      <c r="K120" s="20" t="n">
        <f aca="false">IF(J120*0%&gt;40,40,J120*0%)</f>
        <v>0</v>
      </c>
      <c r="L120" s="20" t="n">
        <f aca="false">ROUND(J120*0.1%,0)</f>
        <v>0</v>
      </c>
      <c r="M120" s="20" t="n">
        <f aca="false">ROUND(IF(C120="BSE",(J120*0.00375%),(J120*0.00322%)),2)</f>
        <v>0</v>
      </c>
      <c r="N120" s="20" t="n">
        <f aca="false">ROUND((K120+M120+P120)*18%,2)</f>
        <v>0</v>
      </c>
      <c r="O120" s="20" t="n">
        <f aca="false">ROUND(13*1.18,2)</f>
        <v>15.34</v>
      </c>
      <c r="P120" s="20" t="n">
        <f aca="false">ROUND(J120*0.0001%,2)</f>
        <v>0</v>
      </c>
      <c r="Q120" s="20" t="n">
        <f aca="false">ROUND(F120*0.015%,0)</f>
        <v>0</v>
      </c>
      <c r="W120" s="57" t="str">
        <f aca="false">IF(G120&gt;0,G120-A120," ")</f>
        <v> </v>
      </c>
    </row>
    <row r="121" customFormat="false" ht="15" hidden="false" customHeight="false" outlineLevel="0" collapsed="false">
      <c r="A121" s="56"/>
      <c r="F121" s="20" t="n">
        <f aca="false">D121*E121</f>
        <v>0</v>
      </c>
      <c r="G121" s="56"/>
      <c r="I121" s="19" t="n">
        <f aca="false">D121*H121</f>
        <v>0</v>
      </c>
      <c r="J121" s="20" t="n">
        <f aca="false">F121+I121</f>
        <v>0</v>
      </c>
      <c r="K121" s="20" t="n">
        <f aca="false">IF(J121*0%&gt;40,40,J121*0%)</f>
        <v>0</v>
      </c>
      <c r="L121" s="20" t="n">
        <f aca="false">ROUND(J121*0.1%,0)</f>
        <v>0</v>
      </c>
      <c r="M121" s="20" t="n">
        <f aca="false">ROUND(IF(C121="BSE",(J121*0.00375%),(J121*0.00322%)),2)</f>
        <v>0</v>
      </c>
      <c r="N121" s="20" t="n">
        <f aca="false">ROUND((K121+M121+P121)*18%,2)</f>
        <v>0</v>
      </c>
      <c r="O121" s="20" t="n">
        <f aca="false">ROUND(13*1.18,2)</f>
        <v>15.34</v>
      </c>
      <c r="P121" s="20" t="n">
        <f aca="false">ROUND(J121*0.0001%,2)</f>
        <v>0</v>
      </c>
      <c r="Q121" s="20" t="n">
        <f aca="false">ROUND(F121*0.015%,0)</f>
        <v>0</v>
      </c>
      <c r="W121" s="57" t="str">
        <f aca="false">IF(G121&gt;0,G121-A121," ")</f>
        <v> </v>
      </c>
    </row>
    <row r="122" customFormat="false" ht="15" hidden="false" customHeight="false" outlineLevel="0" collapsed="false">
      <c r="A122" s="56"/>
      <c r="F122" s="20" t="n">
        <f aca="false">D122*E122</f>
        <v>0</v>
      </c>
      <c r="G122" s="56"/>
      <c r="I122" s="19" t="n">
        <f aca="false">D122*H122</f>
        <v>0</v>
      </c>
      <c r="J122" s="20" t="n">
        <f aca="false">F122+I122</f>
        <v>0</v>
      </c>
      <c r="K122" s="20" t="n">
        <f aca="false">IF(J122*0%&gt;40,40,J122*0%)</f>
        <v>0</v>
      </c>
      <c r="L122" s="20" t="n">
        <f aca="false">ROUND(J122*0.1%,0)</f>
        <v>0</v>
      </c>
      <c r="M122" s="20" t="n">
        <f aca="false">ROUND(IF(C122="BSE",(J122*0.00375%),(J122*0.00322%)),2)</f>
        <v>0</v>
      </c>
      <c r="N122" s="20" t="n">
        <f aca="false">ROUND((K122+M122+P122)*18%,2)</f>
        <v>0</v>
      </c>
      <c r="O122" s="20" t="n">
        <f aca="false">ROUND(13*1.18,2)</f>
        <v>15.34</v>
      </c>
      <c r="P122" s="20" t="n">
        <f aca="false">ROUND(J122*0.0001%,2)</f>
        <v>0</v>
      </c>
      <c r="Q122" s="20" t="n">
        <f aca="false">ROUND(F122*0.015%,0)</f>
        <v>0</v>
      </c>
      <c r="W122" s="57" t="str">
        <f aca="false">IF(G122&gt;0,G122-A122," ")</f>
        <v> </v>
      </c>
    </row>
    <row r="123" customFormat="false" ht="15" hidden="false" customHeight="false" outlineLevel="0" collapsed="false">
      <c r="A123" s="56"/>
      <c r="F123" s="20" t="n">
        <f aca="false">D123*E123</f>
        <v>0</v>
      </c>
      <c r="G123" s="56"/>
      <c r="I123" s="19" t="n">
        <f aca="false">D123*H123</f>
        <v>0</v>
      </c>
      <c r="J123" s="20" t="n">
        <f aca="false">F123+I123</f>
        <v>0</v>
      </c>
      <c r="K123" s="20" t="n">
        <f aca="false">IF(J123*0%&gt;40,40,J123*0%)</f>
        <v>0</v>
      </c>
      <c r="L123" s="20" t="n">
        <f aca="false">ROUND(J123*0.1%,0)</f>
        <v>0</v>
      </c>
      <c r="M123" s="20" t="n">
        <f aca="false">ROUND(IF(C123="BSE",(J123*0.00375%),(J123*0.00322%)),2)</f>
        <v>0</v>
      </c>
      <c r="N123" s="20" t="n">
        <f aca="false">ROUND((K123+M123+P123)*18%,2)</f>
        <v>0</v>
      </c>
      <c r="O123" s="20" t="n">
        <f aca="false">ROUND(13*1.18,2)</f>
        <v>15.34</v>
      </c>
      <c r="P123" s="20" t="n">
        <f aca="false">ROUND(J123*0.0001%,2)</f>
        <v>0</v>
      </c>
      <c r="Q123" s="20" t="n">
        <f aca="false">ROUND(F123*0.015%,0)</f>
        <v>0</v>
      </c>
      <c r="W123" s="57" t="str">
        <f aca="false">IF(G123&gt;0,G123-A123," ")</f>
        <v> </v>
      </c>
    </row>
    <row r="124" customFormat="false" ht="15" hidden="false" customHeight="false" outlineLevel="0" collapsed="false">
      <c r="A124" s="56"/>
      <c r="F124" s="20" t="n">
        <f aca="false">D124*E124</f>
        <v>0</v>
      </c>
      <c r="G124" s="56"/>
      <c r="I124" s="19" t="n">
        <f aca="false">D124*H124</f>
        <v>0</v>
      </c>
      <c r="J124" s="20" t="n">
        <f aca="false">F124+I124</f>
        <v>0</v>
      </c>
      <c r="K124" s="20" t="n">
        <f aca="false">IF(J124*0%&gt;40,40,J124*0%)</f>
        <v>0</v>
      </c>
      <c r="L124" s="20" t="n">
        <f aca="false">ROUND(J124*0.1%,0)</f>
        <v>0</v>
      </c>
      <c r="M124" s="20" t="n">
        <f aca="false">ROUND(IF(C124="BSE",(J124*0.00375%),(J124*0.00322%)),2)</f>
        <v>0</v>
      </c>
      <c r="N124" s="20" t="n">
        <f aca="false">ROUND((K124+M124+P124)*18%,2)</f>
        <v>0</v>
      </c>
      <c r="O124" s="20" t="n">
        <f aca="false">ROUND(13*1.18,2)</f>
        <v>15.34</v>
      </c>
      <c r="P124" s="20" t="n">
        <f aca="false">ROUND(J124*0.0001%,2)</f>
        <v>0</v>
      </c>
      <c r="Q124" s="20" t="n">
        <f aca="false">ROUND(F124*0.015%,0)</f>
        <v>0</v>
      </c>
      <c r="W124" s="57" t="str">
        <f aca="false">IF(G124&gt;0,G124-A124," ")</f>
        <v> </v>
      </c>
    </row>
    <row r="125" customFormat="false" ht="15" hidden="false" customHeight="false" outlineLevel="0" collapsed="false">
      <c r="A125" s="56"/>
      <c r="F125" s="20" t="n">
        <f aca="false">D125*E125</f>
        <v>0</v>
      </c>
      <c r="G125" s="56"/>
      <c r="I125" s="19" t="n">
        <f aca="false">D125*H125</f>
        <v>0</v>
      </c>
      <c r="J125" s="20" t="n">
        <f aca="false">F125+I125</f>
        <v>0</v>
      </c>
      <c r="K125" s="20" t="n">
        <f aca="false">IF(J125*0%&gt;40,40,J125*0%)</f>
        <v>0</v>
      </c>
      <c r="L125" s="20" t="n">
        <f aca="false">ROUND(J125*0.1%,0)</f>
        <v>0</v>
      </c>
      <c r="M125" s="20" t="n">
        <f aca="false">ROUND(IF(C125="BSE",(J125*0.00375%),(J125*0.00322%)),2)</f>
        <v>0</v>
      </c>
      <c r="N125" s="20" t="n">
        <f aca="false">ROUND((K125+M125+P125)*18%,2)</f>
        <v>0</v>
      </c>
      <c r="O125" s="20" t="n">
        <f aca="false">ROUND(13*1.18,2)</f>
        <v>15.34</v>
      </c>
      <c r="P125" s="20" t="n">
        <f aca="false">ROUND(J125*0.0001%,2)</f>
        <v>0</v>
      </c>
      <c r="Q125" s="20" t="n">
        <f aca="false">ROUND(F125*0.015%,0)</f>
        <v>0</v>
      </c>
      <c r="W125" s="57" t="str">
        <f aca="false">IF(G125&gt;0,G125-A125," ")</f>
        <v> </v>
      </c>
    </row>
    <row r="126" customFormat="false" ht="15" hidden="false" customHeight="false" outlineLevel="0" collapsed="false">
      <c r="A126" s="56"/>
      <c r="F126" s="20" t="n">
        <f aca="false">D126*E126</f>
        <v>0</v>
      </c>
      <c r="G126" s="56"/>
      <c r="I126" s="19" t="n">
        <f aca="false">D126*H126</f>
        <v>0</v>
      </c>
      <c r="J126" s="20" t="n">
        <f aca="false">F126+I126</f>
        <v>0</v>
      </c>
      <c r="K126" s="20" t="n">
        <f aca="false">IF(J126*0%&gt;40,40,J126*0%)</f>
        <v>0</v>
      </c>
      <c r="L126" s="20" t="n">
        <f aca="false">ROUND(J126*0.1%,0)</f>
        <v>0</v>
      </c>
      <c r="M126" s="20" t="n">
        <f aca="false">ROUND(IF(C126="BSE",(J126*0.00375%),(J126*0.00322%)),2)</f>
        <v>0</v>
      </c>
      <c r="N126" s="20" t="n">
        <f aca="false">ROUND((K126+M126+P126)*18%,2)</f>
        <v>0</v>
      </c>
      <c r="O126" s="20" t="n">
        <f aca="false">ROUND(13*1.18,2)</f>
        <v>15.34</v>
      </c>
      <c r="P126" s="20" t="n">
        <f aca="false">ROUND(J126*0.0001%,2)</f>
        <v>0</v>
      </c>
      <c r="Q126" s="20" t="n">
        <f aca="false">ROUND(F126*0.015%,0)</f>
        <v>0</v>
      </c>
      <c r="W126" s="57" t="str">
        <f aca="false">IF(G126&gt;0,G126-A126," ")</f>
        <v> </v>
      </c>
    </row>
    <row r="127" customFormat="false" ht="15" hidden="false" customHeight="false" outlineLevel="0" collapsed="false">
      <c r="A127" s="56"/>
      <c r="F127" s="20" t="n">
        <f aca="false">D127*E127</f>
        <v>0</v>
      </c>
      <c r="G127" s="56"/>
      <c r="I127" s="19" t="n">
        <f aca="false">D127*H127</f>
        <v>0</v>
      </c>
      <c r="J127" s="20" t="n">
        <f aca="false">F127+I127</f>
        <v>0</v>
      </c>
      <c r="K127" s="20" t="n">
        <f aca="false">IF(J127*0%&gt;40,40,J127*0%)</f>
        <v>0</v>
      </c>
      <c r="L127" s="20" t="n">
        <f aca="false">ROUND(J127*0.1%,0)</f>
        <v>0</v>
      </c>
      <c r="M127" s="20" t="n">
        <f aca="false">ROUND(IF(C127="BSE",(J127*0.00375%),(J127*0.00322%)),2)</f>
        <v>0</v>
      </c>
      <c r="N127" s="20" t="n">
        <f aca="false">ROUND((K127+M127+P127)*18%,2)</f>
        <v>0</v>
      </c>
      <c r="O127" s="20" t="n">
        <f aca="false">ROUND(13*1.18,2)</f>
        <v>15.34</v>
      </c>
      <c r="P127" s="20" t="n">
        <f aca="false">ROUND(J127*0.0001%,2)</f>
        <v>0</v>
      </c>
      <c r="Q127" s="20" t="n">
        <f aca="false">ROUND(F127*0.015%,0)</f>
        <v>0</v>
      </c>
      <c r="W127" s="57" t="str">
        <f aca="false">IF(G127&gt;0,G127-A127," ")</f>
        <v> </v>
      </c>
    </row>
    <row r="128" customFormat="false" ht="15" hidden="false" customHeight="false" outlineLevel="0" collapsed="false">
      <c r="A128" s="56"/>
      <c r="F128" s="20" t="n">
        <f aca="false">D128*E128</f>
        <v>0</v>
      </c>
      <c r="G128" s="56"/>
      <c r="I128" s="19" t="n">
        <f aca="false">D128*H128</f>
        <v>0</v>
      </c>
      <c r="J128" s="20" t="n">
        <f aca="false">F128+I128</f>
        <v>0</v>
      </c>
      <c r="K128" s="20" t="n">
        <f aca="false">IF(J128*0%&gt;40,40,J128*0%)</f>
        <v>0</v>
      </c>
      <c r="L128" s="20" t="n">
        <f aca="false">ROUND(J128*0.1%,0)</f>
        <v>0</v>
      </c>
      <c r="M128" s="20" t="n">
        <f aca="false">ROUND(IF(C128="BSE",(J128*0.00375%),(J128*0.00322%)),2)</f>
        <v>0</v>
      </c>
      <c r="N128" s="20" t="n">
        <f aca="false">ROUND((K128+M128+P128)*18%,2)</f>
        <v>0</v>
      </c>
      <c r="O128" s="20" t="n">
        <f aca="false">ROUND(13*1.18,2)</f>
        <v>15.34</v>
      </c>
      <c r="P128" s="20" t="n">
        <f aca="false">ROUND(J128*0.0001%,2)</f>
        <v>0</v>
      </c>
      <c r="Q128" s="20" t="n">
        <f aca="false">ROUND(F128*0.015%,0)</f>
        <v>0</v>
      </c>
      <c r="W128" s="57" t="str">
        <f aca="false">IF(G128&gt;0,G128-A128," ")</f>
        <v> </v>
      </c>
    </row>
    <row r="129" customFormat="false" ht="15" hidden="false" customHeight="false" outlineLevel="0" collapsed="false">
      <c r="A129" s="56"/>
      <c r="F129" s="20" t="n">
        <f aca="false">D129*E129</f>
        <v>0</v>
      </c>
      <c r="G129" s="56"/>
      <c r="I129" s="19" t="n">
        <f aca="false">D129*H129</f>
        <v>0</v>
      </c>
      <c r="J129" s="20" t="n">
        <f aca="false">F129+I129</f>
        <v>0</v>
      </c>
      <c r="K129" s="20" t="n">
        <f aca="false">IF(J129*0%&gt;40,40,J129*0%)</f>
        <v>0</v>
      </c>
      <c r="L129" s="20" t="n">
        <f aca="false">ROUND(J129*0.1%,0)</f>
        <v>0</v>
      </c>
      <c r="M129" s="20" t="n">
        <f aca="false">ROUND(IF(C129="BSE",(J129*0.00375%),(J129*0.00322%)),2)</f>
        <v>0</v>
      </c>
      <c r="N129" s="20" t="n">
        <f aca="false">ROUND((K129+M129+P129)*18%,2)</f>
        <v>0</v>
      </c>
      <c r="O129" s="20" t="n">
        <f aca="false">ROUND(13*1.18,2)</f>
        <v>15.34</v>
      </c>
      <c r="P129" s="20" t="n">
        <f aca="false">ROUND(J129*0.0001%,2)</f>
        <v>0</v>
      </c>
      <c r="Q129" s="20" t="n">
        <f aca="false">ROUND(F129*0.015%,0)</f>
        <v>0</v>
      </c>
      <c r="W129" s="57" t="str">
        <f aca="false">IF(G129&gt;0,G129-A129," ")</f>
        <v> </v>
      </c>
    </row>
    <row r="130" customFormat="false" ht="15" hidden="false" customHeight="false" outlineLevel="0" collapsed="false">
      <c r="A130" s="56"/>
      <c r="F130" s="20" t="n">
        <f aca="false">D130*E130</f>
        <v>0</v>
      </c>
      <c r="G130" s="56"/>
      <c r="I130" s="19" t="n">
        <f aca="false">D130*H130</f>
        <v>0</v>
      </c>
      <c r="J130" s="20" t="n">
        <f aca="false">F130+I130</f>
        <v>0</v>
      </c>
      <c r="K130" s="20" t="n">
        <f aca="false">IF(J130*0%&gt;40,40,J130*0%)</f>
        <v>0</v>
      </c>
      <c r="L130" s="20" t="n">
        <f aca="false">ROUND(J130*0.1%,0)</f>
        <v>0</v>
      </c>
      <c r="M130" s="20" t="n">
        <f aca="false">ROUND(IF(C130="BSE",(J130*0.00375%),(J130*0.00322%)),2)</f>
        <v>0</v>
      </c>
      <c r="N130" s="20" t="n">
        <f aca="false">ROUND((K130+M130+P130)*18%,2)</f>
        <v>0</v>
      </c>
      <c r="O130" s="20" t="n">
        <f aca="false">ROUND(13*1.18,2)</f>
        <v>15.34</v>
      </c>
      <c r="P130" s="20" t="n">
        <f aca="false">ROUND(J130*0.0001%,2)</f>
        <v>0</v>
      </c>
      <c r="Q130" s="20" t="n">
        <f aca="false">ROUND(F130*0.015%,0)</f>
        <v>0</v>
      </c>
      <c r="W130" s="57" t="str">
        <f aca="false">IF(G130&gt;0,G130-A130," ")</f>
        <v> </v>
      </c>
    </row>
    <row r="131" customFormat="false" ht="15" hidden="false" customHeight="false" outlineLevel="0" collapsed="false">
      <c r="A131" s="56"/>
      <c r="F131" s="20" t="n">
        <f aca="false">D131*E131</f>
        <v>0</v>
      </c>
      <c r="G131" s="56"/>
      <c r="I131" s="19" t="n">
        <f aca="false">D131*H131</f>
        <v>0</v>
      </c>
      <c r="J131" s="20" t="n">
        <f aca="false">F131+I131</f>
        <v>0</v>
      </c>
      <c r="K131" s="20" t="n">
        <f aca="false">IF(J131*0%&gt;40,40,J131*0%)</f>
        <v>0</v>
      </c>
      <c r="L131" s="20" t="n">
        <f aca="false">ROUND(J131*0.1%,0)</f>
        <v>0</v>
      </c>
      <c r="M131" s="20" t="n">
        <f aca="false">ROUND(IF(C131="BSE",(J131*0.00375%),(J131*0.00322%)),2)</f>
        <v>0</v>
      </c>
      <c r="N131" s="20" t="n">
        <f aca="false">ROUND((K131+M131+P131)*18%,2)</f>
        <v>0</v>
      </c>
      <c r="O131" s="20" t="n">
        <f aca="false">ROUND(13*1.18,2)</f>
        <v>15.34</v>
      </c>
      <c r="P131" s="20" t="n">
        <f aca="false">ROUND(J131*0.0001%,2)</f>
        <v>0</v>
      </c>
      <c r="Q131" s="20" t="n">
        <f aca="false">ROUND(F131*0.015%,0)</f>
        <v>0</v>
      </c>
      <c r="W131" s="57" t="str">
        <f aca="false">IF(G131&gt;0,G131-A131," ")</f>
        <v> </v>
      </c>
    </row>
    <row r="132" customFormat="false" ht="15" hidden="false" customHeight="false" outlineLevel="0" collapsed="false">
      <c r="A132" s="56"/>
      <c r="F132" s="20" t="n">
        <f aca="false">D132*E132</f>
        <v>0</v>
      </c>
      <c r="G132" s="56"/>
      <c r="I132" s="19" t="n">
        <f aca="false">D132*H132</f>
        <v>0</v>
      </c>
      <c r="J132" s="20" t="n">
        <f aca="false">F132+I132</f>
        <v>0</v>
      </c>
      <c r="K132" s="20" t="n">
        <f aca="false">IF(J132*0%&gt;40,40,J132*0%)</f>
        <v>0</v>
      </c>
      <c r="L132" s="20" t="n">
        <f aca="false">ROUND(J132*0.1%,0)</f>
        <v>0</v>
      </c>
      <c r="M132" s="20" t="n">
        <f aca="false">ROUND(IF(C132="BSE",(J132*0.00375%),(J132*0.00322%)),2)</f>
        <v>0</v>
      </c>
      <c r="N132" s="20" t="n">
        <f aca="false">ROUND((K132+M132+P132)*18%,2)</f>
        <v>0</v>
      </c>
      <c r="O132" s="20" t="n">
        <f aca="false">ROUND(13*1.18,2)</f>
        <v>15.34</v>
      </c>
      <c r="P132" s="20" t="n">
        <f aca="false">ROUND(J132*0.0001%,2)</f>
        <v>0</v>
      </c>
      <c r="Q132" s="20" t="n">
        <f aca="false">ROUND(F132*0.015%,0)</f>
        <v>0</v>
      </c>
      <c r="W132" s="57" t="str">
        <f aca="false">IF(G132&gt;0,G132-A132," ")</f>
        <v> </v>
      </c>
    </row>
    <row r="133" customFormat="false" ht="15" hidden="false" customHeight="false" outlineLevel="0" collapsed="false">
      <c r="A133" s="56"/>
      <c r="F133" s="20" t="n">
        <f aca="false">D133*E133</f>
        <v>0</v>
      </c>
      <c r="G133" s="56"/>
      <c r="I133" s="19" t="n">
        <f aca="false">D133*H133</f>
        <v>0</v>
      </c>
      <c r="J133" s="20" t="n">
        <f aca="false">F133+I133</f>
        <v>0</v>
      </c>
      <c r="K133" s="20" t="n">
        <f aca="false">IF(J133*0%&gt;40,40,J133*0%)</f>
        <v>0</v>
      </c>
      <c r="L133" s="20" t="n">
        <f aca="false">ROUND(J133*0.1%,0)</f>
        <v>0</v>
      </c>
      <c r="M133" s="20" t="n">
        <f aca="false">ROUND(IF(C133="BSE",(J133*0.00375%),(J133*0.00322%)),2)</f>
        <v>0</v>
      </c>
      <c r="N133" s="20" t="n">
        <f aca="false">ROUND((K133+M133+P133)*18%,2)</f>
        <v>0</v>
      </c>
      <c r="O133" s="20" t="n">
        <f aca="false">ROUND(13*1.18,2)</f>
        <v>15.34</v>
      </c>
      <c r="P133" s="20" t="n">
        <f aca="false">ROUND(J133*0.0001%,2)</f>
        <v>0</v>
      </c>
      <c r="Q133" s="20" t="n">
        <f aca="false">ROUND(F133*0.015%,0)</f>
        <v>0</v>
      </c>
      <c r="W133" s="57" t="str">
        <f aca="false">IF(G133&gt;0,G133-A133," ")</f>
        <v> </v>
      </c>
    </row>
    <row r="134" customFormat="false" ht="15" hidden="false" customHeight="false" outlineLevel="0" collapsed="false">
      <c r="A134" s="56"/>
      <c r="F134" s="20" t="n">
        <f aca="false">D134*E134</f>
        <v>0</v>
      </c>
      <c r="G134" s="56"/>
      <c r="I134" s="19" t="n">
        <f aca="false">D134*H134</f>
        <v>0</v>
      </c>
      <c r="J134" s="20" t="n">
        <f aca="false">F134+I134</f>
        <v>0</v>
      </c>
      <c r="K134" s="20" t="n">
        <f aca="false">IF(J134*0%&gt;40,40,J134*0%)</f>
        <v>0</v>
      </c>
      <c r="L134" s="20" t="n">
        <f aca="false">ROUND(J134*0.1%,0)</f>
        <v>0</v>
      </c>
      <c r="M134" s="20" t="n">
        <f aca="false">ROUND(IF(C134="BSE",(J134*0.00375%),(J134*0.00322%)),2)</f>
        <v>0</v>
      </c>
      <c r="N134" s="20" t="n">
        <f aca="false">ROUND((K134+M134+P134)*18%,2)</f>
        <v>0</v>
      </c>
      <c r="O134" s="20" t="n">
        <f aca="false">ROUND(13*1.18,2)</f>
        <v>15.34</v>
      </c>
      <c r="P134" s="20" t="n">
        <f aca="false">ROUND(J134*0.0001%,2)</f>
        <v>0</v>
      </c>
      <c r="Q134" s="20" t="n">
        <f aca="false">ROUND(F134*0.015%,0)</f>
        <v>0</v>
      </c>
      <c r="W134" s="57" t="str">
        <f aca="false">IF(G134&gt;0,G134-A134," ")</f>
        <v> </v>
      </c>
    </row>
    <row r="135" customFormat="false" ht="15" hidden="false" customHeight="false" outlineLevel="0" collapsed="false">
      <c r="A135" s="56"/>
      <c r="F135" s="20" t="n">
        <f aca="false">D135*E135</f>
        <v>0</v>
      </c>
      <c r="G135" s="56"/>
      <c r="I135" s="19" t="n">
        <f aca="false">D135*H135</f>
        <v>0</v>
      </c>
      <c r="J135" s="20" t="n">
        <f aca="false">F135+I135</f>
        <v>0</v>
      </c>
      <c r="K135" s="20" t="n">
        <f aca="false">IF(J135*0%&gt;40,40,J135*0%)</f>
        <v>0</v>
      </c>
      <c r="L135" s="20" t="n">
        <f aca="false">ROUND(J135*0.1%,0)</f>
        <v>0</v>
      </c>
      <c r="M135" s="20" t="n">
        <f aca="false">ROUND(IF(C135="BSE",(J135*0.00375%),(J135*0.00322%)),2)</f>
        <v>0</v>
      </c>
      <c r="N135" s="20" t="n">
        <f aca="false">ROUND((K135+M135+P135)*18%,2)</f>
        <v>0</v>
      </c>
      <c r="O135" s="20" t="n">
        <f aca="false">ROUND(13*1.18,2)</f>
        <v>15.34</v>
      </c>
      <c r="P135" s="20" t="n">
        <f aca="false">ROUND(J135*0.0001%,2)</f>
        <v>0</v>
      </c>
      <c r="Q135" s="20" t="n">
        <f aca="false">ROUND(F135*0.015%,0)</f>
        <v>0</v>
      </c>
      <c r="W135" s="57" t="str">
        <f aca="false">IF(G135&gt;0,G135-A135," ")</f>
        <v> </v>
      </c>
    </row>
    <row r="136" customFormat="false" ht="15" hidden="false" customHeight="false" outlineLevel="0" collapsed="false">
      <c r="A136" s="56"/>
      <c r="F136" s="20" t="n">
        <f aca="false">D136*E136</f>
        <v>0</v>
      </c>
      <c r="G136" s="56"/>
      <c r="I136" s="19" t="n">
        <f aca="false">D136*H136</f>
        <v>0</v>
      </c>
      <c r="J136" s="20" t="n">
        <f aca="false">F136+I136</f>
        <v>0</v>
      </c>
      <c r="K136" s="20" t="n">
        <f aca="false">IF(J136*0%&gt;40,40,J136*0%)</f>
        <v>0</v>
      </c>
      <c r="L136" s="20" t="n">
        <f aca="false">ROUND(J136*0.1%,0)</f>
        <v>0</v>
      </c>
      <c r="M136" s="20" t="n">
        <f aca="false">ROUND(IF(C136="BSE",(J136*0.00375%),(J136*0.00322%)),2)</f>
        <v>0</v>
      </c>
      <c r="N136" s="20" t="n">
        <f aca="false">ROUND((K136+M136+P136)*18%,2)</f>
        <v>0</v>
      </c>
      <c r="O136" s="20" t="n">
        <f aca="false">ROUND(13*1.18,2)</f>
        <v>15.34</v>
      </c>
      <c r="P136" s="20" t="n">
        <f aca="false">ROUND(J136*0.0001%,2)</f>
        <v>0</v>
      </c>
      <c r="Q136" s="20" t="n">
        <f aca="false">ROUND(F136*0.015%,0)</f>
        <v>0</v>
      </c>
      <c r="W136" s="57" t="str">
        <f aca="false">IF(G136&gt;0,G136-A136," ")</f>
        <v> </v>
      </c>
    </row>
    <row r="137" customFormat="false" ht="15" hidden="false" customHeight="false" outlineLevel="0" collapsed="false">
      <c r="A137" s="56"/>
      <c r="F137" s="20" t="n">
        <f aca="false">D137*E137</f>
        <v>0</v>
      </c>
      <c r="G137" s="56"/>
      <c r="I137" s="19" t="n">
        <f aca="false">D137*H137</f>
        <v>0</v>
      </c>
      <c r="J137" s="20" t="n">
        <f aca="false">F137+I137</f>
        <v>0</v>
      </c>
      <c r="K137" s="20" t="n">
        <f aca="false">IF(J137*0%&gt;40,40,J137*0%)</f>
        <v>0</v>
      </c>
      <c r="L137" s="20" t="n">
        <f aca="false">ROUND(J137*0.1%,0)</f>
        <v>0</v>
      </c>
      <c r="M137" s="20" t="n">
        <f aca="false">ROUND(IF(C137="BSE",(J137*0.00375%),(J137*0.00322%)),2)</f>
        <v>0</v>
      </c>
      <c r="N137" s="20" t="n">
        <f aca="false">ROUND((K137+M137+P137)*18%,2)</f>
        <v>0</v>
      </c>
      <c r="O137" s="20" t="n">
        <f aca="false">ROUND(13*1.18,2)</f>
        <v>15.34</v>
      </c>
      <c r="P137" s="20" t="n">
        <f aca="false">ROUND(J137*0.0001%,2)</f>
        <v>0</v>
      </c>
      <c r="Q137" s="20" t="n">
        <f aca="false">ROUND(F137*0.015%,0)</f>
        <v>0</v>
      </c>
      <c r="W137" s="57" t="str">
        <f aca="false">IF(G137&gt;0,G137-A137," ")</f>
        <v> </v>
      </c>
    </row>
    <row r="138" customFormat="false" ht="15" hidden="false" customHeight="false" outlineLevel="0" collapsed="false">
      <c r="A138" s="56"/>
      <c r="F138" s="20" t="n">
        <f aca="false">D138*E138</f>
        <v>0</v>
      </c>
      <c r="G138" s="56"/>
      <c r="I138" s="19" t="n">
        <f aca="false">D138*H138</f>
        <v>0</v>
      </c>
      <c r="J138" s="20" t="n">
        <f aca="false">F138+I138</f>
        <v>0</v>
      </c>
      <c r="K138" s="20" t="n">
        <f aca="false">IF(J138*0%&gt;40,40,J138*0%)</f>
        <v>0</v>
      </c>
      <c r="L138" s="20" t="n">
        <f aca="false">ROUND(J138*0.1%,0)</f>
        <v>0</v>
      </c>
      <c r="M138" s="20" t="n">
        <f aca="false">ROUND(IF(C138="BSE",(J138*0.00375%),(J138*0.00322%)),2)</f>
        <v>0</v>
      </c>
      <c r="N138" s="20" t="n">
        <f aca="false">ROUND((K138+M138+P138)*18%,2)</f>
        <v>0</v>
      </c>
      <c r="O138" s="20" t="n">
        <f aca="false">ROUND(13*1.18,2)</f>
        <v>15.34</v>
      </c>
      <c r="P138" s="20" t="n">
        <f aca="false">ROUND(J138*0.0001%,2)</f>
        <v>0</v>
      </c>
      <c r="Q138" s="20" t="n">
        <f aca="false">ROUND(F138*0.015%,0)</f>
        <v>0</v>
      </c>
      <c r="W138" s="57" t="str">
        <f aca="false">IF(G138&gt;0,G138-A138," ")</f>
        <v> </v>
      </c>
    </row>
    <row r="139" customFormat="false" ht="15" hidden="false" customHeight="false" outlineLevel="0" collapsed="false">
      <c r="A139" s="56"/>
      <c r="F139" s="20" t="n">
        <f aca="false">D139*E139</f>
        <v>0</v>
      </c>
      <c r="G139" s="56"/>
      <c r="I139" s="19" t="n">
        <f aca="false">D139*H139</f>
        <v>0</v>
      </c>
      <c r="J139" s="20" t="n">
        <f aca="false">F139+I139</f>
        <v>0</v>
      </c>
      <c r="K139" s="20" t="n">
        <f aca="false">IF(J139*0%&gt;40,40,J139*0%)</f>
        <v>0</v>
      </c>
      <c r="L139" s="20" t="n">
        <f aca="false">ROUND(J139*0.1%,0)</f>
        <v>0</v>
      </c>
      <c r="M139" s="20" t="n">
        <f aca="false">ROUND(IF(C139="BSE",(J139*0.00375%),(J139*0.00322%)),2)</f>
        <v>0</v>
      </c>
      <c r="N139" s="20" t="n">
        <f aca="false">ROUND((K139+M139+P139)*18%,2)</f>
        <v>0</v>
      </c>
      <c r="O139" s="20" t="n">
        <f aca="false">ROUND(13*1.18,2)</f>
        <v>15.34</v>
      </c>
      <c r="P139" s="20" t="n">
        <f aca="false">ROUND(J139*0.0001%,2)</f>
        <v>0</v>
      </c>
      <c r="Q139" s="20" t="n">
        <f aca="false">ROUND(F139*0.015%,0)</f>
        <v>0</v>
      </c>
      <c r="W139" s="57" t="str">
        <f aca="false">IF(G139&gt;0,G139-A139," ")</f>
        <v> </v>
      </c>
    </row>
    <row r="140" customFormat="false" ht="15" hidden="false" customHeight="false" outlineLevel="0" collapsed="false">
      <c r="A140" s="56"/>
      <c r="F140" s="20" t="n">
        <f aca="false">D140*E140</f>
        <v>0</v>
      </c>
      <c r="G140" s="56"/>
      <c r="I140" s="19" t="n">
        <f aca="false">D140*H140</f>
        <v>0</v>
      </c>
      <c r="J140" s="20" t="n">
        <f aca="false">F140+I140</f>
        <v>0</v>
      </c>
      <c r="K140" s="20" t="n">
        <f aca="false">IF(J140*0%&gt;40,40,J140*0%)</f>
        <v>0</v>
      </c>
      <c r="L140" s="20" t="n">
        <f aca="false">ROUND(J140*0.1%,0)</f>
        <v>0</v>
      </c>
      <c r="M140" s="20" t="n">
        <f aca="false">ROUND(IF(C140="BSE",(J140*0.00375%),(J140*0.00322%)),2)</f>
        <v>0</v>
      </c>
      <c r="N140" s="20" t="n">
        <f aca="false">ROUND((K140+M140+P140)*18%,2)</f>
        <v>0</v>
      </c>
      <c r="O140" s="20" t="n">
        <f aca="false">ROUND(13*1.18,2)</f>
        <v>15.34</v>
      </c>
      <c r="P140" s="20" t="n">
        <f aca="false">ROUND(J140*0.0001%,2)</f>
        <v>0</v>
      </c>
      <c r="Q140" s="20" t="n">
        <f aca="false">ROUND(F140*0.015%,0)</f>
        <v>0</v>
      </c>
      <c r="W140" s="57" t="str">
        <f aca="false">IF(G140&gt;0,G140-A140," ")</f>
        <v> </v>
      </c>
    </row>
    <row r="141" customFormat="false" ht="15" hidden="false" customHeight="false" outlineLevel="0" collapsed="false">
      <c r="A141" s="56"/>
      <c r="F141" s="20" t="n">
        <f aca="false">D141*E141</f>
        <v>0</v>
      </c>
      <c r="G141" s="56"/>
      <c r="I141" s="19" t="n">
        <f aca="false">D141*H141</f>
        <v>0</v>
      </c>
      <c r="J141" s="20" t="n">
        <f aca="false">F141+I141</f>
        <v>0</v>
      </c>
      <c r="K141" s="20" t="n">
        <f aca="false">IF(J141*0%&gt;40,40,J141*0%)</f>
        <v>0</v>
      </c>
      <c r="L141" s="20" t="n">
        <f aca="false">ROUND(J141*0.1%,0)</f>
        <v>0</v>
      </c>
      <c r="M141" s="20" t="n">
        <f aca="false">ROUND(IF(C141="BSE",(J141*0.00375%),(J141*0.00322%)),2)</f>
        <v>0</v>
      </c>
      <c r="N141" s="20" t="n">
        <f aca="false">ROUND((K141+M141+P141)*18%,2)</f>
        <v>0</v>
      </c>
      <c r="O141" s="20" t="n">
        <f aca="false">ROUND(13*1.18,2)</f>
        <v>15.34</v>
      </c>
      <c r="P141" s="20" t="n">
        <f aca="false">ROUND(J141*0.0001%,2)</f>
        <v>0</v>
      </c>
      <c r="Q141" s="20" t="n">
        <f aca="false">ROUND(F141*0.015%,0)</f>
        <v>0</v>
      </c>
      <c r="W141" s="57" t="str">
        <f aca="false">IF(G141&gt;0,G141-A141," ")</f>
        <v> </v>
      </c>
    </row>
    <row r="142" customFormat="false" ht="15" hidden="false" customHeight="false" outlineLevel="0" collapsed="false">
      <c r="A142" s="56"/>
      <c r="F142" s="20" t="n">
        <f aca="false">D142*E142</f>
        <v>0</v>
      </c>
      <c r="G142" s="56"/>
      <c r="I142" s="19" t="n">
        <f aca="false">D142*H142</f>
        <v>0</v>
      </c>
      <c r="J142" s="20" t="n">
        <f aca="false">F142+I142</f>
        <v>0</v>
      </c>
      <c r="K142" s="20" t="n">
        <f aca="false">IF(J142*0%&gt;40,40,J142*0%)</f>
        <v>0</v>
      </c>
      <c r="L142" s="20" t="n">
        <f aca="false">ROUND(J142*0.1%,0)</f>
        <v>0</v>
      </c>
      <c r="M142" s="20" t="n">
        <f aca="false">ROUND(IF(C142="BSE",(J142*0.00375%),(J142*0.00322%)),2)</f>
        <v>0</v>
      </c>
      <c r="N142" s="20" t="n">
        <f aca="false">ROUND((K142+M142+P142)*18%,2)</f>
        <v>0</v>
      </c>
      <c r="O142" s="20" t="n">
        <f aca="false">ROUND(13*1.18,2)</f>
        <v>15.34</v>
      </c>
      <c r="P142" s="20" t="n">
        <f aca="false">ROUND(J142*0.0001%,2)</f>
        <v>0</v>
      </c>
      <c r="Q142" s="20" t="n">
        <f aca="false">ROUND(F142*0.015%,0)</f>
        <v>0</v>
      </c>
      <c r="W142" s="57" t="str">
        <f aca="false">IF(G142&gt;0,G142-A142," ")</f>
        <v> </v>
      </c>
    </row>
    <row r="143" customFormat="false" ht="15" hidden="false" customHeight="false" outlineLevel="0" collapsed="false">
      <c r="A143" s="56"/>
      <c r="F143" s="20" t="n">
        <f aca="false">D143*E143</f>
        <v>0</v>
      </c>
      <c r="G143" s="56"/>
      <c r="I143" s="19" t="n">
        <f aca="false">D143*H143</f>
        <v>0</v>
      </c>
      <c r="J143" s="20" t="n">
        <f aca="false">F143+I143</f>
        <v>0</v>
      </c>
      <c r="K143" s="20" t="n">
        <f aca="false">IF(J143*0%&gt;40,40,J143*0%)</f>
        <v>0</v>
      </c>
      <c r="L143" s="20" t="n">
        <f aca="false">ROUND(J143*0.1%,0)</f>
        <v>0</v>
      </c>
      <c r="M143" s="20" t="n">
        <f aca="false">ROUND(IF(C143="BSE",(J143*0.00375%),(J143*0.00322%)),2)</f>
        <v>0</v>
      </c>
      <c r="N143" s="20" t="n">
        <f aca="false">ROUND((K143+M143+P143)*18%,2)</f>
        <v>0</v>
      </c>
      <c r="O143" s="20" t="n">
        <f aca="false">ROUND(13*1.18,2)</f>
        <v>15.34</v>
      </c>
      <c r="P143" s="20" t="n">
        <f aca="false">ROUND(J143*0.0001%,2)</f>
        <v>0</v>
      </c>
      <c r="Q143" s="20" t="n">
        <f aca="false">ROUND(F143*0.015%,0)</f>
        <v>0</v>
      </c>
      <c r="W143" s="57" t="str">
        <f aca="false">IF(G143&gt;0,G143-A143," ")</f>
        <v> </v>
      </c>
    </row>
    <row r="144" customFormat="false" ht="15" hidden="false" customHeight="false" outlineLevel="0" collapsed="false">
      <c r="A144" s="56"/>
      <c r="F144" s="20" t="n">
        <f aca="false">D144*E144</f>
        <v>0</v>
      </c>
      <c r="G144" s="56"/>
      <c r="I144" s="19" t="n">
        <f aca="false">D144*H144</f>
        <v>0</v>
      </c>
      <c r="J144" s="20" t="n">
        <f aca="false">F144+I144</f>
        <v>0</v>
      </c>
      <c r="K144" s="20" t="n">
        <f aca="false">IF(J144*0%&gt;40,40,J144*0%)</f>
        <v>0</v>
      </c>
      <c r="L144" s="20" t="n">
        <f aca="false">ROUND(J144*0.1%,0)</f>
        <v>0</v>
      </c>
      <c r="M144" s="20" t="n">
        <f aca="false">ROUND(IF(C144="BSE",(J144*0.00375%),(J144*0.00322%)),2)</f>
        <v>0</v>
      </c>
      <c r="N144" s="20" t="n">
        <f aca="false">ROUND((K144+M144+P144)*18%,2)</f>
        <v>0</v>
      </c>
      <c r="O144" s="20" t="n">
        <f aca="false">ROUND(13*1.18,2)</f>
        <v>15.34</v>
      </c>
      <c r="P144" s="20" t="n">
        <f aca="false">ROUND(J144*0.0001%,2)</f>
        <v>0</v>
      </c>
      <c r="Q144" s="20" t="n">
        <f aca="false">ROUND(F144*0.015%,0)</f>
        <v>0</v>
      </c>
      <c r="W144" s="57" t="str">
        <f aca="false">IF(G144&gt;0,G144-A144," ")</f>
        <v> </v>
      </c>
    </row>
    <row r="145" customFormat="false" ht="15" hidden="false" customHeight="false" outlineLevel="0" collapsed="false">
      <c r="A145" s="56"/>
      <c r="F145" s="20" t="n">
        <f aca="false">D145*E145</f>
        <v>0</v>
      </c>
      <c r="G145" s="56"/>
      <c r="I145" s="19" t="n">
        <f aca="false">D145*H145</f>
        <v>0</v>
      </c>
      <c r="J145" s="20" t="n">
        <f aca="false">F145+I145</f>
        <v>0</v>
      </c>
      <c r="K145" s="20" t="n">
        <f aca="false">IF(J145*0%&gt;40,40,J145*0%)</f>
        <v>0</v>
      </c>
      <c r="L145" s="20" t="n">
        <f aca="false">ROUND(J145*0.1%,0)</f>
        <v>0</v>
      </c>
      <c r="M145" s="20" t="n">
        <f aca="false">ROUND(IF(C145="BSE",(J145*0.00375%),(J145*0.00322%)),2)</f>
        <v>0</v>
      </c>
      <c r="N145" s="20" t="n">
        <f aca="false">ROUND((K145+M145+P145)*18%,2)</f>
        <v>0</v>
      </c>
      <c r="O145" s="20" t="n">
        <f aca="false">ROUND(13*1.18,2)</f>
        <v>15.34</v>
      </c>
      <c r="P145" s="20" t="n">
        <f aca="false">ROUND(J145*0.0001%,2)</f>
        <v>0</v>
      </c>
      <c r="Q145" s="20" t="n">
        <f aca="false">ROUND(F145*0.015%,0)</f>
        <v>0</v>
      </c>
      <c r="W145" s="57" t="str">
        <f aca="false">IF(G145&gt;0,G145-A145," ")</f>
        <v> </v>
      </c>
    </row>
    <row r="146" customFormat="false" ht="15" hidden="false" customHeight="false" outlineLevel="0" collapsed="false">
      <c r="A146" s="56"/>
      <c r="F146" s="20" t="n">
        <f aca="false">D146*E146</f>
        <v>0</v>
      </c>
      <c r="G146" s="56"/>
      <c r="I146" s="19" t="n">
        <f aca="false">D146*H146</f>
        <v>0</v>
      </c>
      <c r="J146" s="20" t="n">
        <f aca="false">F146+I146</f>
        <v>0</v>
      </c>
      <c r="K146" s="20" t="n">
        <f aca="false">IF(J146*0%&gt;40,40,J146*0%)</f>
        <v>0</v>
      </c>
      <c r="L146" s="20" t="n">
        <f aca="false">ROUND(J146*0.1%,0)</f>
        <v>0</v>
      </c>
      <c r="M146" s="20" t="n">
        <f aca="false">ROUND(IF(C146="BSE",(J146*0.00375%),(J146*0.00322%)),2)</f>
        <v>0</v>
      </c>
      <c r="N146" s="20" t="n">
        <f aca="false">ROUND((K146+M146+P146)*18%,2)</f>
        <v>0</v>
      </c>
      <c r="O146" s="20" t="n">
        <f aca="false">ROUND(13*1.18,2)</f>
        <v>15.34</v>
      </c>
      <c r="P146" s="20" t="n">
        <f aca="false">ROUND(J146*0.0001%,2)</f>
        <v>0</v>
      </c>
      <c r="Q146" s="20" t="n">
        <f aca="false">ROUND(F146*0.015%,0)</f>
        <v>0</v>
      </c>
      <c r="W146" s="57" t="str">
        <f aca="false">IF(G146&gt;0,G146-A146," ")</f>
        <v> </v>
      </c>
    </row>
    <row r="147" customFormat="false" ht="15" hidden="false" customHeight="false" outlineLevel="0" collapsed="false">
      <c r="A147" s="56"/>
      <c r="F147" s="20" t="n">
        <f aca="false">D147*E147</f>
        <v>0</v>
      </c>
      <c r="G147" s="56"/>
      <c r="I147" s="19" t="n">
        <f aca="false">D147*H147</f>
        <v>0</v>
      </c>
      <c r="J147" s="20" t="n">
        <f aca="false">F147+I147</f>
        <v>0</v>
      </c>
      <c r="K147" s="20" t="n">
        <f aca="false">IF(J147*0%&gt;40,40,J147*0%)</f>
        <v>0</v>
      </c>
      <c r="L147" s="20" t="n">
        <f aca="false">ROUND(J147*0.1%,0)</f>
        <v>0</v>
      </c>
      <c r="M147" s="20" t="n">
        <f aca="false">ROUND(IF(C147="BSE",(J147*0.00375%),(J147*0.00322%)),2)</f>
        <v>0</v>
      </c>
      <c r="N147" s="20" t="n">
        <f aca="false">ROUND((K147+M147+P147)*18%,2)</f>
        <v>0</v>
      </c>
      <c r="O147" s="20" t="n">
        <f aca="false">ROUND(13*1.18,2)</f>
        <v>15.34</v>
      </c>
      <c r="P147" s="20" t="n">
        <f aca="false">ROUND(J147*0.0001%,2)</f>
        <v>0</v>
      </c>
      <c r="Q147" s="20" t="n">
        <f aca="false">ROUND(F147*0.015%,0)</f>
        <v>0</v>
      </c>
      <c r="W147" s="57" t="str">
        <f aca="false">IF(G147&gt;0,G147-A147," ")</f>
        <v> </v>
      </c>
    </row>
    <row r="148" customFormat="false" ht="15" hidden="false" customHeight="false" outlineLevel="0" collapsed="false">
      <c r="A148" s="56"/>
      <c r="F148" s="20" t="n">
        <f aca="false">D148*E148</f>
        <v>0</v>
      </c>
      <c r="G148" s="56"/>
      <c r="I148" s="19" t="n">
        <f aca="false">D148*H148</f>
        <v>0</v>
      </c>
      <c r="J148" s="20" t="n">
        <f aca="false">F148+I148</f>
        <v>0</v>
      </c>
      <c r="K148" s="20" t="n">
        <f aca="false">IF(J148*0%&gt;40,40,J148*0%)</f>
        <v>0</v>
      </c>
      <c r="L148" s="20" t="n">
        <f aca="false">ROUND(J148*0.1%,0)</f>
        <v>0</v>
      </c>
      <c r="M148" s="20" t="n">
        <f aca="false">ROUND(IF(C148="BSE",(J148*0.00375%),(J148*0.00322%)),2)</f>
        <v>0</v>
      </c>
      <c r="N148" s="20" t="n">
        <f aca="false">ROUND((K148+M148+P148)*18%,2)</f>
        <v>0</v>
      </c>
      <c r="O148" s="20" t="n">
        <f aca="false">ROUND(13*1.18,2)</f>
        <v>15.34</v>
      </c>
      <c r="P148" s="20" t="n">
        <f aca="false">ROUND(J148*0.0001%,2)</f>
        <v>0</v>
      </c>
      <c r="Q148" s="20" t="n">
        <f aca="false">ROUND(F148*0.015%,0)</f>
        <v>0</v>
      </c>
      <c r="W148" s="57" t="str">
        <f aca="false">IF(G148&gt;0,G148-A148," ")</f>
        <v> </v>
      </c>
    </row>
    <row r="149" customFormat="false" ht="15" hidden="false" customHeight="false" outlineLevel="0" collapsed="false">
      <c r="A149" s="56"/>
      <c r="F149" s="20" t="n">
        <f aca="false">D149*E149</f>
        <v>0</v>
      </c>
      <c r="G149" s="56"/>
      <c r="I149" s="19" t="n">
        <f aca="false">D149*H149</f>
        <v>0</v>
      </c>
      <c r="J149" s="20" t="n">
        <f aca="false">F149+I149</f>
        <v>0</v>
      </c>
      <c r="K149" s="20" t="n">
        <f aca="false">IF(J149*0%&gt;40,40,J149*0%)</f>
        <v>0</v>
      </c>
      <c r="L149" s="20" t="n">
        <f aca="false">ROUND(J149*0.1%,0)</f>
        <v>0</v>
      </c>
      <c r="M149" s="20" t="n">
        <f aca="false">ROUND(IF(C149="BSE",(J149*0.00375%),(J149*0.00322%)),2)</f>
        <v>0</v>
      </c>
      <c r="N149" s="20" t="n">
        <f aca="false">ROUND((K149+M149+P149)*18%,2)</f>
        <v>0</v>
      </c>
      <c r="O149" s="20" t="n">
        <f aca="false">ROUND(13*1.18,2)</f>
        <v>15.34</v>
      </c>
      <c r="P149" s="20" t="n">
        <f aca="false">ROUND(J149*0.0001%,2)</f>
        <v>0</v>
      </c>
      <c r="Q149" s="20" t="n">
        <f aca="false">ROUND(F149*0.015%,0)</f>
        <v>0</v>
      </c>
      <c r="W149" s="57" t="str">
        <f aca="false">IF(G149&gt;0,G149-A149," ")</f>
        <v> </v>
      </c>
    </row>
    <row r="150" customFormat="false" ht="15" hidden="false" customHeight="false" outlineLevel="0" collapsed="false">
      <c r="A150" s="56"/>
      <c r="F150" s="20" t="n">
        <f aca="false">D150*E150</f>
        <v>0</v>
      </c>
      <c r="G150" s="56"/>
      <c r="I150" s="19" t="n">
        <f aca="false">D150*H150</f>
        <v>0</v>
      </c>
      <c r="J150" s="20" t="n">
        <f aca="false">F150+I150</f>
        <v>0</v>
      </c>
      <c r="K150" s="20" t="n">
        <f aca="false">IF(J150*0%&gt;40,40,J150*0%)</f>
        <v>0</v>
      </c>
      <c r="L150" s="20" t="n">
        <f aca="false">ROUND(J150*0.1%,0)</f>
        <v>0</v>
      </c>
      <c r="M150" s="20" t="n">
        <f aca="false">ROUND(IF(C150="BSE",(J150*0.00375%),(J150*0.00322%)),2)</f>
        <v>0</v>
      </c>
      <c r="N150" s="20" t="n">
        <f aca="false">ROUND((K150+M150+P150)*18%,2)</f>
        <v>0</v>
      </c>
      <c r="O150" s="20" t="n">
        <f aca="false">ROUND(13*1.18,2)</f>
        <v>15.34</v>
      </c>
      <c r="P150" s="20" t="n">
        <f aca="false">ROUND(J150*0.0001%,2)</f>
        <v>0</v>
      </c>
      <c r="Q150" s="20" t="n">
        <f aca="false">ROUND(F150*0.015%,0)</f>
        <v>0</v>
      </c>
      <c r="W150" s="57" t="str">
        <f aca="false">IF(G150&gt;0,G150-A150," ")</f>
        <v> </v>
      </c>
    </row>
    <row r="151" customFormat="false" ht="15" hidden="false" customHeight="false" outlineLevel="0" collapsed="false">
      <c r="A151" s="56"/>
      <c r="F151" s="20" t="n">
        <f aca="false">D151*E151</f>
        <v>0</v>
      </c>
      <c r="G151" s="56"/>
      <c r="I151" s="19" t="n">
        <f aca="false">D151*H151</f>
        <v>0</v>
      </c>
      <c r="J151" s="20" t="n">
        <f aca="false">F151+I151</f>
        <v>0</v>
      </c>
      <c r="K151" s="20" t="n">
        <f aca="false">IF(J151*0%&gt;40,40,J151*0%)</f>
        <v>0</v>
      </c>
      <c r="L151" s="20" t="n">
        <f aca="false">ROUND(J151*0.1%,0)</f>
        <v>0</v>
      </c>
      <c r="M151" s="20" t="n">
        <f aca="false">ROUND(IF(C151="BSE",(J151*0.00375%),(J151*0.00322%)),2)</f>
        <v>0</v>
      </c>
      <c r="N151" s="20" t="n">
        <f aca="false">ROUND((K151+M151+P151)*18%,2)</f>
        <v>0</v>
      </c>
      <c r="O151" s="20" t="n">
        <f aca="false">ROUND(13*1.18,2)</f>
        <v>15.34</v>
      </c>
      <c r="P151" s="20" t="n">
        <f aca="false">ROUND(J151*0.0001%,2)</f>
        <v>0</v>
      </c>
      <c r="Q151" s="20" t="n">
        <f aca="false">ROUND(F151*0.015%,0)</f>
        <v>0</v>
      </c>
      <c r="W151" s="57" t="str">
        <f aca="false">IF(G151&gt;0,G151-A151," ")</f>
        <v> </v>
      </c>
    </row>
    <row r="152" customFormat="false" ht="15" hidden="false" customHeight="false" outlineLevel="0" collapsed="false">
      <c r="A152" s="56"/>
      <c r="F152" s="20" t="n">
        <f aca="false">D152*E152</f>
        <v>0</v>
      </c>
      <c r="G152" s="56"/>
      <c r="I152" s="19" t="n">
        <f aca="false">D152*H152</f>
        <v>0</v>
      </c>
      <c r="J152" s="20" t="n">
        <f aca="false">F152+I152</f>
        <v>0</v>
      </c>
      <c r="K152" s="20" t="n">
        <f aca="false">IF(J152*0%&gt;40,40,J152*0%)</f>
        <v>0</v>
      </c>
      <c r="L152" s="20" t="n">
        <f aca="false">ROUND(J152*0.1%,0)</f>
        <v>0</v>
      </c>
      <c r="M152" s="20" t="n">
        <f aca="false">ROUND(IF(C152="BSE",(J152*0.00375%),(J152*0.00322%)),2)</f>
        <v>0</v>
      </c>
      <c r="N152" s="20" t="n">
        <f aca="false">ROUND((K152+M152+P152)*18%,2)</f>
        <v>0</v>
      </c>
      <c r="O152" s="20" t="n">
        <f aca="false">ROUND(13*1.18,2)</f>
        <v>15.34</v>
      </c>
      <c r="P152" s="20" t="n">
        <f aca="false">ROUND(J152*0.0001%,2)</f>
        <v>0</v>
      </c>
      <c r="Q152" s="20" t="n">
        <f aca="false">ROUND(F152*0.015%,0)</f>
        <v>0</v>
      </c>
      <c r="W152" s="57" t="str">
        <f aca="false">IF(G152&gt;0,G152-A152," ")</f>
        <v> </v>
      </c>
    </row>
    <row r="153" customFormat="false" ht="15" hidden="false" customHeight="false" outlineLevel="0" collapsed="false">
      <c r="A153" s="56"/>
      <c r="F153" s="20" t="n">
        <f aca="false">D153*E153</f>
        <v>0</v>
      </c>
      <c r="G153" s="56"/>
      <c r="I153" s="19" t="n">
        <f aca="false">D153*H153</f>
        <v>0</v>
      </c>
      <c r="J153" s="20" t="n">
        <f aca="false">F153+I153</f>
        <v>0</v>
      </c>
      <c r="K153" s="20" t="n">
        <f aca="false">IF(J153*0%&gt;40,40,J153*0%)</f>
        <v>0</v>
      </c>
      <c r="L153" s="20" t="n">
        <f aca="false">ROUND(J153*0.1%,0)</f>
        <v>0</v>
      </c>
      <c r="M153" s="20" t="n">
        <f aca="false">ROUND(IF(C153="BSE",(J153*0.00375%),(J153*0.00322%)),2)</f>
        <v>0</v>
      </c>
      <c r="N153" s="20" t="n">
        <f aca="false">ROUND((K153+M153+P153)*18%,2)</f>
        <v>0</v>
      </c>
      <c r="O153" s="20" t="n">
        <f aca="false">ROUND(13*1.18,2)</f>
        <v>15.34</v>
      </c>
      <c r="P153" s="20" t="n">
        <f aca="false">ROUND(J153*0.0001%,2)</f>
        <v>0</v>
      </c>
      <c r="Q153" s="20" t="n">
        <f aca="false">ROUND(F153*0.015%,0)</f>
        <v>0</v>
      </c>
      <c r="W153" s="57" t="str">
        <f aca="false">IF(G153&gt;0,G153-A153," ")</f>
        <v> </v>
      </c>
    </row>
    <row r="154" customFormat="false" ht="15" hidden="false" customHeight="false" outlineLevel="0" collapsed="false">
      <c r="A154" s="56"/>
      <c r="F154" s="20" t="n">
        <f aca="false">D154*E154</f>
        <v>0</v>
      </c>
      <c r="G154" s="56"/>
      <c r="I154" s="19" t="n">
        <f aca="false">D154*H154</f>
        <v>0</v>
      </c>
      <c r="J154" s="20" t="n">
        <f aca="false">F154+I154</f>
        <v>0</v>
      </c>
      <c r="K154" s="20" t="n">
        <f aca="false">IF(J154*0%&gt;40,40,J154*0%)</f>
        <v>0</v>
      </c>
      <c r="L154" s="20" t="n">
        <f aca="false">ROUND(J154*0.1%,0)</f>
        <v>0</v>
      </c>
      <c r="M154" s="20" t="n">
        <f aca="false">ROUND(IF(C154="BSE",(J154*0.00375%),(J154*0.00322%)),2)</f>
        <v>0</v>
      </c>
      <c r="N154" s="20" t="n">
        <f aca="false">ROUND((K154+M154+P154)*18%,2)</f>
        <v>0</v>
      </c>
      <c r="O154" s="20" t="n">
        <f aca="false">ROUND(13*1.18,2)</f>
        <v>15.34</v>
      </c>
      <c r="P154" s="20" t="n">
        <f aca="false">ROUND(J154*0.0001%,2)</f>
        <v>0</v>
      </c>
      <c r="Q154" s="20" t="n">
        <f aca="false">ROUND(F154*0.015%,0)</f>
        <v>0</v>
      </c>
      <c r="W154" s="57" t="str">
        <f aca="false">IF(G154&gt;0,G154-A154," ")</f>
        <v> </v>
      </c>
    </row>
    <row r="155" customFormat="false" ht="15" hidden="false" customHeight="false" outlineLevel="0" collapsed="false">
      <c r="A155" s="56"/>
      <c r="F155" s="20" t="n">
        <f aca="false">D155*E155</f>
        <v>0</v>
      </c>
      <c r="G155" s="56"/>
      <c r="I155" s="19" t="n">
        <f aca="false">D155*H155</f>
        <v>0</v>
      </c>
      <c r="J155" s="20" t="n">
        <f aca="false">F155+I155</f>
        <v>0</v>
      </c>
      <c r="K155" s="20" t="n">
        <f aca="false">IF(J155*0%&gt;40,40,J155*0%)</f>
        <v>0</v>
      </c>
      <c r="L155" s="20" t="n">
        <f aca="false">ROUND(J155*0.1%,0)</f>
        <v>0</v>
      </c>
      <c r="M155" s="20" t="n">
        <f aca="false">ROUND(IF(C155="BSE",(J155*0.00375%),(J155*0.00322%)),2)</f>
        <v>0</v>
      </c>
      <c r="N155" s="20" t="n">
        <f aca="false">ROUND((K155+M155+P155)*18%,2)</f>
        <v>0</v>
      </c>
      <c r="O155" s="20" t="n">
        <f aca="false">ROUND(13*1.18,2)</f>
        <v>15.34</v>
      </c>
      <c r="P155" s="20" t="n">
        <f aca="false">ROUND(J155*0.0001%,2)</f>
        <v>0</v>
      </c>
      <c r="Q155" s="20" t="n">
        <f aca="false">ROUND(F155*0.015%,0)</f>
        <v>0</v>
      </c>
      <c r="W155" s="57" t="str">
        <f aca="false">IF(G155&gt;0,G155-A155," ")</f>
        <v> </v>
      </c>
    </row>
    <row r="156" customFormat="false" ht="15" hidden="false" customHeight="false" outlineLevel="0" collapsed="false">
      <c r="A156" s="56"/>
      <c r="F156" s="20" t="n">
        <f aca="false">D156*E156</f>
        <v>0</v>
      </c>
      <c r="G156" s="56"/>
      <c r="I156" s="19" t="n">
        <f aca="false">D156*H156</f>
        <v>0</v>
      </c>
      <c r="J156" s="20" t="n">
        <f aca="false">F156+I156</f>
        <v>0</v>
      </c>
      <c r="K156" s="20" t="n">
        <f aca="false">IF(J156*0%&gt;40,40,J156*0%)</f>
        <v>0</v>
      </c>
      <c r="L156" s="20" t="n">
        <f aca="false">ROUND(J156*0.1%,0)</f>
        <v>0</v>
      </c>
      <c r="M156" s="20" t="n">
        <f aca="false">ROUND(IF(C156="BSE",(J156*0.00375%),(J156*0.00322%)),2)</f>
        <v>0</v>
      </c>
      <c r="N156" s="20" t="n">
        <f aca="false">ROUND((K156+M156+P156)*18%,2)</f>
        <v>0</v>
      </c>
      <c r="O156" s="20" t="n">
        <f aca="false">ROUND(13*1.18,2)</f>
        <v>15.34</v>
      </c>
      <c r="P156" s="20" t="n">
        <f aca="false">ROUND(J156*0.0001%,2)</f>
        <v>0</v>
      </c>
      <c r="Q156" s="20" t="n">
        <f aca="false">ROUND(F156*0.015%,0)</f>
        <v>0</v>
      </c>
      <c r="W156" s="57" t="str">
        <f aca="false">IF(G156&gt;0,G156-A156," ")</f>
        <v> </v>
      </c>
    </row>
    <row r="157" customFormat="false" ht="15" hidden="false" customHeight="false" outlineLevel="0" collapsed="false">
      <c r="A157" s="56"/>
      <c r="F157" s="20" t="n">
        <f aca="false">D157*E157</f>
        <v>0</v>
      </c>
      <c r="G157" s="56"/>
      <c r="I157" s="19" t="n">
        <f aca="false">D157*H157</f>
        <v>0</v>
      </c>
      <c r="J157" s="20" t="n">
        <f aca="false">F157+I157</f>
        <v>0</v>
      </c>
      <c r="K157" s="20" t="n">
        <f aca="false">IF(J157*0%&gt;40,40,J157*0%)</f>
        <v>0</v>
      </c>
      <c r="L157" s="20" t="n">
        <f aca="false">ROUND(J157*0.1%,0)</f>
        <v>0</v>
      </c>
      <c r="M157" s="20" t="n">
        <f aca="false">ROUND(IF(C157="BSE",(J157*0.00375%),(J157*0.00322%)),2)</f>
        <v>0</v>
      </c>
      <c r="N157" s="20" t="n">
        <f aca="false">ROUND((K157+M157+P157)*18%,2)</f>
        <v>0</v>
      </c>
      <c r="O157" s="20" t="n">
        <f aca="false">ROUND(13*1.18,2)</f>
        <v>15.34</v>
      </c>
      <c r="P157" s="20" t="n">
        <f aca="false">ROUND(J157*0.0001%,2)</f>
        <v>0</v>
      </c>
      <c r="Q157" s="20" t="n">
        <f aca="false">ROUND(F157*0.015%,0)</f>
        <v>0</v>
      </c>
      <c r="W157" s="57" t="str">
        <f aca="false">IF(G157&gt;0,G157-A157," ")</f>
        <v> </v>
      </c>
    </row>
    <row r="158" customFormat="false" ht="15" hidden="false" customHeight="false" outlineLevel="0" collapsed="false">
      <c r="A158" s="56"/>
      <c r="F158" s="20" t="n">
        <f aca="false">D158*E158</f>
        <v>0</v>
      </c>
      <c r="G158" s="56"/>
      <c r="I158" s="19" t="n">
        <f aca="false">D158*H158</f>
        <v>0</v>
      </c>
      <c r="J158" s="20" t="n">
        <f aca="false">F158+I158</f>
        <v>0</v>
      </c>
      <c r="K158" s="20" t="n">
        <f aca="false">IF(J158*0%&gt;40,40,J158*0%)</f>
        <v>0</v>
      </c>
      <c r="L158" s="20" t="n">
        <f aca="false">ROUND(J158*0.1%,0)</f>
        <v>0</v>
      </c>
      <c r="M158" s="20" t="n">
        <f aca="false">ROUND(IF(C158="BSE",(J158*0.00375%),(J158*0.00322%)),2)</f>
        <v>0</v>
      </c>
      <c r="N158" s="20" t="n">
        <f aca="false">ROUND((K158+M158+P158)*18%,2)</f>
        <v>0</v>
      </c>
      <c r="O158" s="20" t="n">
        <f aca="false">ROUND(13*1.18,2)</f>
        <v>15.34</v>
      </c>
      <c r="P158" s="20" t="n">
        <f aca="false">ROUND(J158*0.0001%,2)</f>
        <v>0</v>
      </c>
      <c r="Q158" s="20" t="n">
        <f aca="false">ROUND(F158*0.015%,0)</f>
        <v>0</v>
      </c>
      <c r="W158" s="57" t="str">
        <f aca="false">IF(G158&gt;0,G158-A158," ")</f>
        <v> </v>
      </c>
    </row>
    <row r="159" customFormat="false" ht="15" hidden="false" customHeight="false" outlineLevel="0" collapsed="false">
      <c r="A159" s="56"/>
      <c r="F159" s="20" t="n">
        <f aca="false">D159*E159</f>
        <v>0</v>
      </c>
      <c r="G159" s="56"/>
      <c r="I159" s="19" t="n">
        <f aca="false">D159*H159</f>
        <v>0</v>
      </c>
      <c r="J159" s="20" t="n">
        <f aca="false">F159+I159</f>
        <v>0</v>
      </c>
      <c r="K159" s="20" t="n">
        <f aca="false">IF(J159*0%&gt;40,40,J159*0%)</f>
        <v>0</v>
      </c>
      <c r="L159" s="20" t="n">
        <f aca="false">ROUND(J159*0.1%,0)</f>
        <v>0</v>
      </c>
      <c r="M159" s="20" t="n">
        <f aca="false">ROUND(IF(C159="BSE",(J159*0.00375%),(J159*0.00322%)),2)</f>
        <v>0</v>
      </c>
      <c r="N159" s="20" t="n">
        <f aca="false">ROUND((K159+M159+P159)*18%,2)</f>
        <v>0</v>
      </c>
      <c r="O159" s="20" t="n">
        <f aca="false">ROUND(13*1.18,2)</f>
        <v>15.34</v>
      </c>
      <c r="P159" s="20" t="n">
        <f aca="false">ROUND(J159*0.0001%,2)</f>
        <v>0</v>
      </c>
      <c r="Q159" s="20" t="n">
        <f aca="false">ROUND(F159*0.015%,0)</f>
        <v>0</v>
      </c>
      <c r="W159" s="57" t="str">
        <f aca="false">IF(G159&gt;0,G159-A159," ")</f>
        <v> </v>
      </c>
    </row>
    <row r="160" customFormat="false" ht="15" hidden="false" customHeight="false" outlineLevel="0" collapsed="false">
      <c r="A160" s="56"/>
      <c r="F160" s="20" t="n">
        <f aca="false">D160*E160</f>
        <v>0</v>
      </c>
      <c r="G160" s="56"/>
      <c r="I160" s="19" t="n">
        <f aca="false">D160*H160</f>
        <v>0</v>
      </c>
      <c r="J160" s="20" t="n">
        <f aca="false">F160+I160</f>
        <v>0</v>
      </c>
      <c r="K160" s="20" t="n">
        <f aca="false">IF(J160*0%&gt;40,40,J160*0%)</f>
        <v>0</v>
      </c>
      <c r="L160" s="20" t="n">
        <f aca="false">ROUND(J160*0.1%,0)</f>
        <v>0</v>
      </c>
      <c r="M160" s="20" t="n">
        <f aca="false">ROUND(IF(C160="BSE",(J160*0.00375%),(J160*0.00322%)),2)</f>
        <v>0</v>
      </c>
      <c r="N160" s="20" t="n">
        <f aca="false">ROUND((K160+M160+P160)*18%,2)</f>
        <v>0</v>
      </c>
      <c r="O160" s="20" t="n">
        <f aca="false">ROUND(13*1.18,2)</f>
        <v>15.34</v>
      </c>
      <c r="P160" s="20" t="n">
        <f aca="false">ROUND(J160*0.0001%,2)</f>
        <v>0</v>
      </c>
      <c r="Q160" s="20" t="n">
        <f aca="false">ROUND(F160*0.015%,0)</f>
        <v>0</v>
      </c>
      <c r="W160" s="57" t="str">
        <f aca="false">IF(G160&gt;0,G160-A160," ")</f>
        <v> </v>
      </c>
    </row>
    <row r="161" customFormat="false" ht="15" hidden="false" customHeight="false" outlineLevel="0" collapsed="false">
      <c r="A161" s="56"/>
      <c r="F161" s="20" t="n">
        <f aca="false">D161*E161</f>
        <v>0</v>
      </c>
      <c r="G161" s="56"/>
      <c r="I161" s="19" t="n">
        <f aca="false">D161*H161</f>
        <v>0</v>
      </c>
      <c r="J161" s="20" t="n">
        <f aca="false">F161+I161</f>
        <v>0</v>
      </c>
      <c r="K161" s="20" t="n">
        <f aca="false">IF(J161*0%&gt;40,40,J161*0%)</f>
        <v>0</v>
      </c>
      <c r="L161" s="20" t="n">
        <f aca="false">ROUND(J161*0.1%,0)</f>
        <v>0</v>
      </c>
      <c r="M161" s="20" t="n">
        <f aca="false">ROUND(IF(C161="BSE",(J161*0.00375%),(J161*0.00322%)),2)</f>
        <v>0</v>
      </c>
      <c r="N161" s="20" t="n">
        <f aca="false">ROUND((K161+M161+P161)*18%,2)</f>
        <v>0</v>
      </c>
      <c r="O161" s="20" t="n">
        <f aca="false">ROUND(13*1.18,2)</f>
        <v>15.34</v>
      </c>
      <c r="P161" s="20" t="n">
        <f aca="false">ROUND(J161*0.0001%,2)</f>
        <v>0</v>
      </c>
      <c r="Q161" s="20" t="n">
        <f aca="false">ROUND(F161*0.015%,0)</f>
        <v>0</v>
      </c>
      <c r="W161" s="57" t="str">
        <f aca="false">IF(G161&gt;0,G161-A161," ")</f>
        <v> </v>
      </c>
    </row>
    <row r="162" customFormat="false" ht="15" hidden="false" customHeight="false" outlineLevel="0" collapsed="false">
      <c r="A162" s="56"/>
      <c r="F162" s="20" t="n">
        <f aca="false">D162*E162</f>
        <v>0</v>
      </c>
      <c r="G162" s="56"/>
      <c r="I162" s="19" t="n">
        <f aca="false">D162*H162</f>
        <v>0</v>
      </c>
      <c r="J162" s="20" t="n">
        <f aca="false">F162+I162</f>
        <v>0</v>
      </c>
      <c r="K162" s="20" t="n">
        <f aca="false">IF(J162*0%&gt;40,40,J162*0%)</f>
        <v>0</v>
      </c>
      <c r="L162" s="20" t="n">
        <f aca="false">ROUND(J162*0.1%,0)</f>
        <v>0</v>
      </c>
      <c r="M162" s="20" t="n">
        <f aca="false">ROUND(IF(C162="BSE",(J162*0.00375%),(J162*0.00322%)),2)</f>
        <v>0</v>
      </c>
      <c r="N162" s="20" t="n">
        <f aca="false">ROUND((K162+M162+P162)*18%,2)</f>
        <v>0</v>
      </c>
      <c r="O162" s="20" t="n">
        <f aca="false">ROUND(13*1.18,2)</f>
        <v>15.34</v>
      </c>
      <c r="P162" s="20" t="n">
        <f aca="false">ROUND(J162*0.0001%,2)</f>
        <v>0</v>
      </c>
      <c r="Q162" s="20" t="n">
        <f aca="false">ROUND(F162*0.015%,0)</f>
        <v>0</v>
      </c>
      <c r="W162" s="57" t="str">
        <f aca="false">IF(G162&gt;0,G162-A162," ")</f>
        <v> </v>
      </c>
    </row>
    <row r="163" customFormat="false" ht="15" hidden="false" customHeight="false" outlineLevel="0" collapsed="false">
      <c r="A163" s="56"/>
      <c r="F163" s="20" t="n">
        <f aca="false">D163*E163</f>
        <v>0</v>
      </c>
      <c r="G163" s="56"/>
      <c r="I163" s="19" t="n">
        <f aca="false">D163*H163</f>
        <v>0</v>
      </c>
      <c r="J163" s="20" t="n">
        <f aca="false">F163+I163</f>
        <v>0</v>
      </c>
      <c r="K163" s="20" t="n">
        <f aca="false">IF(J163*0%&gt;40,40,J163*0%)</f>
        <v>0</v>
      </c>
      <c r="L163" s="20" t="n">
        <f aca="false">ROUND(J163*0.1%,0)</f>
        <v>0</v>
      </c>
      <c r="M163" s="20" t="n">
        <f aca="false">ROUND(IF(C163="BSE",(J163*0.00375%),(J163*0.00322%)),2)</f>
        <v>0</v>
      </c>
      <c r="N163" s="20" t="n">
        <f aca="false">ROUND((K163+M163+P163)*18%,2)</f>
        <v>0</v>
      </c>
      <c r="O163" s="20" t="n">
        <f aca="false">ROUND(13*1.18,2)</f>
        <v>15.34</v>
      </c>
      <c r="P163" s="20" t="n">
        <f aca="false">ROUND(J163*0.0001%,2)</f>
        <v>0</v>
      </c>
      <c r="Q163" s="20" t="n">
        <f aca="false">ROUND(F163*0.015%,0)</f>
        <v>0</v>
      </c>
      <c r="W163" s="57" t="str">
        <f aca="false">IF(G163&gt;0,G163-A163," ")</f>
        <v> </v>
      </c>
    </row>
    <row r="164" customFormat="false" ht="15" hidden="false" customHeight="false" outlineLevel="0" collapsed="false">
      <c r="A164" s="56"/>
      <c r="F164" s="20" t="n">
        <f aca="false">D164*E164</f>
        <v>0</v>
      </c>
      <c r="G164" s="56"/>
      <c r="I164" s="19" t="n">
        <f aca="false">D164*H164</f>
        <v>0</v>
      </c>
      <c r="J164" s="20" t="n">
        <f aca="false">F164+I164</f>
        <v>0</v>
      </c>
      <c r="K164" s="20" t="n">
        <f aca="false">IF(J164*0%&gt;40,40,J164*0%)</f>
        <v>0</v>
      </c>
      <c r="L164" s="20" t="n">
        <f aca="false">ROUND(J164*0.1%,0)</f>
        <v>0</v>
      </c>
      <c r="M164" s="20" t="n">
        <f aca="false">ROUND(IF(C164="BSE",(J164*0.00375%),(J164*0.00322%)),2)</f>
        <v>0</v>
      </c>
      <c r="N164" s="20" t="n">
        <f aca="false">ROUND((K164+M164+P164)*18%,2)</f>
        <v>0</v>
      </c>
      <c r="O164" s="20" t="n">
        <f aca="false">ROUND(13*1.18,2)</f>
        <v>15.34</v>
      </c>
      <c r="P164" s="20" t="n">
        <f aca="false">ROUND(J164*0.0001%,2)</f>
        <v>0</v>
      </c>
      <c r="Q164" s="20" t="n">
        <f aca="false">ROUND(F164*0.015%,0)</f>
        <v>0</v>
      </c>
      <c r="W164" s="57" t="str">
        <f aca="false">IF(G164&gt;0,G164-A164," ")</f>
        <v> </v>
      </c>
    </row>
    <row r="165" customFormat="false" ht="15" hidden="false" customHeight="false" outlineLevel="0" collapsed="false">
      <c r="A165" s="56"/>
      <c r="F165" s="20" t="n">
        <f aca="false">D165*E165</f>
        <v>0</v>
      </c>
      <c r="G165" s="56"/>
      <c r="I165" s="19" t="n">
        <f aca="false">D165*H165</f>
        <v>0</v>
      </c>
      <c r="J165" s="20" t="n">
        <f aca="false">F165+I165</f>
        <v>0</v>
      </c>
      <c r="K165" s="20" t="n">
        <f aca="false">IF(J165*0%&gt;40,40,J165*0%)</f>
        <v>0</v>
      </c>
      <c r="L165" s="20" t="n">
        <f aca="false">ROUND(J165*0.1%,0)</f>
        <v>0</v>
      </c>
      <c r="M165" s="20" t="n">
        <f aca="false">ROUND(IF(C165="BSE",(J165*0.00375%),(J165*0.00322%)),2)</f>
        <v>0</v>
      </c>
      <c r="N165" s="20" t="n">
        <f aca="false">ROUND((K165+M165+P165)*18%,2)</f>
        <v>0</v>
      </c>
      <c r="O165" s="20" t="n">
        <f aca="false">ROUND(13*1.18,2)</f>
        <v>15.34</v>
      </c>
      <c r="P165" s="20" t="n">
        <f aca="false">ROUND(J165*0.0001%,2)</f>
        <v>0</v>
      </c>
      <c r="Q165" s="20" t="n">
        <f aca="false">ROUND(F165*0.015%,0)</f>
        <v>0</v>
      </c>
      <c r="W165" s="57" t="str">
        <f aca="false">IF(G165&gt;0,G165-A165," ")</f>
        <v> </v>
      </c>
    </row>
    <row r="166" customFormat="false" ht="15" hidden="false" customHeight="false" outlineLevel="0" collapsed="false">
      <c r="A166" s="56"/>
      <c r="F166" s="20" t="n">
        <f aca="false">D166*E166</f>
        <v>0</v>
      </c>
      <c r="G166" s="56"/>
      <c r="I166" s="19" t="n">
        <f aca="false">D166*H166</f>
        <v>0</v>
      </c>
      <c r="J166" s="20" t="n">
        <f aca="false">F166+I166</f>
        <v>0</v>
      </c>
      <c r="K166" s="20" t="n">
        <f aca="false">IF(J166*0%&gt;40,40,J166*0%)</f>
        <v>0</v>
      </c>
      <c r="L166" s="20" t="n">
        <f aca="false">ROUND(J166*0.1%,0)</f>
        <v>0</v>
      </c>
      <c r="M166" s="20" t="n">
        <f aca="false">ROUND(IF(C166="BSE",(J166*0.00375%),(J166*0.00322%)),2)</f>
        <v>0</v>
      </c>
      <c r="N166" s="20" t="n">
        <f aca="false">ROUND((K166+M166+P166)*18%,2)</f>
        <v>0</v>
      </c>
      <c r="O166" s="20" t="n">
        <f aca="false">ROUND(13*1.18,2)</f>
        <v>15.34</v>
      </c>
      <c r="P166" s="20" t="n">
        <f aca="false">ROUND(J166*0.0001%,2)</f>
        <v>0</v>
      </c>
      <c r="Q166" s="20" t="n">
        <f aca="false">ROUND(F166*0.015%,0)</f>
        <v>0</v>
      </c>
      <c r="W166" s="57" t="str">
        <f aca="false">IF(G166&gt;0,G166-A166," ")</f>
        <v> </v>
      </c>
    </row>
    <row r="167" customFormat="false" ht="15" hidden="false" customHeight="false" outlineLevel="0" collapsed="false">
      <c r="A167" s="56"/>
      <c r="F167" s="20" t="n">
        <f aca="false">D167*E167</f>
        <v>0</v>
      </c>
      <c r="G167" s="56"/>
      <c r="I167" s="19" t="n">
        <f aca="false">D167*H167</f>
        <v>0</v>
      </c>
      <c r="J167" s="20" t="n">
        <f aca="false">F167+I167</f>
        <v>0</v>
      </c>
      <c r="K167" s="20" t="n">
        <f aca="false">IF(J167*0%&gt;40,40,J167*0%)</f>
        <v>0</v>
      </c>
      <c r="L167" s="20" t="n">
        <f aca="false">ROUND(J167*0.1%,0)</f>
        <v>0</v>
      </c>
      <c r="M167" s="20" t="n">
        <f aca="false">ROUND(IF(C167="BSE",(J167*0.00375%),(J167*0.00322%)),2)</f>
        <v>0</v>
      </c>
      <c r="N167" s="20" t="n">
        <f aca="false">ROUND((K167+M167+P167)*18%,2)</f>
        <v>0</v>
      </c>
      <c r="O167" s="20" t="n">
        <f aca="false">ROUND(13*1.18,2)</f>
        <v>15.34</v>
      </c>
      <c r="P167" s="20" t="n">
        <f aca="false">ROUND(J167*0.0001%,2)</f>
        <v>0</v>
      </c>
      <c r="Q167" s="20" t="n">
        <f aca="false">ROUND(F167*0.015%,0)</f>
        <v>0</v>
      </c>
      <c r="W167" s="57" t="str">
        <f aca="false">IF(G167&gt;0,G167-A167," ")</f>
        <v> </v>
      </c>
    </row>
    <row r="168" customFormat="false" ht="15" hidden="false" customHeight="false" outlineLevel="0" collapsed="false">
      <c r="A168" s="56"/>
      <c r="F168" s="20" t="n">
        <f aca="false">D168*E168</f>
        <v>0</v>
      </c>
      <c r="G168" s="56"/>
      <c r="I168" s="19" t="n">
        <f aca="false">D168*H168</f>
        <v>0</v>
      </c>
      <c r="J168" s="20" t="n">
        <f aca="false">F168+I168</f>
        <v>0</v>
      </c>
      <c r="K168" s="20" t="n">
        <f aca="false">IF(J168*0%&gt;40,40,J168*0%)</f>
        <v>0</v>
      </c>
      <c r="L168" s="20" t="n">
        <f aca="false">ROUND(J168*0.1%,0)</f>
        <v>0</v>
      </c>
      <c r="M168" s="20" t="n">
        <f aca="false">ROUND(IF(C168="BSE",(J168*0.00375%),(J168*0.00322%)),2)</f>
        <v>0</v>
      </c>
      <c r="N168" s="20" t="n">
        <f aca="false">ROUND((K168+M168+P168)*18%,2)</f>
        <v>0</v>
      </c>
      <c r="O168" s="20" t="n">
        <f aca="false">ROUND(13*1.18,2)</f>
        <v>15.34</v>
      </c>
      <c r="P168" s="20" t="n">
        <f aca="false">ROUND(J168*0.0001%,2)</f>
        <v>0</v>
      </c>
      <c r="Q168" s="20" t="n">
        <f aca="false">ROUND(F168*0.015%,0)</f>
        <v>0</v>
      </c>
      <c r="W168" s="57" t="str">
        <f aca="false">IF(G168&gt;0,G168-A168," ")</f>
        <v> </v>
      </c>
    </row>
    <row r="169" customFormat="false" ht="15" hidden="false" customHeight="false" outlineLevel="0" collapsed="false">
      <c r="A169" s="56"/>
      <c r="F169" s="20" t="n">
        <f aca="false">D169*E169</f>
        <v>0</v>
      </c>
      <c r="G169" s="56"/>
      <c r="I169" s="19" t="n">
        <f aca="false">D169*H169</f>
        <v>0</v>
      </c>
      <c r="J169" s="20" t="n">
        <f aca="false">F169+I169</f>
        <v>0</v>
      </c>
      <c r="K169" s="20" t="n">
        <f aca="false">IF(J169*0%&gt;40,40,J169*0%)</f>
        <v>0</v>
      </c>
      <c r="L169" s="20" t="n">
        <f aca="false">ROUND(J169*0.1%,0)</f>
        <v>0</v>
      </c>
      <c r="M169" s="20" t="n">
        <f aca="false">ROUND(IF(C169="BSE",(J169*0.00375%),(J169*0.00322%)),2)</f>
        <v>0</v>
      </c>
      <c r="N169" s="20" t="n">
        <f aca="false">ROUND((K169+M169+P169)*18%,2)</f>
        <v>0</v>
      </c>
      <c r="O169" s="20" t="n">
        <f aca="false">ROUND(13*1.18,2)</f>
        <v>15.34</v>
      </c>
      <c r="P169" s="20" t="n">
        <f aca="false">ROUND(J169*0.0001%,2)</f>
        <v>0</v>
      </c>
      <c r="Q169" s="20" t="n">
        <f aca="false">ROUND(F169*0.015%,0)</f>
        <v>0</v>
      </c>
      <c r="W169" s="57" t="str">
        <f aca="false">IF(G169&gt;0,G169-A169," ")</f>
        <v> </v>
      </c>
    </row>
    <row r="170" customFormat="false" ht="15" hidden="false" customHeight="false" outlineLevel="0" collapsed="false">
      <c r="A170" s="56"/>
      <c r="F170" s="20" t="n">
        <f aca="false">D170*E170</f>
        <v>0</v>
      </c>
      <c r="G170" s="56"/>
      <c r="I170" s="19" t="n">
        <f aca="false">D170*H170</f>
        <v>0</v>
      </c>
      <c r="J170" s="20" t="n">
        <f aca="false">F170+I170</f>
        <v>0</v>
      </c>
      <c r="K170" s="20" t="n">
        <f aca="false">IF(J170*0%&gt;40,40,J170*0%)</f>
        <v>0</v>
      </c>
      <c r="L170" s="20" t="n">
        <f aca="false">ROUND(J170*0.1%,0)</f>
        <v>0</v>
      </c>
      <c r="M170" s="20" t="n">
        <f aca="false">ROUND(IF(C170="BSE",(J170*0.00375%),(J170*0.00322%)),2)</f>
        <v>0</v>
      </c>
      <c r="N170" s="20" t="n">
        <f aca="false">ROUND((K170+M170+P170)*18%,2)</f>
        <v>0</v>
      </c>
      <c r="O170" s="20" t="n">
        <f aca="false">ROUND(13*1.18,2)</f>
        <v>15.34</v>
      </c>
      <c r="P170" s="20" t="n">
        <f aca="false">ROUND(J170*0.0001%,2)</f>
        <v>0</v>
      </c>
      <c r="Q170" s="20" t="n">
        <f aca="false">ROUND(F170*0.015%,0)</f>
        <v>0</v>
      </c>
      <c r="W170" s="57" t="str">
        <f aca="false">IF(G170&gt;0,G170-A170," ")</f>
        <v> </v>
      </c>
    </row>
    <row r="171" customFormat="false" ht="15" hidden="false" customHeight="false" outlineLevel="0" collapsed="false">
      <c r="A171" s="56"/>
      <c r="F171" s="20" t="n">
        <f aca="false">D171*E171</f>
        <v>0</v>
      </c>
      <c r="G171" s="56"/>
      <c r="I171" s="19" t="n">
        <f aca="false">D171*H171</f>
        <v>0</v>
      </c>
      <c r="J171" s="20" t="n">
        <f aca="false">F171+I171</f>
        <v>0</v>
      </c>
      <c r="K171" s="20" t="n">
        <f aca="false">IF(J171*0%&gt;40,40,J171*0%)</f>
        <v>0</v>
      </c>
      <c r="L171" s="20" t="n">
        <f aca="false">ROUND(J171*0.1%,0)</f>
        <v>0</v>
      </c>
      <c r="M171" s="20" t="n">
        <f aca="false">ROUND(IF(C171="BSE",(J171*0.00375%),(J171*0.00322%)),2)</f>
        <v>0</v>
      </c>
      <c r="N171" s="20" t="n">
        <f aca="false">ROUND((K171+M171+P171)*18%,2)</f>
        <v>0</v>
      </c>
      <c r="O171" s="20" t="n">
        <f aca="false">ROUND(13*1.18,2)</f>
        <v>15.34</v>
      </c>
      <c r="P171" s="20" t="n">
        <f aca="false">ROUND(J171*0.0001%,2)</f>
        <v>0</v>
      </c>
      <c r="Q171" s="20" t="n">
        <f aca="false">ROUND(F171*0.015%,0)</f>
        <v>0</v>
      </c>
      <c r="W171" s="57" t="str">
        <f aca="false">IF(G171&gt;0,G171-A171," ")</f>
        <v> </v>
      </c>
    </row>
    <row r="172" customFormat="false" ht="15" hidden="false" customHeight="false" outlineLevel="0" collapsed="false">
      <c r="A172" s="56"/>
      <c r="F172" s="20" t="n">
        <f aca="false">D172*E172</f>
        <v>0</v>
      </c>
      <c r="G172" s="56"/>
      <c r="I172" s="19" t="n">
        <f aca="false">D172*H172</f>
        <v>0</v>
      </c>
      <c r="J172" s="20" t="n">
        <f aca="false">F172+I172</f>
        <v>0</v>
      </c>
      <c r="K172" s="20" t="n">
        <f aca="false">IF(J172*0%&gt;40,40,J172*0%)</f>
        <v>0</v>
      </c>
      <c r="L172" s="20" t="n">
        <f aca="false">ROUND(J172*0.1%,0)</f>
        <v>0</v>
      </c>
      <c r="M172" s="20" t="n">
        <f aca="false">ROUND(IF(C172="BSE",(J172*0.00375%),(J172*0.00322%)),2)</f>
        <v>0</v>
      </c>
      <c r="N172" s="20" t="n">
        <f aca="false">ROUND((K172+M172+P172)*18%,2)</f>
        <v>0</v>
      </c>
      <c r="O172" s="20" t="n">
        <f aca="false">ROUND(13*1.18,2)</f>
        <v>15.34</v>
      </c>
      <c r="P172" s="20" t="n">
        <f aca="false">ROUND(J172*0.0001%,2)</f>
        <v>0</v>
      </c>
      <c r="Q172" s="20" t="n">
        <f aca="false">ROUND(F172*0.015%,0)</f>
        <v>0</v>
      </c>
      <c r="W172" s="57" t="str">
        <f aca="false">IF(G172&gt;0,G172-A172," ")</f>
        <v> </v>
      </c>
    </row>
    <row r="173" customFormat="false" ht="15" hidden="false" customHeight="false" outlineLevel="0" collapsed="false">
      <c r="A173" s="56"/>
      <c r="F173" s="20" t="n">
        <f aca="false">D173*E173</f>
        <v>0</v>
      </c>
      <c r="G173" s="56"/>
      <c r="I173" s="19" t="n">
        <f aca="false">D173*H173</f>
        <v>0</v>
      </c>
      <c r="J173" s="20" t="n">
        <f aca="false">F173+I173</f>
        <v>0</v>
      </c>
      <c r="K173" s="20" t="n">
        <f aca="false">IF(J173*0%&gt;40,40,J173*0%)</f>
        <v>0</v>
      </c>
      <c r="L173" s="20" t="n">
        <f aca="false">ROUND(J173*0.1%,0)</f>
        <v>0</v>
      </c>
      <c r="M173" s="20" t="n">
        <f aca="false">ROUND(IF(C173="BSE",(J173*0.00375%),(J173*0.00322%)),2)</f>
        <v>0</v>
      </c>
      <c r="N173" s="20" t="n">
        <f aca="false">ROUND((K173+M173+P173)*18%,2)</f>
        <v>0</v>
      </c>
      <c r="O173" s="20" t="n">
        <f aca="false">ROUND(13*1.18,2)</f>
        <v>15.34</v>
      </c>
      <c r="P173" s="20" t="n">
        <f aca="false">ROUND(J173*0.0001%,2)</f>
        <v>0</v>
      </c>
      <c r="Q173" s="20" t="n">
        <f aca="false">ROUND(F173*0.015%,0)</f>
        <v>0</v>
      </c>
      <c r="W173" s="57" t="str">
        <f aca="false">IF(G173&gt;0,G173-A173," ")</f>
        <v> </v>
      </c>
    </row>
    <row r="174" customFormat="false" ht="15" hidden="false" customHeight="false" outlineLevel="0" collapsed="false">
      <c r="A174" s="56"/>
      <c r="F174" s="20" t="n">
        <f aca="false">D174*E174</f>
        <v>0</v>
      </c>
      <c r="G174" s="56"/>
      <c r="I174" s="19" t="n">
        <f aca="false">D174*H174</f>
        <v>0</v>
      </c>
      <c r="J174" s="20" t="n">
        <f aca="false">F174+I174</f>
        <v>0</v>
      </c>
      <c r="K174" s="20" t="n">
        <f aca="false">IF(J174*0%&gt;40,40,J174*0%)</f>
        <v>0</v>
      </c>
      <c r="L174" s="20" t="n">
        <f aca="false">ROUND(J174*0.1%,0)</f>
        <v>0</v>
      </c>
      <c r="M174" s="20" t="n">
        <f aca="false">ROUND(IF(C174="BSE",(J174*0.00375%),(J174*0.00322%)),2)</f>
        <v>0</v>
      </c>
      <c r="N174" s="20" t="n">
        <f aca="false">ROUND((K174+M174+P174)*18%,2)</f>
        <v>0</v>
      </c>
      <c r="O174" s="20" t="n">
        <f aca="false">ROUND(13*1.18,2)</f>
        <v>15.34</v>
      </c>
      <c r="P174" s="20" t="n">
        <f aca="false">ROUND(J174*0.0001%,2)</f>
        <v>0</v>
      </c>
      <c r="Q174" s="20" t="n">
        <f aca="false">ROUND(F174*0.015%,0)</f>
        <v>0</v>
      </c>
      <c r="W174" s="57" t="str">
        <f aca="false">IF(G174&gt;0,G174-A174," ")</f>
        <v> </v>
      </c>
    </row>
    <row r="175" customFormat="false" ht="15" hidden="false" customHeight="false" outlineLevel="0" collapsed="false">
      <c r="A175" s="56"/>
      <c r="F175" s="20" t="n">
        <f aca="false">D175*E175</f>
        <v>0</v>
      </c>
      <c r="G175" s="56"/>
      <c r="I175" s="19" t="n">
        <f aca="false">D175*H175</f>
        <v>0</v>
      </c>
      <c r="J175" s="20" t="n">
        <f aca="false">F175+I175</f>
        <v>0</v>
      </c>
      <c r="K175" s="20" t="n">
        <f aca="false">IF(J175*0%&gt;40,40,J175*0%)</f>
        <v>0</v>
      </c>
      <c r="L175" s="20" t="n">
        <f aca="false">ROUND(J175*0.1%,0)</f>
        <v>0</v>
      </c>
      <c r="M175" s="20" t="n">
        <f aca="false">ROUND(IF(C175="BSE",(J175*0.00375%),(J175*0.00322%)),2)</f>
        <v>0</v>
      </c>
      <c r="N175" s="20" t="n">
        <f aca="false">ROUND((K175+M175+P175)*18%,2)</f>
        <v>0</v>
      </c>
      <c r="O175" s="20" t="n">
        <f aca="false">ROUND(13*1.18,2)</f>
        <v>15.34</v>
      </c>
      <c r="P175" s="20" t="n">
        <f aca="false">ROUND(J175*0.0001%,2)</f>
        <v>0</v>
      </c>
      <c r="Q175" s="20" t="n">
        <f aca="false">ROUND(F175*0.015%,0)</f>
        <v>0</v>
      </c>
      <c r="W175" s="57" t="str">
        <f aca="false">IF(G175&gt;0,G175-A175," ")</f>
        <v> </v>
      </c>
    </row>
    <row r="176" customFormat="false" ht="15" hidden="false" customHeight="false" outlineLevel="0" collapsed="false">
      <c r="A176" s="56"/>
      <c r="F176" s="20" t="n">
        <f aca="false">D176*E176</f>
        <v>0</v>
      </c>
      <c r="G176" s="56"/>
      <c r="I176" s="19" t="n">
        <f aca="false">D176*H176</f>
        <v>0</v>
      </c>
      <c r="J176" s="20" t="n">
        <f aca="false">F176+I176</f>
        <v>0</v>
      </c>
      <c r="K176" s="20" t="n">
        <f aca="false">IF(J176*0%&gt;40,40,J176*0%)</f>
        <v>0</v>
      </c>
      <c r="L176" s="20" t="n">
        <f aca="false">ROUND(J176*0.1%,0)</f>
        <v>0</v>
      </c>
      <c r="M176" s="20" t="n">
        <f aca="false">ROUND(IF(C176="BSE",(J176*0.00375%),(J176*0.00322%)),2)</f>
        <v>0</v>
      </c>
      <c r="N176" s="20" t="n">
        <f aca="false">ROUND((K176+M176+P176)*18%,2)</f>
        <v>0</v>
      </c>
      <c r="O176" s="20" t="n">
        <f aca="false">ROUND(13*1.18,2)</f>
        <v>15.34</v>
      </c>
      <c r="P176" s="20" t="n">
        <f aca="false">ROUND(J176*0.0001%,2)</f>
        <v>0</v>
      </c>
      <c r="Q176" s="20" t="n">
        <f aca="false">ROUND(F176*0.015%,0)</f>
        <v>0</v>
      </c>
      <c r="W176" s="57" t="str">
        <f aca="false">IF(G176&gt;0,G176-A176," ")</f>
        <v> </v>
      </c>
    </row>
    <row r="177" customFormat="false" ht="15" hidden="false" customHeight="false" outlineLevel="0" collapsed="false">
      <c r="A177" s="56"/>
      <c r="F177" s="20" t="n">
        <f aca="false">D177*E177</f>
        <v>0</v>
      </c>
      <c r="G177" s="56"/>
      <c r="I177" s="19" t="n">
        <f aca="false">D177*H177</f>
        <v>0</v>
      </c>
      <c r="J177" s="20" t="n">
        <f aca="false">F177+I177</f>
        <v>0</v>
      </c>
      <c r="K177" s="20" t="n">
        <f aca="false">IF(J177*0%&gt;40,40,J177*0%)</f>
        <v>0</v>
      </c>
      <c r="L177" s="20" t="n">
        <f aca="false">ROUND(J177*0.1%,0)</f>
        <v>0</v>
      </c>
      <c r="M177" s="20" t="n">
        <f aca="false">ROUND(IF(C177="BSE",(J177*0.00375%),(J177*0.00322%)),2)</f>
        <v>0</v>
      </c>
      <c r="N177" s="20" t="n">
        <f aca="false">ROUND((K177+M177+P177)*18%,2)</f>
        <v>0</v>
      </c>
      <c r="O177" s="20" t="n">
        <f aca="false">ROUND(13*1.18,2)</f>
        <v>15.34</v>
      </c>
      <c r="P177" s="20" t="n">
        <f aca="false">ROUND(J177*0.0001%,2)</f>
        <v>0</v>
      </c>
      <c r="Q177" s="20" t="n">
        <f aca="false">ROUND(F177*0.015%,0)</f>
        <v>0</v>
      </c>
      <c r="W177" s="57" t="str">
        <f aca="false">IF(G177&gt;0,G177-A177," ")</f>
        <v> </v>
      </c>
    </row>
    <row r="178" customFormat="false" ht="15" hidden="false" customHeight="false" outlineLevel="0" collapsed="false">
      <c r="A178" s="56"/>
      <c r="F178" s="20" t="n">
        <f aca="false">D178*E178</f>
        <v>0</v>
      </c>
      <c r="G178" s="56"/>
      <c r="I178" s="19" t="n">
        <f aca="false">D178*H178</f>
        <v>0</v>
      </c>
      <c r="J178" s="20" t="n">
        <f aca="false">F178+I178</f>
        <v>0</v>
      </c>
      <c r="K178" s="20" t="n">
        <f aca="false">IF(J178*0%&gt;40,40,J178*0%)</f>
        <v>0</v>
      </c>
      <c r="L178" s="20" t="n">
        <f aca="false">ROUND(J178*0.1%,0)</f>
        <v>0</v>
      </c>
      <c r="M178" s="20" t="n">
        <f aca="false">ROUND(IF(C178="BSE",(J178*0.00375%),(J178*0.00322%)),2)</f>
        <v>0</v>
      </c>
      <c r="N178" s="20" t="n">
        <f aca="false">ROUND((K178+M178+P178)*18%,2)</f>
        <v>0</v>
      </c>
      <c r="O178" s="20" t="n">
        <f aca="false">ROUND(13*1.18,2)</f>
        <v>15.34</v>
      </c>
      <c r="P178" s="20" t="n">
        <f aca="false">ROUND(J178*0.0001%,2)</f>
        <v>0</v>
      </c>
      <c r="Q178" s="20" t="n">
        <f aca="false">ROUND(F178*0.015%,0)</f>
        <v>0</v>
      </c>
      <c r="W178" s="57" t="str">
        <f aca="false">IF(G178&gt;0,G178-A178," ")</f>
        <v> </v>
      </c>
    </row>
    <row r="179" customFormat="false" ht="15" hidden="false" customHeight="false" outlineLevel="0" collapsed="false">
      <c r="A179" s="56"/>
      <c r="F179" s="20" t="n">
        <f aca="false">D179*E179</f>
        <v>0</v>
      </c>
      <c r="G179" s="56"/>
      <c r="I179" s="19" t="n">
        <f aca="false">D179*H179</f>
        <v>0</v>
      </c>
      <c r="J179" s="20" t="n">
        <f aca="false">F179+I179</f>
        <v>0</v>
      </c>
      <c r="K179" s="20" t="n">
        <f aca="false">IF(J179*0%&gt;40,40,J179*0%)</f>
        <v>0</v>
      </c>
      <c r="L179" s="20" t="n">
        <f aca="false">ROUND(J179*0.1%,0)</f>
        <v>0</v>
      </c>
      <c r="M179" s="20" t="n">
        <f aca="false">ROUND(IF(C179="BSE",(J179*0.00375%),(J179*0.00322%)),2)</f>
        <v>0</v>
      </c>
      <c r="N179" s="20" t="n">
        <f aca="false">ROUND((K179+M179+P179)*18%,2)</f>
        <v>0</v>
      </c>
      <c r="O179" s="20" t="n">
        <f aca="false">ROUND(13*1.18,2)</f>
        <v>15.34</v>
      </c>
      <c r="P179" s="20" t="n">
        <f aca="false">ROUND(J179*0.0001%,2)</f>
        <v>0</v>
      </c>
      <c r="Q179" s="20" t="n">
        <f aca="false">ROUND(F179*0.015%,0)</f>
        <v>0</v>
      </c>
      <c r="W179" s="57" t="str">
        <f aca="false">IF(G179&gt;0,G179-A179," ")</f>
        <v> </v>
      </c>
    </row>
    <row r="180" customFormat="false" ht="15" hidden="false" customHeight="false" outlineLevel="0" collapsed="false">
      <c r="A180" s="56"/>
      <c r="F180" s="20" t="n">
        <f aca="false">D180*E180</f>
        <v>0</v>
      </c>
      <c r="G180" s="56"/>
      <c r="I180" s="19" t="n">
        <f aca="false">D180*H180</f>
        <v>0</v>
      </c>
      <c r="J180" s="20" t="n">
        <f aca="false">F180+I180</f>
        <v>0</v>
      </c>
      <c r="K180" s="20" t="n">
        <f aca="false">IF(J180*0%&gt;40,40,J180*0%)</f>
        <v>0</v>
      </c>
      <c r="L180" s="20" t="n">
        <f aca="false">ROUND(J180*0.1%,0)</f>
        <v>0</v>
      </c>
      <c r="M180" s="20" t="n">
        <f aca="false">ROUND(IF(C180="BSE",(J180*0.00375%),(J180*0.00322%)),2)</f>
        <v>0</v>
      </c>
      <c r="N180" s="20" t="n">
        <f aca="false">ROUND((K180+M180+P180)*18%,2)</f>
        <v>0</v>
      </c>
      <c r="O180" s="20" t="n">
        <f aca="false">ROUND(13*1.18,2)</f>
        <v>15.34</v>
      </c>
      <c r="P180" s="20" t="n">
        <f aca="false">ROUND(J180*0.0001%,2)</f>
        <v>0</v>
      </c>
      <c r="Q180" s="20" t="n">
        <f aca="false">ROUND(F180*0.015%,0)</f>
        <v>0</v>
      </c>
      <c r="W180" s="57" t="str">
        <f aca="false">IF(G180&gt;0,G180-A180," ")</f>
        <v> </v>
      </c>
    </row>
    <row r="181" customFormat="false" ht="15" hidden="false" customHeight="false" outlineLevel="0" collapsed="false">
      <c r="A181" s="56"/>
      <c r="F181" s="20" t="n">
        <f aca="false">D181*E181</f>
        <v>0</v>
      </c>
      <c r="G181" s="56"/>
      <c r="I181" s="19" t="n">
        <f aca="false">D181*H181</f>
        <v>0</v>
      </c>
      <c r="J181" s="20" t="n">
        <f aca="false">F181+I181</f>
        <v>0</v>
      </c>
      <c r="K181" s="20" t="n">
        <f aca="false">IF(J181*0%&gt;40,40,J181*0%)</f>
        <v>0</v>
      </c>
      <c r="L181" s="20" t="n">
        <f aca="false">ROUND(J181*0.1%,0)</f>
        <v>0</v>
      </c>
      <c r="M181" s="20" t="n">
        <f aca="false">ROUND(IF(C181="BSE",(J181*0.00375%),(J181*0.00322%)),2)</f>
        <v>0</v>
      </c>
      <c r="N181" s="20" t="n">
        <f aca="false">ROUND((K181+M181+P181)*18%,2)</f>
        <v>0</v>
      </c>
      <c r="O181" s="20" t="n">
        <f aca="false">ROUND(13*1.18,2)</f>
        <v>15.34</v>
      </c>
      <c r="P181" s="20" t="n">
        <f aca="false">ROUND(J181*0.0001%,2)</f>
        <v>0</v>
      </c>
      <c r="Q181" s="20" t="n">
        <f aca="false">ROUND(F181*0.015%,0)</f>
        <v>0</v>
      </c>
      <c r="W181" s="57" t="str">
        <f aca="false">IF(G181&gt;0,G181-A181," ")</f>
        <v> </v>
      </c>
    </row>
    <row r="182" customFormat="false" ht="15" hidden="false" customHeight="false" outlineLevel="0" collapsed="false">
      <c r="A182" s="56"/>
      <c r="F182" s="20" t="n">
        <f aca="false">D182*E182</f>
        <v>0</v>
      </c>
      <c r="G182" s="56"/>
      <c r="I182" s="19" t="n">
        <f aca="false">D182*H182</f>
        <v>0</v>
      </c>
      <c r="J182" s="20" t="n">
        <f aca="false">F182+I182</f>
        <v>0</v>
      </c>
      <c r="K182" s="20" t="n">
        <f aca="false">IF(J182*0%&gt;40,40,J182*0%)</f>
        <v>0</v>
      </c>
      <c r="L182" s="20" t="n">
        <f aca="false">ROUND(J182*0.1%,0)</f>
        <v>0</v>
      </c>
      <c r="M182" s="20" t="n">
        <f aca="false">ROUND(IF(C182="BSE",(J182*0.00375%),(J182*0.00322%)),2)</f>
        <v>0</v>
      </c>
      <c r="N182" s="20" t="n">
        <f aca="false">ROUND((K182+M182+P182)*18%,2)</f>
        <v>0</v>
      </c>
      <c r="O182" s="20" t="n">
        <f aca="false">ROUND(13*1.18,2)</f>
        <v>15.34</v>
      </c>
      <c r="P182" s="20" t="n">
        <f aca="false">ROUND(J182*0.0001%,2)</f>
        <v>0</v>
      </c>
      <c r="Q182" s="20" t="n">
        <f aca="false">ROUND(F182*0.015%,0)</f>
        <v>0</v>
      </c>
      <c r="W182" s="57" t="str">
        <f aca="false">IF(G182&gt;0,G182-A182," ")</f>
        <v> </v>
      </c>
    </row>
    <row r="183" customFormat="false" ht="15" hidden="false" customHeight="false" outlineLevel="0" collapsed="false">
      <c r="A183" s="56"/>
      <c r="F183" s="20" t="n">
        <f aca="false">D183*E183</f>
        <v>0</v>
      </c>
      <c r="G183" s="56"/>
      <c r="I183" s="19" t="n">
        <f aca="false">D183*H183</f>
        <v>0</v>
      </c>
      <c r="J183" s="20" t="n">
        <f aca="false">F183+I183</f>
        <v>0</v>
      </c>
      <c r="K183" s="20" t="n">
        <f aca="false">IF(J183*0%&gt;40,40,J183*0%)</f>
        <v>0</v>
      </c>
      <c r="L183" s="20" t="n">
        <f aca="false">ROUND(J183*0.1%,0)</f>
        <v>0</v>
      </c>
      <c r="M183" s="20" t="n">
        <f aca="false">ROUND(IF(C183="BSE",(J183*0.00375%),(J183*0.00322%)),2)</f>
        <v>0</v>
      </c>
      <c r="N183" s="20" t="n">
        <f aca="false">ROUND((K183+M183+P183)*18%,2)</f>
        <v>0</v>
      </c>
      <c r="O183" s="20" t="n">
        <f aca="false">ROUND(13*1.18,2)</f>
        <v>15.34</v>
      </c>
      <c r="P183" s="20" t="n">
        <f aca="false">ROUND(J183*0.0001%,2)</f>
        <v>0</v>
      </c>
      <c r="Q183" s="20" t="n">
        <f aca="false">ROUND(F183*0.015%,0)</f>
        <v>0</v>
      </c>
      <c r="W183" s="57" t="str">
        <f aca="false">IF(G183&gt;0,G183-A183," ")</f>
        <v> </v>
      </c>
    </row>
    <row r="184" customFormat="false" ht="15" hidden="false" customHeight="false" outlineLevel="0" collapsed="false">
      <c r="A184" s="56"/>
      <c r="F184" s="20" t="n">
        <f aca="false">D184*E184</f>
        <v>0</v>
      </c>
      <c r="G184" s="56"/>
      <c r="I184" s="19" t="n">
        <f aca="false">D184*H184</f>
        <v>0</v>
      </c>
      <c r="J184" s="20" t="n">
        <f aca="false">F184+I184</f>
        <v>0</v>
      </c>
      <c r="K184" s="20" t="n">
        <f aca="false">IF(J184*0%&gt;40,40,J184*0%)</f>
        <v>0</v>
      </c>
      <c r="L184" s="20" t="n">
        <f aca="false">ROUND(J184*0.1%,0)</f>
        <v>0</v>
      </c>
      <c r="M184" s="20" t="n">
        <f aca="false">ROUND(IF(C184="BSE",(J184*0.00375%),(J184*0.00322%)),2)</f>
        <v>0</v>
      </c>
      <c r="N184" s="20" t="n">
        <f aca="false">ROUND((K184+M184+P184)*18%,2)</f>
        <v>0</v>
      </c>
      <c r="O184" s="20" t="n">
        <f aca="false">ROUND(13*1.18,2)</f>
        <v>15.34</v>
      </c>
      <c r="P184" s="20" t="n">
        <f aca="false">ROUND(J184*0.0001%,2)</f>
        <v>0</v>
      </c>
      <c r="Q184" s="20" t="n">
        <f aca="false">ROUND(F184*0.015%,0)</f>
        <v>0</v>
      </c>
      <c r="W184" s="57" t="str">
        <f aca="false">IF(G184&gt;0,G184-A184," ")</f>
        <v> </v>
      </c>
    </row>
    <row r="185" customFormat="false" ht="15" hidden="false" customHeight="false" outlineLevel="0" collapsed="false">
      <c r="A185" s="56"/>
      <c r="F185" s="20" t="n">
        <f aca="false">D185*E185</f>
        <v>0</v>
      </c>
      <c r="G185" s="56"/>
      <c r="I185" s="19" t="n">
        <f aca="false">D185*H185</f>
        <v>0</v>
      </c>
      <c r="J185" s="20" t="n">
        <f aca="false">F185+I185</f>
        <v>0</v>
      </c>
      <c r="K185" s="20" t="n">
        <f aca="false">IF(J185*0%&gt;40,40,J185*0%)</f>
        <v>0</v>
      </c>
      <c r="L185" s="20" t="n">
        <f aca="false">ROUND(J185*0.1%,0)</f>
        <v>0</v>
      </c>
      <c r="M185" s="20" t="n">
        <f aca="false">ROUND(IF(C185="BSE",(J185*0.00375%),(J185*0.00322%)),2)</f>
        <v>0</v>
      </c>
      <c r="N185" s="20" t="n">
        <f aca="false">ROUND((K185+M185+P185)*18%,2)</f>
        <v>0</v>
      </c>
      <c r="O185" s="20" t="n">
        <f aca="false">ROUND(13*1.18,2)</f>
        <v>15.34</v>
      </c>
      <c r="P185" s="20" t="n">
        <f aca="false">ROUND(J185*0.0001%,2)</f>
        <v>0</v>
      </c>
      <c r="Q185" s="20" t="n">
        <f aca="false">ROUND(F185*0.015%,0)</f>
        <v>0</v>
      </c>
      <c r="W185" s="57" t="str">
        <f aca="false">IF(G185&gt;0,G185-A185," ")</f>
        <v> </v>
      </c>
    </row>
    <row r="186" customFormat="false" ht="15" hidden="false" customHeight="false" outlineLevel="0" collapsed="false">
      <c r="A186" s="56"/>
      <c r="F186" s="20" t="n">
        <f aca="false">D186*E186</f>
        <v>0</v>
      </c>
      <c r="G186" s="56"/>
      <c r="I186" s="19" t="n">
        <f aca="false">D186*H186</f>
        <v>0</v>
      </c>
      <c r="J186" s="20" t="n">
        <f aca="false">F186+I186</f>
        <v>0</v>
      </c>
      <c r="K186" s="20" t="n">
        <f aca="false">IF(J186*0%&gt;40,40,J186*0%)</f>
        <v>0</v>
      </c>
      <c r="L186" s="20" t="n">
        <f aca="false">ROUND(J186*0.1%,0)</f>
        <v>0</v>
      </c>
      <c r="M186" s="20" t="n">
        <f aca="false">ROUND(IF(C186="BSE",(J186*0.00375%),(J186*0.00322%)),2)</f>
        <v>0</v>
      </c>
      <c r="N186" s="20" t="n">
        <f aca="false">ROUND((K186+M186+P186)*18%,2)</f>
        <v>0</v>
      </c>
      <c r="O186" s="20" t="n">
        <f aca="false">ROUND(13*1.18,2)</f>
        <v>15.34</v>
      </c>
      <c r="P186" s="20" t="n">
        <f aca="false">ROUND(J186*0.0001%,2)</f>
        <v>0</v>
      </c>
      <c r="Q186" s="20" t="n">
        <f aca="false">ROUND(F186*0.015%,0)</f>
        <v>0</v>
      </c>
      <c r="W186" s="57" t="str">
        <f aca="false">IF(G186&gt;0,G186-A186," ")</f>
        <v> </v>
      </c>
    </row>
    <row r="187" customFormat="false" ht="15" hidden="false" customHeight="false" outlineLevel="0" collapsed="false">
      <c r="A187" s="56"/>
      <c r="F187" s="20" t="n">
        <f aca="false">D187*E187</f>
        <v>0</v>
      </c>
      <c r="G187" s="56"/>
      <c r="I187" s="19" t="n">
        <f aca="false">D187*H187</f>
        <v>0</v>
      </c>
      <c r="J187" s="20" t="n">
        <f aca="false">F187+I187</f>
        <v>0</v>
      </c>
      <c r="K187" s="20" t="n">
        <f aca="false">IF(J187*0%&gt;40,40,J187*0%)</f>
        <v>0</v>
      </c>
      <c r="L187" s="20" t="n">
        <f aca="false">ROUND(J187*0.1%,0)</f>
        <v>0</v>
      </c>
      <c r="M187" s="20" t="n">
        <f aca="false">ROUND(IF(C187="BSE",(J187*0.00375%),(J187*0.00322%)),2)</f>
        <v>0</v>
      </c>
      <c r="N187" s="20" t="n">
        <f aca="false">ROUND((K187+M187+P187)*18%,2)</f>
        <v>0</v>
      </c>
      <c r="O187" s="20" t="n">
        <f aca="false">ROUND(13*1.18,2)</f>
        <v>15.34</v>
      </c>
      <c r="P187" s="20" t="n">
        <f aca="false">ROUND(J187*0.0001%,2)</f>
        <v>0</v>
      </c>
      <c r="Q187" s="20" t="n">
        <f aca="false">ROUND(F187*0.015%,0)</f>
        <v>0</v>
      </c>
      <c r="W187" s="57" t="str">
        <f aca="false">IF(G187&gt;0,G187-A187," ")</f>
        <v> </v>
      </c>
    </row>
    <row r="188" customFormat="false" ht="15" hidden="false" customHeight="false" outlineLevel="0" collapsed="false">
      <c r="A188" s="56"/>
      <c r="F188" s="20" t="n">
        <f aca="false">D188*E188</f>
        <v>0</v>
      </c>
      <c r="G188" s="56"/>
      <c r="I188" s="19" t="n">
        <f aca="false">D188*H188</f>
        <v>0</v>
      </c>
      <c r="J188" s="20" t="n">
        <f aca="false">F188+I188</f>
        <v>0</v>
      </c>
      <c r="K188" s="20" t="n">
        <f aca="false">IF(J188*0%&gt;40,40,J188*0%)</f>
        <v>0</v>
      </c>
      <c r="L188" s="20" t="n">
        <f aca="false">ROUND(J188*0.1%,0)</f>
        <v>0</v>
      </c>
      <c r="M188" s="20" t="n">
        <f aca="false">ROUND(IF(C188="BSE",(J188*0.00375%),(J188*0.00322%)),2)</f>
        <v>0</v>
      </c>
      <c r="N188" s="20" t="n">
        <f aca="false">ROUND((K188+M188+P188)*18%,2)</f>
        <v>0</v>
      </c>
      <c r="O188" s="20" t="n">
        <f aca="false">ROUND(13*1.18,2)</f>
        <v>15.34</v>
      </c>
      <c r="P188" s="20" t="n">
        <f aca="false">ROUND(J188*0.0001%,2)</f>
        <v>0</v>
      </c>
      <c r="Q188" s="20" t="n">
        <f aca="false">ROUND(F188*0.015%,0)</f>
        <v>0</v>
      </c>
      <c r="W188" s="57" t="str">
        <f aca="false">IF(G188&gt;0,G188-A188," ")</f>
        <v> </v>
      </c>
    </row>
    <row r="189" customFormat="false" ht="15" hidden="false" customHeight="false" outlineLevel="0" collapsed="false">
      <c r="A189" s="56"/>
      <c r="F189" s="20" t="n">
        <f aca="false">D189*E189</f>
        <v>0</v>
      </c>
      <c r="G189" s="56"/>
      <c r="I189" s="19" t="n">
        <f aca="false">D189*H189</f>
        <v>0</v>
      </c>
      <c r="J189" s="20" t="n">
        <f aca="false">F189+I189</f>
        <v>0</v>
      </c>
      <c r="K189" s="20" t="n">
        <f aca="false">IF(J189*0%&gt;40,40,J189*0%)</f>
        <v>0</v>
      </c>
      <c r="L189" s="20" t="n">
        <f aca="false">ROUND(J189*0.1%,0)</f>
        <v>0</v>
      </c>
      <c r="M189" s="20" t="n">
        <f aca="false">ROUND(IF(C189="BSE",(J189*0.00375%),(J189*0.00322%)),2)</f>
        <v>0</v>
      </c>
      <c r="N189" s="20" t="n">
        <f aca="false">ROUND((K189+M189+P189)*18%,2)</f>
        <v>0</v>
      </c>
      <c r="O189" s="20" t="n">
        <f aca="false">ROUND(13*1.18,2)</f>
        <v>15.34</v>
      </c>
      <c r="P189" s="20" t="n">
        <f aca="false">ROUND(J189*0.0001%,2)</f>
        <v>0</v>
      </c>
      <c r="Q189" s="20" t="n">
        <f aca="false">ROUND(F189*0.015%,0)</f>
        <v>0</v>
      </c>
      <c r="W189" s="57" t="str">
        <f aca="false">IF(G189&gt;0,G189-A189," ")</f>
        <v> </v>
      </c>
    </row>
    <row r="190" customFormat="false" ht="15" hidden="false" customHeight="false" outlineLevel="0" collapsed="false">
      <c r="A190" s="56"/>
      <c r="F190" s="20" t="n">
        <f aca="false">D190*E190</f>
        <v>0</v>
      </c>
      <c r="G190" s="56"/>
      <c r="I190" s="19" t="n">
        <f aca="false">D190*H190</f>
        <v>0</v>
      </c>
      <c r="J190" s="20" t="n">
        <f aca="false">F190+I190</f>
        <v>0</v>
      </c>
      <c r="K190" s="20" t="n">
        <f aca="false">IF(J190*0%&gt;40,40,J190*0%)</f>
        <v>0</v>
      </c>
      <c r="L190" s="20" t="n">
        <f aca="false">ROUND(J190*0.1%,0)</f>
        <v>0</v>
      </c>
      <c r="M190" s="20" t="n">
        <f aca="false">ROUND(IF(C190="BSE",(J190*0.00375%),(J190*0.00322%)),2)</f>
        <v>0</v>
      </c>
      <c r="N190" s="20" t="n">
        <f aca="false">ROUND((K190+M190+P190)*18%,2)</f>
        <v>0</v>
      </c>
      <c r="O190" s="20" t="n">
        <f aca="false">ROUND(13*1.18,2)</f>
        <v>15.34</v>
      </c>
      <c r="P190" s="20" t="n">
        <f aca="false">ROUND(J190*0.0001%,2)</f>
        <v>0</v>
      </c>
      <c r="Q190" s="20" t="n">
        <f aca="false">ROUND(F190*0.015%,0)</f>
        <v>0</v>
      </c>
      <c r="W190" s="57" t="str">
        <f aca="false">IF(G190&gt;0,G190-A190," ")</f>
        <v> </v>
      </c>
    </row>
    <row r="191" customFormat="false" ht="15" hidden="false" customHeight="false" outlineLevel="0" collapsed="false">
      <c r="A191" s="56"/>
      <c r="F191" s="20" t="n">
        <f aca="false">D191*E191</f>
        <v>0</v>
      </c>
      <c r="G191" s="56"/>
      <c r="I191" s="19" t="n">
        <f aca="false">D191*H191</f>
        <v>0</v>
      </c>
      <c r="J191" s="20" t="n">
        <f aca="false">F191+I191</f>
        <v>0</v>
      </c>
      <c r="K191" s="20" t="n">
        <f aca="false">IF(J191*0%&gt;40,40,J191*0%)</f>
        <v>0</v>
      </c>
      <c r="L191" s="20" t="n">
        <f aca="false">ROUND(J191*0.1%,0)</f>
        <v>0</v>
      </c>
      <c r="M191" s="20" t="n">
        <f aca="false">ROUND(IF(C191="BSE",(J191*0.00375%),(J191*0.00322%)),2)</f>
        <v>0</v>
      </c>
      <c r="N191" s="20" t="n">
        <f aca="false">ROUND((K191+M191+P191)*18%,2)</f>
        <v>0</v>
      </c>
      <c r="O191" s="20" t="n">
        <f aca="false">ROUND(13*1.18,2)</f>
        <v>15.34</v>
      </c>
      <c r="P191" s="20" t="n">
        <f aca="false">ROUND(J191*0.0001%,2)</f>
        <v>0</v>
      </c>
      <c r="Q191" s="20" t="n">
        <f aca="false">ROUND(F191*0.015%,0)</f>
        <v>0</v>
      </c>
      <c r="W191" s="57" t="str">
        <f aca="false">IF(G191&gt;0,G191-A191," ")</f>
        <v> </v>
      </c>
    </row>
    <row r="192" customFormat="false" ht="15" hidden="false" customHeight="false" outlineLevel="0" collapsed="false">
      <c r="A192" s="56"/>
      <c r="F192" s="20" t="n">
        <f aca="false">D192*E192</f>
        <v>0</v>
      </c>
      <c r="G192" s="56"/>
      <c r="I192" s="19" t="n">
        <f aca="false">D192*H192</f>
        <v>0</v>
      </c>
      <c r="J192" s="20" t="n">
        <f aca="false">F192+I192</f>
        <v>0</v>
      </c>
      <c r="K192" s="20" t="n">
        <f aca="false">IF(J192*0%&gt;40,40,J192*0%)</f>
        <v>0</v>
      </c>
      <c r="L192" s="20" t="n">
        <f aca="false">ROUND(J192*0.1%,0)</f>
        <v>0</v>
      </c>
      <c r="M192" s="20" t="n">
        <f aca="false">ROUND(IF(C192="BSE",(J192*0.00375%),(J192*0.00322%)),2)</f>
        <v>0</v>
      </c>
      <c r="N192" s="20" t="n">
        <f aca="false">ROUND((K192+M192+P192)*18%,2)</f>
        <v>0</v>
      </c>
      <c r="O192" s="20" t="n">
        <f aca="false">ROUND(13*1.18,2)</f>
        <v>15.34</v>
      </c>
      <c r="P192" s="20" t="n">
        <f aca="false">ROUND(J192*0.0001%,2)</f>
        <v>0</v>
      </c>
      <c r="Q192" s="20" t="n">
        <f aca="false">ROUND(F192*0.015%,0)</f>
        <v>0</v>
      </c>
      <c r="W192" s="57" t="str">
        <f aca="false">IF(G192&gt;0,G192-A192," ")</f>
        <v> </v>
      </c>
    </row>
    <row r="193" customFormat="false" ht="15" hidden="false" customHeight="false" outlineLevel="0" collapsed="false">
      <c r="A193" s="56"/>
      <c r="F193" s="20" t="n">
        <f aca="false">D193*E193</f>
        <v>0</v>
      </c>
      <c r="G193" s="56"/>
      <c r="I193" s="19" t="n">
        <f aca="false">D193*H193</f>
        <v>0</v>
      </c>
      <c r="J193" s="20" t="n">
        <f aca="false">F193+I193</f>
        <v>0</v>
      </c>
      <c r="K193" s="20" t="n">
        <f aca="false">IF(J193*0%&gt;40,40,J193*0%)</f>
        <v>0</v>
      </c>
      <c r="L193" s="20" t="n">
        <f aca="false">ROUND(J193*0.1%,0)</f>
        <v>0</v>
      </c>
      <c r="M193" s="20" t="n">
        <f aca="false">ROUND(IF(C193="BSE",(J193*0.00375%),(J193*0.00322%)),2)</f>
        <v>0</v>
      </c>
      <c r="N193" s="20" t="n">
        <f aca="false">ROUND((K193+M193+P193)*18%,2)</f>
        <v>0</v>
      </c>
      <c r="O193" s="20" t="n">
        <f aca="false">ROUND(13*1.18,2)</f>
        <v>15.34</v>
      </c>
      <c r="P193" s="20" t="n">
        <f aca="false">ROUND(J193*0.0001%,2)</f>
        <v>0</v>
      </c>
      <c r="Q193" s="20" t="n">
        <f aca="false">ROUND(F193*0.015%,0)</f>
        <v>0</v>
      </c>
      <c r="W193" s="57" t="str">
        <f aca="false">IF(G193&gt;0,G193-A193," ")</f>
        <v> </v>
      </c>
    </row>
    <row r="194" customFormat="false" ht="15" hidden="false" customHeight="false" outlineLevel="0" collapsed="false">
      <c r="A194" s="56"/>
      <c r="F194" s="20" t="n">
        <f aca="false">D194*E194</f>
        <v>0</v>
      </c>
      <c r="G194" s="56"/>
      <c r="I194" s="19" t="n">
        <f aca="false">D194*H194</f>
        <v>0</v>
      </c>
      <c r="J194" s="20" t="n">
        <f aca="false">F194+I194</f>
        <v>0</v>
      </c>
      <c r="K194" s="20" t="n">
        <f aca="false">IF(J194*0%&gt;40,40,J194*0%)</f>
        <v>0</v>
      </c>
      <c r="L194" s="20" t="n">
        <f aca="false">ROUND(J194*0.1%,0)</f>
        <v>0</v>
      </c>
      <c r="M194" s="20" t="n">
        <f aca="false">ROUND(IF(C194="BSE",(J194*0.00375%),(J194*0.00322%)),2)</f>
        <v>0</v>
      </c>
      <c r="N194" s="20" t="n">
        <f aca="false">ROUND((K194+M194+P194)*18%,2)</f>
        <v>0</v>
      </c>
      <c r="O194" s="20" t="n">
        <f aca="false">ROUND(13*1.18,2)</f>
        <v>15.34</v>
      </c>
      <c r="P194" s="20" t="n">
        <f aca="false">ROUND(J194*0.0001%,2)</f>
        <v>0</v>
      </c>
      <c r="Q194" s="20" t="n">
        <f aca="false">ROUND(F194*0.015%,0)</f>
        <v>0</v>
      </c>
      <c r="W194" s="57" t="str">
        <f aca="false">IF(G194&gt;0,G194-A194," ")</f>
        <v> </v>
      </c>
    </row>
    <row r="195" customFormat="false" ht="15" hidden="false" customHeight="false" outlineLevel="0" collapsed="false">
      <c r="A195" s="56"/>
      <c r="F195" s="20" t="n">
        <f aca="false">D195*E195</f>
        <v>0</v>
      </c>
      <c r="G195" s="56"/>
      <c r="I195" s="19" t="n">
        <f aca="false">D195*H195</f>
        <v>0</v>
      </c>
      <c r="J195" s="20" t="n">
        <f aca="false">F195+I195</f>
        <v>0</v>
      </c>
      <c r="K195" s="20" t="n">
        <f aca="false">IF(J195*0%&gt;40,40,J195*0%)</f>
        <v>0</v>
      </c>
      <c r="L195" s="20" t="n">
        <f aca="false">ROUND(J195*0.1%,0)</f>
        <v>0</v>
      </c>
      <c r="M195" s="20" t="n">
        <f aca="false">ROUND(IF(C195="BSE",(J195*0.00375%),(J195*0.00322%)),2)</f>
        <v>0</v>
      </c>
      <c r="N195" s="20" t="n">
        <f aca="false">ROUND((K195+M195+P195)*18%,2)</f>
        <v>0</v>
      </c>
      <c r="O195" s="20" t="n">
        <f aca="false">ROUND(13*1.18,2)</f>
        <v>15.34</v>
      </c>
      <c r="P195" s="20" t="n">
        <f aca="false">ROUND(J195*0.0001%,2)</f>
        <v>0</v>
      </c>
      <c r="Q195" s="20" t="n">
        <f aca="false">ROUND(F195*0.015%,0)</f>
        <v>0</v>
      </c>
      <c r="W195" s="57" t="str">
        <f aca="false">IF(G195&gt;0,G195-A195," ")</f>
        <v> </v>
      </c>
    </row>
    <row r="196" customFormat="false" ht="15" hidden="false" customHeight="false" outlineLevel="0" collapsed="false">
      <c r="A196" s="56"/>
      <c r="F196" s="20" t="n">
        <f aca="false">D196*E196</f>
        <v>0</v>
      </c>
      <c r="G196" s="56"/>
      <c r="I196" s="19" t="n">
        <f aca="false">D196*H196</f>
        <v>0</v>
      </c>
      <c r="J196" s="20" t="n">
        <f aca="false">F196+I196</f>
        <v>0</v>
      </c>
      <c r="K196" s="20" t="n">
        <f aca="false">IF(J196*0%&gt;40,40,J196*0%)</f>
        <v>0</v>
      </c>
      <c r="L196" s="20" t="n">
        <f aca="false">ROUND(J196*0.1%,0)</f>
        <v>0</v>
      </c>
      <c r="M196" s="20" t="n">
        <f aca="false">ROUND(IF(C196="BSE",(J196*0.00375%),(J196*0.00322%)),2)</f>
        <v>0</v>
      </c>
      <c r="N196" s="20" t="n">
        <f aca="false">ROUND((K196+M196+P196)*18%,2)</f>
        <v>0</v>
      </c>
      <c r="O196" s="20" t="n">
        <f aca="false">ROUND(13*1.18,2)</f>
        <v>15.34</v>
      </c>
      <c r="P196" s="20" t="n">
        <f aca="false">ROUND(J196*0.0001%,2)</f>
        <v>0</v>
      </c>
      <c r="Q196" s="20" t="n">
        <f aca="false">ROUND(F196*0.015%,0)</f>
        <v>0</v>
      </c>
      <c r="W196" s="57" t="str">
        <f aca="false">IF(G196&gt;0,G196-A196," ")</f>
        <v> </v>
      </c>
    </row>
    <row r="197" customFormat="false" ht="15" hidden="false" customHeight="false" outlineLevel="0" collapsed="false">
      <c r="A197" s="56"/>
      <c r="F197" s="20" t="n">
        <f aca="false">D197*E197</f>
        <v>0</v>
      </c>
      <c r="G197" s="56"/>
      <c r="I197" s="19" t="n">
        <f aca="false">D197*H197</f>
        <v>0</v>
      </c>
      <c r="J197" s="20" t="n">
        <f aca="false">F197+I197</f>
        <v>0</v>
      </c>
      <c r="K197" s="20" t="n">
        <f aca="false">IF(J197*0%&gt;40,40,J197*0%)</f>
        <v>0</v>
      </c>
      <c r="L197" s="20" t="n">
        <f aca="false">ROUND(J197*0.1%,0)</f>
        <v>0</v>
      </c>
      <c r="M197" s="20" t="n">
        <f aca="false">ROUND(IF(C197="BSE",(J197*0.00375%),(J197*0.00322%)),2)</f>
        <v>0</v>
      </c>
      <c r="N197" s="20" t="n">
        <f aca="false">ROUND((K197+M197+P197)*18%,2)</f>
        <v>0</v>
      </c>
      <c r="O197" s="20" t="n">
        <f aca="false">ROUND(13*1.18,2)</f>
        <v>15.34</v>
      </c>
      <c r="P197" s="20" t="n">
        <f aca="false">ROUND(J197*0.0001%,2)</f>
        <v>0</v>
      </c>
      <c r="Q197" s="20" t="n">
        <f aca="false">ROUND(F197*0.015%,0)</f>
        <v>0</v>
      </c>
      <c r="W197" s="57" t="str">
        <f aca="false">IF(G197&gt;0,G197-A197," ")</f>
        <v> </v>
      </c>
    </row>
    <row r="198" customFormat="false" ht="15" hidden="false" customHeight="false" outlineLevel="0" collapsed="false">
      <c r="A198" s="56"/>
      <c r="F198" s="20" t="n">
        <f aca="false">D198*E198</f>
        <v>0</v>
      </c>
      <c r="G198" s="56"/>
      <c r="I198" s="19" t="n">
        <f aca="false">D198*H198</f>
        <v>0</v>
      </c>
      <c r="J198" s="20" t="n">
        <f aca="false">F198+I198</f>
        <v>0</v>
      </c>
      <c r="K198" s="20" t="n">
        <f aca="false">IF(J198*0%&gt;40,40,J198*0%)</f>
        <v>0</v>
      </c>
      <c r="L198" s="20" t="n">
        <f aca="false">ROUND(J198*0.1%,0)</f>
        <v>0</v>
      </c>
      <c r="M198" s="20" t="n">
        <f aca="false">ROUND(IF(C198="BSE",(J198*0.00375%),(J198*0.00322%)),2)</f>
        <v>0</v>
      </c>
      <c r="N198" s="20" t="n">
        <f aca="false">ROUND((K198+M198+P198)*18%,2)</f>
        <v>0</v>
      </c>
      <c r="O198" s="20" t="n">
        <f aca="false">ROUND(13*1.18,2)</f>
        <v>15.34</v>
      </c>
      <c r="P198" s="20" t="n">
        <f aca="false">ROUND(J198*0.0001%,2)</f>
        <v>0</v>
      </c>
      <c r="Q198" s="20" t="n">
        <f aca="false">ROUND(F198*0.015%,0)</f>
        <v>0</v>
      </c>
      <c r="W198" s="57" t="str">
        <f aca="false">IF(G198&gt;0,G198-A198," ")</f>
        <v> </v>
      </c>
    </row>
    <row r="199" customFormat="false" ht="15" hidden="false" customHeight="false" outlineLevel="0" collapsed="false">
      <c r="A199" s="56"/>
      <c r="F199" s="20" t="n">
        <f aca="false">D199*E199</f>
        <v>0</v>
      </c>
      <c r="G199" s="56"/>
      <c r="I199" s="19" t="n">
        <f aca="false">D199*H199</f>
        <v>0</v>
      </c>
      <c r="J199" s="20" t="n">
        <f aca="false">F199+I199</f>
        <v>0</v>
      </c>
      <c r="K199" s="20" t="n">
        <f aca="false">IF(J199*0%&gt;40,40,J199*0%)</f>
        <v>0</v>
      </c>
      <c r="L199" s="20" t="n">
        <f aca="false">ROUND(J199*0.1%,0)</f>
        <v>0</v>
      </c>
      <c r="M199" s="20" t="n">
        <f aca="false">ROUND(IF(C199="BSE",(J199*0.00375%),(J199*0.00322%)),2)</f>
        <v>0</v>
      </c>
      <c r="N199" s="20" t="n">
        <f aca="false">ROUND((K199+M199+P199)*18%,2)</f>
        <v>0</v>
      </c>
      <c r="O199" s="20" t="n">
        <f aca="false">ROUND(13*1.18,2)</f>
        <v>15.34</v>
      </c>
      <c r="P199" s="20" t="n">
        <f aca="false">ROUND(J199*0.0001%,2)</f>
        <v>0</v>
      </c>
      <c r="Q199" s="20" t="n">
        <f aca="false">ROUND(F199*0.015%,0)</f>
        <v>0</v>
      </c>
      <c r="W199" s="57" t="str">
        <f aca="false">IF(G199&gt;0,G199-A199," ")</f>
        <v> </v>
      </c>
    </row>
    <row r="200" customFormat="false" ht="15" hidden="false" customHeight="false" outlineLevel="0" collapsed="false">
      <c r="A200" s="56"/>
      <c r="F200" s="20" t="n">
        <f aca="false">D200*E200</f>
        <v>0</v>
      </c>
      <c r="G200" s="56"/>
      <c r="I200" s="19" t="n">
        <f aca="false">D200*H200</f>
        <v>0</v>
      </c>
      <c r="J200" s="20" t="n">
        <f aca="false">F200+I200</f>
        <v>0</v>
      </c>
      <c r="K200" s="20" t="n">
        <f aca="false">IF(J200*0%&gt;40,40,J200*0%)</f>
        <v>0</v>
      </c>
      <c r="L200" s="20" t="n">
        <f aca="false">ROUND(J200*0.1%,0)</f>
        <v>0</v>
      </c>
      <c r="M200" s="20" t="n">
        <f aca="false">ROUND(IF(C200="BSE",(J200*0.00375%),(J200*0.00322%)),2)</f>
        <v>0</v>
      </c>
      <c r="N200" s="20" t="n">
        <f aca="false">ROUND((K200+M200+P200)*18%,2)</f>
        <v>0</v>
      </c>
      <c r="O200" s="20" t="n">
        <f aca="false">ROUND(13*1.18,2)</f>
        <v>15.34</v>
      </c>
      <c r="P200" s="20" t="n">
        <f aca="false">ROUND(J200*0.0001%,2)</f>
        <v>0</v>
      </c>
      <c r="Q200" s="20" t="n">
        <f aca="false">ROUND(F200*0.015%,0)</f>
        <v>0</v>
      </c>
      <c r="W200" s="57" t="str">
        <f aca="false">IF(G200&gt;0,G200-A200," ")</f>
        <v> </v>
      </c>
    </row>
    <row r="201" customFormat="false" ht="15" hidden="false" customHeight="false" outlineLevel="0" collapsed="false">
      <c r="A201" s="56"/>
      <c r="F201" s="20" t="n">
        <f aca="false">D201*E201</f>
        <v>0</v>
      </c>
      <c r="G201" s="56"/>
      <c r="I201" s="19" t="n">
        <f aca="false">D201*H201</f>
        <v>0</v>
      </c>
      <c r="J201" s="20" t="n">
        <f aca="false">F201+I201</f>
        <v>0</v>
      </c>
      <c r="K201" s="20" t="n">
        <f aca="false">IF(J201*0%&gt;40,40,J201*0%)</f>
        <v>0</v>
      </c>
      <c r="L201" s="20" t="n">
        <f aca="false">ROUND(J201*0.1%,0)</f>
        <v>0</v>
      </c>
      <c r="M201" s="20" t="n">
        <f aca="false">ROUND(IF(C201="BSE",(J201*0.00375%),(J201*0.00322%)),2)</f>
        <v>0</v>
      </c>
      <c r="N201" s="20" t="n">
        <f aca="false">ROUND((K201+M201+P201)*18%,2)</f>
        <v>0</v>
      </c>
      <c r="O201" s="20" t="n">
        <f aca="false">ROUND(13*1.18,2)</f>
        <v>15.34</v>
      </c>
      <c r="P201" s="20" t="n">
        <f aca="false">ROUND(J201*0.0001%,2)</f>
        <v>0</v>
      </c>
      <c r="Q201" s="20" t="n">
        <f aca="false">ROUND(F201*0.015%,0)</f>
        <v>0</v>
      </c>
      <c r="W201" s="57" t="str">
        <f aca="false">IF(G201&gt;0,G201-A201," ")</f>
        <v> </v>
      </c>
    </row>
    <row r="202" customFormat="false" ht="15" hidden="false" customHeight="false" outlineLevel="0" collapsed="false">
      <c r="A202" s="56"/>
      <c r="F202" s="20" t="n">
        <f aca="false">D202*E202</f>
        <v>0</v>
      </c>
      <c r="G202" s="56"/>
      <c r="I202" s="19" t="n">
        <f aca="false">D202*H202</f>
        <v>0</v>
      </c>
      <c r="J202" s="20" t="n">
        <f aca="false">F202+I202</f>
        <v>0</v>
      </c>
      <c r="K202" s="20" t="n">
        <f aca="false">IF(J202*0%&gt;40,40,J202*0%)</f>
        <v>0</v>
      </c>
      <c r="L202" s="20" t="n">
        <f aca="false">ROUND(J202*0.1%,0)</f>
        <v>0</v>
      </c>
      <c r="M202" s="20" t="n">
        <f aca="false">ROUND(IF(C202="BSE",(J202*0.00375%),(J202*0.00322%)),2)</f>
        <v>0</v>
      </c>
      <c r="N202" s="20" t="n">
        <f aca="false">ROUND((K202+M202+P202)*18%,2)</f>
        <v>0</v>
      </c>
      <c r="O202" s="20" t="n">
        <f aca="false">ROUND(13*1.18,2)</f>
        <v>15.34</v>
      </c>
      <c r="P202" s="20" t="n">
        <f aca="false">ROUND(J202*0.0001%,2)</f>
        <v>0</v>
      </c>
      <c r="Q202" s="20" t="n">
        <f aca="false">ROUND(F202*0.015%,0)</f>
        <v>0</v>
      </c>
      <c r="W202" s="57" t="str">
        <f aca="false">IF(G202&gt;0,G202-A202," ")</f>
        <v> </v>
      </c>
    </row>
    <row r="203" customFormat="false" ht="15" hidden="false" customHeight="false" outlineLevel="0" collapsed="false">
      <c r="A203" s="56"/>
      <c r="F203" s="20" t="n">
        <f aca="false">D203*E203</f>
        <v>0</v>
      </c>
      <c r="G203" s="56"/>
      <c r="I203" s="19" t="n">
        <f aca="false">D203*H203</f>
        <v>0</v>
      </c>
      <c r="J203" s="20" t="n">
        <f aca="false">F203+I203</f>
        <v>0</v>
      </c>
      <c r="K203" s="20" t="n">
        <f aca="false">IF(J203*0%&gt;40,40,J203*0%)</f>
        <v>0</v>
      </c>
      <c r="L203" s="20" t="n">
        <f aca="false">ROUND(J203*0.1%,0)</f>
        <v>0</v>
      </c>
      <c r="M203" s="20" t="n">
        <f aca="false">ROUND(IF(C203="BSE",(J203*0.00375%),(J203*0.00322%)),2)</f>
        <v>0</v>
      </c>
      <c r="N203" s="20" t="n">
        <f aca="false">ROUND((K203+M203+P203)*18%,2)</f>
        <v>0</v>
      </c>
      <c r="O203" s="20" t="n">
        <f aca="false">ROUND(13*1.18,2)</f>
        <v>15.34</v>
      </c>
      <c r="P203" s="20" t="n">
        <f aca="false">ROUND(J203*0.0001%,2)</f>
        <v>0</v>
      </c>
      <c r="Q203" s="20" t="n">
        <f aca="false">ROUND(F203*0.015%,0)</f>
        <v>0</v>
      </c>
      <c r="W203" s="57" t="str">
        <f aca="false">IF(G203&gt;0,G203-A203," ")</f>
        <v> </v>
      </c>
    </row>
    <row r="204" customFormat="false" ht="15" hidden="false" customHeight="false" outlineLevel="0" collapsed="false">
      <c r="A204" s="56"/>
      <c r="F204" s="20" t="n">
        <f aca="false">D204*E204</f>
        <v>0</v>
      </c>
      <c r="G204" s="56"/>
      <c r="I204" s="19" t="n">
        <f aca="false">D204*H204</f>
        <v>0</v>
      </c>
      <c r="J204" s="20" t="n">
        <f aca="false">F204+I204</f>
        <v>0</v>
      </c>
      <c r="K204" s="20" t="n">
        <f aca="false">IF(J204*0%&gt;40,40,J204*0%)</f>
        <v>0</v>
      </c>
      <c r="L204" s="20" t="n">
        <f aca="false">ROUND(J204*0.1%,0)</f>
        <v>0</v>
      </c>
      <c r="M204" s="20" t="n">
        <f aca="false">ROUND(IF(C204="BSE",(J204*0.00375%),(J204*0.00322%)),2)</f>
        <v>0</v>
      </c>
      <c r="N204" s="20" t="n">
        <f aca="false">ROUND((K204+M204+P204)*18%,2)</f>
        <v>0</v>
      </c>
      <c r="O204" s="20" t="n">
        <f aca="false">ROUND(13*1.18,2)</f>
        <v>15.34</v>
      </c>
      <c r="P204" s="20" t="n">
        <f aca="false">ROUND(J204*0.0001%,2)</f>
        <v>0</v>
      </c>
      <c r="Q204" s="20" t="n">
        <f aca="false">ROUND(F204*0.015%,0)</f>
        <v>0</v>
      </c>
      <c r="W204" s="57" t="str">
        <f aca="false">IF(G204&gt;0,G204-A204," ")</f>
        <v> </v>
      </c>
    </row>
    <row r="205" customFormat="false" ht="15" hidden="false" customHeight="false" outlineLevel="0" collapsed="false">
      <c r="A205" s="56"/>
      <c r="F205" s="20" t="n">
        <f aca="false">D205*E205</f>
        <v>0</v>
      </c>
      <c r="G205" s="56"/>
      <c r="I205" s="19" t="n">
        <f aca="false">D205*H205</f>
        <v>0</v>
      </c>
      <c r="J205" s="20" t="n">
        <f aca="false">F205+I205</f>
        <v>0</v>
      </c>
      <c r="K205" s="20" t="n">
        <f aca="false">IF(J205*0%&gt;40,40,J205*0%)</f>
        <v>0</v>
      </c>
      <c r="L205" s="20" t="n">
        <f aca="false">ROUND(J205*0.1%,0)</f>
        <v>0</v>
      </c>
      <c r="M205" s="20" t="n">
        <f aca="false">ROUND(IF(C205="BSE",(J205*0.00375%),(J205*0.00322%)),2)</f>
        <v>0</v>
      </c>
      <c r="N205" s="20" t="n">
        <f aca="false">ROUND((K205+M205+P205)*18%,2)</f>
        <v>0</v>
      </c>
      <c r="O205" s="20" t="n">
        <f aca="false">ROUND(13*1.18,2)</f>
        <v>15.34</v>
      </c>
      <c r="P205" s="20" t="n">
        <f aca="false">ROUND(J205*0.0001%,2)</f>
        <v>0</v>
      </c>
      <c r="Q205" s="20" t="n">
        <f aca="false">ROUND(F205*0.015%,0)</f>
        <v>0</v>
      </c>
      <c r="W205" s="57" t="str">
        <f aca="false">IF(G205&gt;0,G205-A205," ")</f>
        <v> </v>
      </c>
    </row>
    <row r="206" customFormat="false" ht="15" hidden="false" customHeight="false" outlineLevel="0" collapsed="false">
      <c r="A206" s="56"/>
      <c r="F206" s="20" t="n">
        <f aca="false">D206*E206</f>
        <v>0</v>
      </c>
      <c r="G206" s="56"/>
      <c r="I206" s="19" t="n">
        <f aca="false">D206*H206</f>
        <v>0</v>
      </c>
      <c r="J206" s="20" t="n">
        <f aca="false">F206+I206</f>
        <v>0</v>
      </c>
      <c r="K206" s="20" t="n">
        <f aca="false">IF(J206*0%&gt;40,40,J206*0%)</f>
        <v>0</v>
      </c>
      <c r="L206" s="20" t="n">
        <f aca="false">ROUND(J206*0.1%,0)</f>
        <v>0</v>
      </c>
      <c r="M206" s="20" t="n">
        <f aca="false">ROUND(IF(C206="BSE",(J206*0.00375%),(J206*0.00322%)),2)</f>
        <v>0</v>
      </c>
      <c r="N206" s="20" t="n">
        <f aca="false">ROUND((K206+M206+P206)*18%,2)</f>
        <v>0</v>
      </c>
      <c r="O206" s="20" t="n">
        <f aca="false">ROUND(13*1.18,2)</f>
        <v>15.34</v>
      </c>
      <c r="P206" s="20" t="n">
        <f aca="false">ROUND(J206*0.0001%,2)</f>
        <v>0</v>
      </c>
      <c r="Q206" s="20" t="n">
        <f aca="false">ROUND(F206*0.015%,0)</f>
        <v>0</v>
      </c>
      <c r="W206" s="57" t="str">
        <f aca="false">IF(G206&gt;0,G206-A206," ")</f>
        <v> </v>
      </c>
    </row>
    <row r="207" customFormat="false" ht="15" hidden="false" customHeight="false" outlineLevel="0" collapsed="false">
      <c r="A207" s="56"/>
      <c r="F207" s="20" t="n">
        <f aca="false">D207*E207</f>
        <v>0</v>
      </c>
      <c r="G207" s="56"/>
      <c r="I207" s="19" t="n">
        <f aca="false">D207*H207</f>
        <v>0</v>
      </c>
      <c r="J207" s="20" t="n">
        <f aca="false">F207+I207</f>
        <v>0</v>
      </c>
      <c r="K207" s="20" t="n">
        <f aca="false">IF(J207*0%&gt;40,40,J207*0%)</f>
        <v>0</v>
      </c>
      <c r="L207" s="20" t="n">
        <f aca="false">ROUND(J207*0.1%,0)</f>
        <v>0</v>
      </c>
      <c r="M207" s="20" t="n">
        <f aca="false">ROUND(IF(C207="BSE",(J207*0.00375%),(J207*0.00322%)),2)</f>
        <v>0</v>
      </c>
      <c r="N207" s="20" t="n">
        <f aca="false">ROUND((K207+M207+P207)*18%,2)</f>
        <v>0</v>
      </c>
      <c r="O207" s="20" t="n">
        <f aca="false">ROUND(13*1.18,2)</f>
        <v>15.34</v>
      </c>
      <c r="P207" s="20" t="n">
        <f aca="false">ROUND(J207*0.0001%,2)</f>
        <v>0</v>
      </c>
      <c r="Q207" s="20" t="n">
        <f aca="false">ROUND(F207*0.015%,0)</f>
        <v>0</v>
      </c>
      <c r="W207" s="57" t="str">
        <f aca="false">IF(G207&gt;0,G207-A207," ")</f>
        <v> </v>
      </c>
    </row>
    <row r="208" customFormat="false" ht="15" hidden="false" customHeight="false" outlineLevel="0" collapsed="false">
      <c r="A208" s="56"/>
      <c r="F208" s="20" t="n">
        <f aca="false">D208*E208</f>
        <v>0</v>
      </c>
      <c r="G208" s="56"/>
      <c r="I208" s="19" t="n">
        <f aca="false">D208*H208</f>
        <v>0</v>
      </c>
      <c r="J208" s="20" t="n">
        <f aca="false">F208+I208</f>
        <v>0</v>
      </c>
      <c r="K208" s="20" t="n">
        <f aca="false">IF(J208*0%&gt;40,40,J208*0%)</f>
        <v>0</v>
      </c>
      <c r="L208" s="20" t="n">
        <f aca="false">ROUND(J208*0.1%,0)</f>
        <v>0</v>
      </c>
      <c r="M208" s="20" t="n">
        <f aca="false">ROUND(IF(C208="BSE",(J208*0.00375%),(J208*0.00322%)),2)</f>
        <v>0</v>
      </c>
      <c r="N208" s="20" t="n">
        <f aca="false">ROUND((K208+M208+P208)*18%,2)</f>
        <v>0</v>
      </c>
      <c r="O208" s="20" t="n">
        <f aca="false">ROUND(13*1.18,2)</f>
        <v>15.34</v>
      </c>
      <c r="P208" s="20" t="n">
        <f aca="false">ROUND(J208*0.0001%,2)</f>
        <v>0</v>
      </c>
      <c r="Q208" s="20" t="n">
        <f aca="false">ROUND(F208*0.015%,0)</f>
        <v>0</v>
      </c>
      <c r="W208" s="57" t="str">
        <f aca="false">IF(G208&gt;0,G208-A208," ")</f>
        <v> </v>
      </c>
    </row>
    <row r="209" customFormat="false" ht="15" hidden="false" customHeight="false" outlineLevel="0" collapsed="false">
      <c r="A209" s="56"/>
      <c r="F209" s="20" t="n">
        <f aca="false">D209*E209</f>
        <v>0</v>
      </c>
      <c r="G209" s="56"/>
      <c r="I209" s="19" t="n">
        <f aca="false">D209*H209</f>
        <v>0</v>
      </c>
      <c r="J209" s="20" t="n">
        <f aca="false">F209+I209</f>
        <v>0</v>
      </c>
      <c r="K209" s="20" t="n">
        <f aca="false">IF(J209*0%&gt;40,40,J209*0%)</f>
        <v>0</v>
      </c>
      <c r="L209" s="20" t="n">
        <f aca="false">ROUND(J209*0.1%,0)</f>
        <v>0</v>
      </c>
      <c r="M209" s="20" t="n">
        <f aca="false">ROUND(IF(C209="BSE",(J209*0.00375%),(J209*0.00322%)),2)</f>
        <v>0</v>
      </c>
      <c r="N209" s="20" t="n">
        <f aca="false">ROUND((K209+M209+P209)*18%,2)</f>
        <v>0</v>
      </c>
      <c r="O209" s="20" t="n">
        <f aca="false">ROUND(13*1.18,2)</f>
        <v>15.34</v>
      </c>
      <c r="P209" s="20" t="n">
        <f aca="false">ROUND(J209*0.0001%,2)</f>
        <v>0</v>
      </c>
      <c r="Q209" s="20" t="n">
        <f aca="false">ROUND(F209*0.015%,0)</f>
        <v>0</v>
      </c>
      <c r="W209" s="57" t="str">
        <f aca="false">IF(G209&gt;0,G209-A209," ")</f>
        <v> </v>
      </c>
    </row>
    <row r="210" customFormat="false" ht="15" hidden="false" customHeight="false" outlineLevel="0" collapsed="false">
      <c r="A210" s="56"/>
      <c r="F210" s="20" t="n">
        <f aca="false">D210*E210</f>
        <v>0</v>
      </c>
      <c r="G210" s="56"/>
      <c r="I210" s="19" t="n">
        <f aca="false">D210*H210</f>
        <v>0</v>
      </c>
      <c r="J210" s="20" t="n">
        <f aca="false">F210+I210</f>
        <v>0</v>
      </c>
      <c r="K210" s="20" t="n">
        <f aca="false">IF(J210*0%&gt;40,40,J210*0%)</f>
        <v>0</v>
      </c>
      <c r="L210" s="20" t="n">
        <f aca="false">ROUND(J210*0.1%,0)</f>
        <v>0</v>
      </c>
      <c r="M210" s="20" t="n">
        <f aca="false">ROUND(IF(C210="BSE",(J210*0.00375%),(J210*0.00322%)),2)</f>
        <v>0</v>
      </c>
      <c r="N210" s="20" t="n">
        <f aca="false">ROUND((K210+M210+P210)*18%,2)</f>
        <v>0</v>
      </c>
      <c r="O210" s="20" t="n">
        <f aca="false">ROUND(13*1.18,2)</f>
        <v>15.34</v>
      </c>
      <c r="P210" s="20" t="n">
        <f aca="false">ROUND(J210*0.0001%,2)</f>
        <v>0</v>
      </c>
      <c r="Q210" s="20" t="n">
        <f aca="false">ROUND(F210*0.015%,0)</f>
        <v>0</v>
      </c>
      <c r="W210" s="57" t="str">
        <f aca="false">IF(G210&gt;0,G210-A210," ")</f>
        <v> </v>
      </c>
    </row>
    <row r="211" customFormat="false" ht="15" hidden="false" customHeight="false" outlineLevel="0" collapsed="false">
      <c r="A211" s="56"/>
      <c r="F211" s="20" t="n">
        <f aca="false">D211*E211</f>
        <v>0</v>
      </c>
      <c r="G211" s="56"/>
      <c r="I211" s="19" t="n">
        <f aca="false">D211*H211</f>
        <v>0</v>
      </c>
      <c r="J211" s="20" t="n">
        <f aca="false">F211+I211</f>
        <v>0</v>
      </c>
      <c r="K211" s="20" t="n">
        <f aca="false">IF(J211*0%&gt;40,40,J211*0%)</f>
        <v>0</v>
      </c>
      <c r="L211" s="20" t="n">
        <f aca="false">ROUND(J211*0.1%,0)</f>
        <v>0</v>
      </c>
      <c r="M211" s="20" t="n">
        <f aca="false">ROUND(IF(C211="BSE",(J211*0.00375%),(J211*0.00322%)),2)</f>
        <v>0</v>
      </c>
      <c r="N211" s="20" t="n">
        <f aca="false">ROUND((K211+M211+P211)*18%,2)</f>
        <v>0</v>
      </c>
      <c r="O211" s="20" t="n">
        <f aca="false">ROUND(13*1.18,2)</f>
        <v>15.34</v>
      </c>
      <c r="P211" s="20" t="n">
        <f aca="false">ROUND(J211*0.0001%,2)</f>
        <v>0</v>
      </c>
      <c r="Q211" s="20" t="n">
        <f aca="false">ROUND(F211*0.015%,0)</f>
        <v>0</v>
      </c>
      <c r="W211" s="57" t="str">
        <f aca="false">IF(G211&gt;0,G211-A211," ")</f>
        <v> </v>
      </c>
    </row>
    <row r="212" customFormat="false" ht="15" hidden="false" customHeight="false" outlineLevel="0" collapsed="false">
      <c r="A212" s="56"/>
      <c r="F212" s="20" t="n">
        <f aca="false">D212*E212</f>
        <v>0</v>
      </c>
      <c r="G212" s="56"/>
      <c r="I212" s="19" t="n">
        <f aca="false">D212*H212</f>
        <v>0</v>
      </c>
      <c r="J212" s="20" t="n">
        <f aca="false">F212+I212</f>
        <v>0</v>
      </c>
      <c r="K212" s="20" t="n">
        <f aca="false">IF(J212*0%&gt;40,40,J212*0%)</f>
        <v>0</v>
      </c>
      <c r="L212" s="20" t="n">
        <f aca="false">ROUND(J212*0.1%,0)</f>
        <v>0</v>
      </c>
      <c r="M212" s="20" t="n">
        <f aca="false">ROUND(IF(C212="BSE",(J212*0.00375%),(J212*0.00322%)),2)</f>
        <v>0</v>
      </c>
      <c r="N212" s="20" t="n">
        <f aca="false">ROUND((K212+M212+P212)*18%,2)</f>
        <v>0</v>
      </c>
      <c r="O212" s="20" t="n">
        <f aca="false">ROUND(13*1.18,2)</f>
        <v>15.34</v>
      </c>
      <c r="P212" s="20" t="n">
        <f aca="false">ROUND(J212*0.0001%,2)</f>
        <v>0</v>
      </c>
      <c r="Q212" s="20" t="n">
        <f aca="false">ROUND(F212*0.015%,0)</f>
        <v>0</v>
      </c>
      <c r="W212" s="57" t="str">
        <f aca="false">IF(G212&gt;0,G212-A212," ")</f>
        <v> </v>
      </c>
    </row>
    <row r="213" customFormat="false" ht="15" hidden="false" customHeight="false" outlineLevel="0" collapsed="false">
      <c r="A213" s="56"/>
      <c r="F213" s="20" t="n">
        <f aca="false">D213*E213</f>
        <v>0</v>
      </c>
      <c r="G213" s="56"/>
      <c r="I213" s="19" t="n">
        <f aca="false">D213*H213</f>
        <v>0</v>
      </c>
      <c r="J213" s="20" t="n">
        <f aca="false">F213+I213</f>
        <v>0</v>
      </c>
      <c r="K213" s="20" t="n">
        <f aca="false">IF(J213*0%&gt;40,40,J213*0%)</f>
        <v>0</v>
      </c>
      <c r="L213" s="20" t="n">
        <f aca="false">ROUND(J213*0.1%,0)</f>
        <v>0</v>
      </c>
      <c r="M213" s="20" t="n">
        <f aca="false">ROUND(IF(C213="BSE",(J213*0.00375%),(J213*0.00322%)),2)</f>
        <v>0</v>
      </c>
      <c r="N213" s="20" t="n">
        <f aca="false">ROUND((K213+M213+P213)*18%,2)</f>
        <v>0</v>
      </c>
      <c r="O213" s="20" t="n">
        <f aca="false">ROUND(13*1.18,2)</f>
        <v>15.34</v>
      </c>
      <c r="P213" s="20" t="n">
        <f aca="false">ROUND(J213*0.0001%,2)</f>
        <v>0</v>
      </c>
      <c r="Q213" s="20" t="n">
        <f aca="false">ROUND(F213*0.015%,0)</f>
        <v>0</v>
      </c>
      <c r="W213" s="57" t="str">
        <f aca="false">IF(G213&gt;0,G213-A213," ")</f>
        <v> </v>
      </c>
    </row>
    <row r="214" customFormat="false" ht="15" hidden="false" customHeight="false" outlineLevel="0" collapsed="false">
      <c r="A214" s="56"/>
      <c r="F214" s="20" t="n">
        <f aca="false">D214*E214</f>
        <v>0</v>
      </c>
      <c r="G214" s="56"/>
      <c r="I214" s="19" t="n">
        <f aca="false">D214*H214</f>
        <v>0</v>
      </c>
      <c r="J214" s="20" t="n">
        <f aca="false">F214+I214</f>
        <v>0</v>
      </c>
      <c r="K214" s="20" t="n">
        <f aca="false">IF(J214*0%&gt;40,40,J214*0%)</f>
        <v>0</v>
      </c>
      <c r="L214" s="20" t="n">
        <f aca="false">ROUND(J214*0.1%,0)</f>
        <v>0</v>
      </c>
      <c r="M214" s="20" t="n">
        <f aca="false">ROUND(IF(C214="BSE",(J214*0.00375%),(J214*0.00322%)),2)</f>
        <v>0</v>
      </c>
      <c r="N214" s="20" t="n">
        <f aca="false">ROUND((K214+M214+P214)*18%,2)</f>
        <v>0</v>
      </c>
      <c r="O214" s="20" t="n">
        <f aca="false">ROUND(13*1.18,2)</f>
        <v>15.34</v>
      </c>
      <c r="P214" s="20" t="n">
        <f aca="false">ROUND(J214*0.0001%,2)</f>
        <v>0</v>
      </c>
      <c r="Q214" s="20" t="n">
        <f aca="false">ROUND(F214*0.015%,0)</f>
        <v>0</v>
      </c>
      <c r="W214" s="57" t="str">
        <f aca="false">IF(G214&gt;0,G214-A214," ")</f>
        <v> </v>
      </c>
    </row>
    <row r="215" customFormat="false" ht="15" hidden="false" customHeight="false" outlineLevel="0" collapsed="false">
      <c r="A215" s="56"/>
      <c r="F215" s="20" t="n">
        <f aca="false">D215*E215</f>
        <v>0</v>
      </c>
      <c r="G215" s="56"/>
      <c r="I215" s="19" t="n">
        <f aca="false">D215*H215</f>
        <v>0</v>
      </c>
      <c r="J215" s="20" t="n">
        <f aca="false">F215+I215</f>
        <v>0</v>
      </c>
      <c r="K215" s="20" t="n">
        <f aca="false">IF(J215*0%&gt;40,40,J215*0%)</f>
        <v>0</v>
      </c>
      <c r="L215" s="20" t="n">
        <f aca="false">ROUND(J215*0.1%,0)</f>
        <v>0</v>
      </c>
      <c r="M215" s="20" t="n">
        <f aca="false">ROUND(IF(C215="BSE",(J215*0.00375%),(J215*0.00322%)),2)</f>
        <v>0</v>
      </c>
      <c r="N215" s="20" t="n">
        <f aca="false">ROUND((K215+M215+P215)*18%,2)</f>
        <v>0</v>
      </c>
      <c r="O215" s="20" t="n">
        <f aca="false">ROUND(13*1.18,2)</f>
        <v>15.34</v>
      </c>
      <c r="P215" s="20" t="n">
        <f aca="false">ROUND(J215*0.0001%,2)</f>
        <v>0</v>
      </c>
      <c r="Q215" s="20" t="n">
        <f aca="false">ROUND(F215*0.015%,0)</f>
        <v>0</v>
      </c>
      <c r="W215" s="57" t="str">
        <f aca="false">IF(G215&gt;0,G215-A215," ")</f>
        <v> </v>
      </c>
    </row>
    <row r="216" customFormat="false" ht="15" hidden="false" customHeight="false" outlineLevel="0" collapsed="false">
      <c r="A216" s="56"/>
      <c r="F216" s="20" t="n">
        <f aca="false">D216*E216</f>
        <v>0</v>
      </c>
      <c r="G216" s="56"/>
      <c r="I216" s="19" t="n">
        <f aca="false">D216*H216</f>
        <v>0</v>
      </c>
      <c r="J216" s="20" t="n">
        <f aca="false">F216+I216</f>
        <v>0</v>
      </c>
      <c r="K216" s="20" t="n">
        <f aca="false">IF(J216*0%&gt;40,40,J216*0%)</f>
        <v>0</v>
      </c>
      <c r="L216" s="20" t="n">
        <f aca="false">ROUND(J216*0.1%,0)</f>
        <v>0</v>
      </c>
      <c r="M216" s="20" t="n">
        <f aca="false">ROUND(IF(C216="BSE",(J216*0.00375%),(J216*0.00322%)),2)</f>
        <v>0</v>
      </c>
      <c r="N216" s="20" t="n">
        <f aca="false">ROUND((K216+M216+P216)*18%,2)</f>
        <v>0</v>
      </c>
      <c r="O216" s="20" t="n">
        <f aca="false">ROUND(13*1.18,2)</f>
        <v>15.34</v>
      </c>
      <c r="P216" s="20" t="n">
        <f aca="false">ROUND(J216*0.0001%,2)</f>
        <v>0</v>
      </c>
      <c r="Q216" s="20" t="n">
        <f aca="false">ROUND(F216*0.015%,0)</f>
        <v>0</v>
      </c>
      <c r="W216" s="57" t="str">
        <f aca="false">IF(G216&gt;0,G216-A216," ")</f>
        <v> </v>
      </c>
    </row>
    <row r="217" customFormat="false" ht="15" hidden="false" customHeight="false" outlineLevel="0" collapsed="false">
      <c r="A217" s="56"/>
      <c r="F217" s="20" t="n">
        <f aca="false">D217*E217</f>
        <v>0</v>
      </c>
      <c r="G217" s="56"/>
      <c r="I217" s="19" t="n">
        <f aca="false">D217*H217</f>
        <v>0</v>
      </c>
      <c r="J217" s="20" t="n">
        <f aca="false">F217+I217</f>
        <v>0</v>
      </c>
      <c r="K217" s="20" t="n">
        <f aca="false">IF(J217*0%&gt;40,40,J217*0%)</f>
        <v>0</v>
      </c>
      <c r="L217" s="20" t="n">
        <f aca="false">ROUND(J217*0.1%,0)</f>
        <v>0</v>
      </c>
      <c r="M217" s="20" t="n">
        <f aca="false">ROUND(IF(C217="BSE",(J217*0.00375%),(J217*0.00322%)),2)</f>
        <v>0</v>
      </c>
      <c r="N217" s="20" t="n">
        <f aca="false">ROUND((K217+M217+P217)*18%,2)</f>
        <v>0</v>
      </c>
      <c r="O217" s="20" t="n">
        <f aca="false">ROUND(13*1.18,2)</f>
        <v>15.34</v>
      </c>
      <c r="P217" s="20" t="n">
        <f aca="false">ROUND(J217*0.0001%,2)</f>
        <v>0</v>
      </c>
      <c r="Q217" s="20" t="n">
        <f aca="false">ROUND(F217*0.015%,0)</f>
        <v>0</v>
      </c>
      <c r="W217" s="57" t="str">
        <f aca="false">IF(G217&gt;0,G217-A217," ")</f>
        <v> </v>
      </c>
    </row>
    <row r="218" customFormat="false" ht="15" hidden="false" customHeight="false" outlineLevel="0" collapsed="false">
      <c r="A218" s="56"/>
      <c r="F218" s="20" t="n">
        <f aca="false">D218*E218</f>
        <v>0</v>
      </c>
      <c r="G218" s="56"/>
      <c r="I218" s="19" t="n">
        <f aca="false">D218*H218</f>
        <v>0</v>
      </c>
      <c r="J218" s="20" t="n">
        <f aca="false">F218+I218</f>
        <v>0</v>
      </c>
      <c r="K218" s="20" t="n">
        <f aca="false">IF(J218*0%&gt;40,40,J218*0%)</f>
        <v>0</v>
      </c>
      <c r="L218" s="20" t="n">
        <f aca="false">ROUND(J218*0.1%,0)</f>
        <v>0</v>
      </c>
      <c r="M218" s="20" t="n">
        <f aca="false">ROUND(IF(C218="BSE",(J218*0.00375%),(J218*0.00322%)),2)</f>
        <v>0</v>
      </c>
      <c r="N218" s="20" t="n">
        <f aca="false">ROUND((K218+M218+P218)*18%,2)</f>
        <v>0</v>
      </c>
      <c r="O218" s="20" t="n">
        <f aca="false">ROUND(13*1.18,2)</f>
        <v>15.34</v>
      </c>
      <c r="P218" s="20" t="n">
        <f aca="false">ROUND(J218*0.0001%,2)</f>
        <v>0</v>
      </c>
      <c r="Q218" s="20" t="n">
        <f aca="false">ROUND(F218*0.015%,0)</f>
        <v>0</v>
      </c>
      <c r="W218" s="57" t="str">
        <f aca="false">IF(G218&gt;0,G218-A218," ")</f>
        <v> </v>
      </c>
    </row>
    <row r="219" customFormat="false" ht="15" hidden="false" customHeight="false" outlineLevel="0" collapsed="false">
      <c r="A219" s="56"/>
      <c r="F219" s="20" t="n">
        <f aca="false">D219*E219</f>
        <v>0</v>
      </c>
      <c r="G219" s="56"/>
      <c r="I219" s="19" t="n">
        <f aca="false">D219*H219</f>
        <v>0</v>
      </c>
      <c r="J219" s="20" t="n">
        <f aca="false">F219+I219</f>
        <v>0</v>
      </c>
      <c r="K219" s="20" t="n">
        <f aca="false">IF(J219*0%&gt;40,40,J219*0%)</f>
        <v>0</v>
      </c>
      <c r="L219" s="20" t="n">
        <f aca="false">ROUND(J219*0.1%,0)</f>
        <v>0</v>
      </c>
      <c r="M219" s="20" t="n">
        <f aca="false">ROUND(IF(C219="BSE",(J219*0.00375%),(J219*0.00322%)),2)</f>
        <v>0</v>
      </c>
      <c r="N219" s="20" t="n">
        <f aca="false">ROUND((K219+M219+P219)*18%,2)</f>
        <v>0</v>
      </c>
      <c r="O219" s="20" t="n">
        <f aca="false">ROUND(13*1.18,2)</f>
        <v>15.34</v>
      </c>
      <c r="P219" s="20" t="n">
        <f aca="false">ROUND(J219*0.0001%,2)</f>
        <v>0</v>
      </c>
      <c r="Q219" s="20" t="n">
        <f aca="false">ROUND(F219*0.015%,0)</f>
        <v>0</v>
      </c>
      <c r="W219" s="57" t="str">
        <f aca="false">IF(G219&gt;0,G219-A219," ")</f>
        <v> </v>
      </c>
    </row>
    <row r="220" customFormat="false" ht="15" hidden="false" customHeight="false" outlineLevel="0" collapsed="false">
      <c r="A220" s="56"/>
      <c r="F220" s="20" t="n">
        <f aca="false">D220*E220</f>
        <v>0</v>
      </c>
      <c r="G220" s="56"/>
      <c r="I220" s="19" t="n">
        <f aca="false">D220*H220</f>
        <v>0</v>
      </c>
      <c r="J220" s="20" t="n">
        <f aca="false">F220+I220</f>
        <v>0</v>
      </c>
      <c r="K220" s="20" t="n">
        <f aca="false">IF(J220*0%&gt;40,40,J220*0%)</f>
        <v>0</v>
      </c>
      <c r="L220" s="20" t="n">
        <f aca="false">ROUND(J220*0.1%,0)</f>
        <v>0</v>
      </c>
      <c r="M220" s="20" t="n">
        <f aca="false">ROUND(IF(C220="BSE",(J220*0.00375%),(J220*0.00322%)),2)</f>
        <v>0</v>
      </c>
      <c r="N220" s="20" t="n">
        <f aca="false">ROUND((K220+M220+P220)*18%,2)</f>
        <v>0</v>
      </c>
      <c r="O220" s="20" t="n">
        <f aca="false">ROUND(13*1.18,2)</f>
        <v>15.34</v>
      </c>
      <c r="P220" s="20" t="n">
        <f aca="false">ROUND(J220*0.0001%,2)</f>
        <v>0</v>
      </c>
      <c r="Q220" s="20" t="n">
        <f aca="false">ROUND(F220*0.015%,0)</f>
        <v>0</v>
      </c>
      <c r="W220" s="57" t="str">
        <f aca="false">IF(G220&gt;0,G220-A220," ")</f>
        <v> </v>
      </c>
    </row>
    <row r="221" customFormat="false" ht="15" hidden="false" customHeight="false" outlineLevel="0" collapsed="false">
      <c r="A221" s="56"/>
      <c r="F221" s="20" t="n">
        <f aca="false">D221*E221</f>
        <v>0</v>
      </c>
      <c r="G221" s="56"/>
      <c r="I221" s="19" t="n">
        <f aca="false">D221*H221</f>
        <v>0</v>
      </c>
      <c r="J221" s="20" t="n">
        <f aca="false">F221+I221</f>
        <v>0</v>
      </c>
      <c r="K221" s="20" t="n">
        <f aca="false">IF(J221*0%&gt;40,40,J221*0%)</f>
        <v>0</v>
      </c>
      <c r="L221" s="20" t="n">
        <f aca="false">ROUND(J221*0.1%,0)</f>
        <v>0</v>
      </c>
      <c r="M221" s="20" t="n">
        <f aca="false">ROUND(IF(C221="BSE",(J221*0.00375%),(J221*0.00322%)),2)</f>
        <v>0</v>
      </c>
      <c r="N221" s="20" t="n">
        <f aca="false">ROUND((K221+M221+P221)*18%,2)</f>
        <v>0</v>
      </c>
      <c r="O221" s="20" t="n">
        <f aca="false">ROUND(13*1.18,2)</f>
        <v>15.34</v>
      </c>
      <c r="P221" s="20" t="n">
        <f aca="false">ROUND(J221*0.0001%,2)</f>
        <v>0</v>
      </c>
      <c r="Q221" s="20" t="n">
        <f aca="false">ROUND(F221*0.015%,0)</f>
        <v>0</v>
      </c>
      <c r="W221" s="57" t="str">
        <f aca="false">IF(G221&gt;0,G221-A221," ")</f>
        <v> </v>
      </c>
    </row>
    <row r="222" customFormat="false" ht="15" hidden="false" customHeight="false" outlineLevel="0" collapsed="false">
      <c r="A222" s="56"/>
      <c r="F222" s="20" t="n">
        <f aca="false">D222*E222</f>
        <v>0</v>
      </c>
      <c r="G222" s="56"/>
      <c r="I222" s="19" t="n">
        <f aca="false">D222*H222</f>
        <v>0</v>
      </c>
      <c r="J222" s="20" t="n">
        <f aca="false">F222+I222</f>
        <v>0</v>
      </c>
      <c r="K222" s="20" t="n">
        <f aca="false">IF(J222*0%&gt;40,40,J222*0%)</f>
        <v>0</v>
      </c>
      <c r="L222" s="20" t="n">
        <f aca="false">ROUND(J222*0.1%,0)</f>
        <v>0</v>
      </c>
      <c r="M222" s="20" t="n">
        <f aca="false">ROUND(IF(C222="BSE",(J222*0.00375%),(J222*0.00322%)),2)</f>
        <v>0</v>
      </c>
      <c r="N222" s="20" t="n">
        <f aca="false">ROUND((K222+M222+P222)*18%,2)</f>
        <v>0</v>
      </c>
      <c r="O222" s="20" t="n">
        <f aca="false">ROUND(13*1.18,2)</f>
        <v>15.34</v>
      </c>
      <c r="P222" s="20" t="n">
        <f aca="false">ROUND(J222*0.0001%,2)</f>
        <v>0</v>
      </c>
      <c r="Q222" s="20" t="n">
        <f aca="false">ROUND(F222*0.015%,0)</f>
        <v>0</v>
      </c>
      <c r="W222" s="57" t="str">
        <f aca="false">IF(G222&gt;0,G222-A222," ")</f>
        <v> </v>
      </c>
    </row>
    <row r="223" customFormat="false" ht="15" hidden="false" customHeight="false" outlineLevel="0" collapsed="false">
      <c r="A223" s="56"/>
      <c r="F223" s="20" t="n">
        <f aca="false">D223*E223</f>
        <v>0</v>
      </c>
      <c r="G223" s="56"/>
      <c r="I223" s="19" t="n">
        <f aca="false">D223*H223</f>
        <v>0</v>
      </c>
      <c r="J223" s="20" t="n">
        <f aca="false">F223+I223</f>
        <v>0</v>
      </c>
      <c r="K223" s="20" t="n">
        <f aca="false">IF(J223*0%&gt;40,40,J223*0%)</f>
        <v>0</v>
      </c>
      <c r="L223" s="20" t="n">
        <f aca="false">ROUND(J223*0.1%,0)</f>
        <v>0</v>
      </c>
      <c r="M223" s="20" t="n">
        <f aca="false">ROUND(IF(C223="BSE",(J223*0.00375%),(J223*0.00322%)),2)</f>
        <v>0</v>
      </c>
      <c r="N223" s="20" t="n">
        <f aca="false">ROUND((K223+M223+P223)*18%,2)</f>
        <v>0</v>
      </c>
      <c r="O223" s="20" t="n">
        <f aca="false">ROUND(13*1.18,2)</f>
        <v>15.34</v>
      </c>
      <c r="P223" s="20" t="n">
        <f aca="false">ROUND(J223*0.0001%,2)</f>
        <v>0</v>
      </c>
      <c r="Q223" s="20" t="n">
        <f aca="false">ROUND(F223*0.015%,0)</f>
        <v>0</v>
      </c>
      <c r="W223" s="57" t="str">
        <f aca="false">IF(G223&gt;0,G223-A223," ")</f>
        <v> </v>
      </c>
    </row>
    <row r="224" customFormat="false" ht="15" hidden="false" customHeight="false" outlineLevel="0" collapsed="false">
      <c r="A224" s="56"/>
      <c r="F224" s="20" t="n">
        <f aca="false">D224*E224</f>
        <v>0</v>
      </c>
      <c r="G224" s="56"/>
      <c r="I224" s="19" t="n">
        <f aca="false">D224*H224</f>
        <v>0</v>
      </c>
      <c r="J224" s="20" t="n">
        <f aca="false">F224+I224</f>
        <v>0</v>
      </c>
      <c r="K224" s="20" t="n">
        <f aca="false">IF(J224*0%&gt;40,40,J224*0%)</f>
        <v>0</v>
      </c>
      <c r="L224" s="20" t="n">
        <f aca="false">ROUND(J224*0.1%,0)</f>
        <v>0</v>
      </c>
      <c r="M224" s="20" t="n">
        <f aca="false">ROUND(IF(C224="BSE",(J224*0.00375%),(J224*0.00322%)),2)</f>
        <v>0</v>
      </c>
      <c r="N224" s="20" t="n">
        <f aca="false">ROUND((K224+M224+P224)*18%,2)</f>
        <v>0</v>
      </c>
      <c r="O224" s="20" t="n">
        <f aca="false">ROUND(13*1.18,2)</f>
        <v>15.34</v>
      </c>
      <c r="P224" s="20" t="n">
        <f aca="false">ROUND(J224*0.0001%,2)</f>
        <v>0</v>
      </c>
      <c r="Q224" s="20" t="n">
        <f aca="false">ROUND(F224*0.015%,0)</f>
        <v>0</v>
      </c>
      <c r="W224" s="57" t="str">
        <f aca="false">IF(G224&gt;0,G224-A224," ")</f>
        <v> </v>
      </c>
    </row>
    <row r="225" customFormat="false" ht="15" hidden="false" customHeight="false" outlineLevel="0" collapsed="false">
      <c r="A225" s="56"/>
      <c r="F225" s="20" t="n">
        <f aca="false">D225*E225</f>
        <v>0</v>
      </c>
      <c r="G225" s="56"/>
      <c r="I225" s="19" t="n">
        <f aca="false">D225*H225</f>
        <v>0</v>
      </c>
      <c r="J225" s="20" t="n">
        <f aca="false">F225+I225</f>
        <v>0</v>
      </c>
      <c r="K225" s="20" t="n">
        <f aca="false">IF(J225*0%&gt;40,40,J225*0%)</f>
        <v>0</v>
      </c>
      <c r="L225" s="20" t="n">
        <f aca="false">ROUND(J225*0.1%,0)</f>
        <v>0</v>
      </c>
      <c r="M225" s="20" t="n">
        <f aca="false">ROUND(IF(C225="BSE",(J225*0.00375%),(J225*0.00322%)),2)</f>
        <v>0</v>
      </c>
      <c r="N225" s="20" t="n">
        <f aca="false">ROUND((K225+M225+P225)*18%,2)</f>
        <v>0</v>
      </c>
      <c r="O225" s="20" t="n">
        <f aca="false">ROUND(13*1.18,2)</f>
        <v>15.34</v>
      </c>
      <c r="P225" s="20" t="n">
        <f aca="false">ROUND(J225*0.0001%,2)</f>
        <v>0</v>
      </c>
      <c r="Q225" s="20" t="n">
        <f aca="false">ROUND(F225*0.015%,0)</f>
        <v>0</v>
      </c>
      <c r="W225" s="57" t="str">
        <f aca="false">IF(G225&gt;0,G225-A225," ")</f>
        <v> </v>
      </c>
    </row>
    <row r="226" customFormat="false" ht="15" hidden="false" customHeight="false" outlineLevel="0" collapsed="false">
      <c r="A226" s="56"/>
      <c r="F226" s="20" t="n">
        <f aca="false">D226*E226</f>
        <v>0</v>
      </c>
      <c r="G226" s="56"/>
      <c r="I226" s="19" t="n">
        <f aca="false">D226*H226</f>
        <v>0</v>
      </c>
      <c r="J226" s="20" t="n">
        <f aca="false">F226+I226</f>
        <v>0</v>
      </c>
      <c r="K226" s="20" t="n">
        <f aca="false">IF(J226*0%&gt;40,40,J226*0%)</f>
        <v>0</v>
      </c>
      <c r="L226" s="20" t="n">
        <f aca="false">ROUND(J226*0.1%,0)</f>
        <v>0</v>
      </c>
      <c r="M226" s="20" t="n">
        <f aca="false">ROUND(IF(C226="BSE",(J226*0.00375%),(J226*0.00322%)),2)</f>
        <v>0</v>
      </c>
      <c r="N226" s="20" t="n">
        <f aca="false">ROUND((K226+M226+P226)*18%,2)</f>
        <v>0</v>
      </c>
      <c r="O226" s="20" t="n">
        <f aca="false">ROUND(13*1.18,2)</f>
        <v>15.34</v>
      </c>
      <c r="P226" s="20" t="n">
        <f aca="false">ROUND(J226*0.0001%,2)</f>
        <v>0</v>
      </c>
      <c r="Q226" s="20" t="n">
        <f aca="false">ROUND(F226*0.015%,0)</f>
        <v>0</v>
      </c>
      <c r="W226" s="57" t="str">
        <f aca="false">IF(G226&gt;0,G226-A226," ")</f>
        <v> </v>
      </c>
    </row>
    <row r="227" customFormat="false" ht="15" hidden="false" customHeight="false" outlineLevel="0" collapsed="false">
      <c r="A227" s="56"/>
      <c r="F227" s="20" t="n">
        <f aca="false">D227*E227</f>
        <v>0</v>
      </c>
      <c r="G227" s="56"/>
      <c r="I227" s="19" t="n">
        <f aca="false">D227*H227</f>
        <v>0</v>
      </c>
      <c r="J227" s="20" t="n">
        <f aca="false">F227+I227</f>
        <v>0</v>
      </c>
      <c r="K227" s="20" t="n">
        <f aca="false">IF(J227*0%&gt;40,40,J227*0%)</f>
        <v>0</v>
      </c>
      <c r="L227" s="20" t="n">
        <f aca="false">ROUND(J227*0.1%,0)</f>
        <v>0</v>
      </c>
      <c r="M227" s="20" t="n">
        <f aca="false">ROUND(IF(C227="BSE",(J227*0.00375%),(J227*0.00322%)),2)</f>
        <v>0</v>
      </c>
      <c r="N227" s="20" t="n">
        <f aca="false">ROUND((K227+M227+P227)*18%,2)</f>
        <v>0</v>
      </c>
      <c r="O227" s="20" t="n">
        <f aca="false">ROUND(13*1.18,2)</f>
        <v>15.34</v>
      </c>
      <c r="P227" s="20" t="n">
        <f aca="false">ROUND(J227*0.0001%,2)</f>
        <v>0</v>
      </c>
      <c r="Q227" s="20" t="n">
        <f aca="false">ROUND(F227*0.015%,0)</f>
        <v>0</v>
      </c>
      <c r="W227" s="57" t="str">
        <f aca="false">IF(G227&gt;0,G227-A227," ")</f>
        <v> </v>
      </c>
    </row>
    <row r="228" customFormat="false" ht="15" hidden="false" customHeight="false" outlineLevel="0" collapsed="false">
      <c r="A228" s="56"/>
      <c r="F228" s="20" t="n">
        <f aca="false">D228*E228</f>
        <v>0</v>
      </c>
      <c r="G228" s="56"/>
      <c r="I228" s="19" t="n">
        <f aca="false">D228*H228</f>
        <v>0</v>
      </c>
      <c r="J228" s="20" t="n">
        <f aca="false">F228+I228</f>
        <v>0</v>
      </c>
      <c r="K228" s="20" t="n">
        <f aca="false">IF(J228*0%&gt;40,40,J228*0%)</f>
        <v>0</v>
      </c>
      <c r="L228" s="20" t="n">
        <f aca="false">ROUND(J228*0.1%,0)</f>
        <v>0</v>
      </c>
      <c r="M228" s="20" t="n">
        <f aca="false">ROUND(IF(C228="BSE",(J228*0.00375%),(J228*0.00322%)),2)</f>
        <v>0</v>
      </c>
      <c r="N228" s="20" t="n">
        <f aca="false">ROUND((K228+M228+P228)*18%,2)</f>
        <v>0</v>
      </c>
      <c r="O228" s="20" t="n">
        <f aca="false">ROUND(13*1.18,2)</f>
        <v>15.34</v>
      </c>
      <c r="P228" s="20" t="n">
        <f aca="false">ROUND(J228*0.0001%,2)</f>
        <v>0</v>
      </c>
      <c r="Q228" s="20" t="n">
        <f aca="false">ROUND(F228*0.015%,0)</f>
        <v>0</v>
      </c>
      <c r="W228" s="57" t="str">
        <f aca="false">IF(G228&gt;0,G228-A228," ")</f>
        <v> </v>
      </c>
    </row>
    <row r="229" customFormat="false" ht="15" hidden="false" customHeight="false" outlineLevel="0" collapsed="false">
      <c r="A229" s="56"/>
      <c r="F229" s="20" t="n">
        <f aca="false">D229*E229</f>
        <v>0</v>
      </c>
      <c r="G229" s="56"/>
      <c r="I229" s="19" t="n">
        <f aca="false">D229*H229</f>
        <v>0</v>
      </c>
      <c r="J229" s="20" t="n">
        <f aca="false">F229+I229</f>
        <v>0</v>
      </c>
      <c r="K229" s="20" t="n">
        <f aca="false">IF(J229*0%&gt;40,40,J229*0%)</f>
        <v>0</v>
      </c>
      <c r="L229" s="20" t="n">
        <f aca="false">ROUND(J229*0.1%,0)</f>
        <v>0</v>
      </c>
      <c r="M229" s="20" t="n">
        <f aca="false">ROUND(IF(C229="BSE",(J229*0.00375%),(J229*0.00322%)),2)</f>
        <v>0</v>
      </c>
      <c r="N229" s="20" t="n">
        <f aca="false">ROUND((K229+M229+P229)*18%,2)</f>
        <v>0</v>
      </c>
      <c r="O229" s="20" t="n">
        <f aca="false">ROUND(13*1.18,2)</f>
        <v>15.34</v>
      </c>
      <c r="P229" s="20" t="n">
        <f aca="false">ROUND(J229*0.0001%,2)</f>
        <v>0</v>
      </c>
      <c r="Q229" s="20" t="n">
        <f aca="false">ROUND(F229*0.015%,0)</f>
        <v>0</v>
      </c>
      <c r="W229" s="57" t="str">
        <f aca="false">IF(G229&gt;0,G229-A229," ")</f>
        <v> </v>
      </c>
    </row>
    <row r="230" customFormat="false" ht="15" hidden="false" customHeight="false" outlineLevel="0" collapsed="false">
      <c r="A230" s="56"/>
      <c r="F230" s="20" t="n">
        <f aca="false">D230*E230</f>
        <v>0</v>
      </c>
      <c r="G230" s="56"/>
      <c r="I230" s="19" t="n">
        <f aca="false">D230*H230</f>
        <v>0</v>
      </c>
      <c r="J230" s="20" t="n">
        <f aca="false">F230+I230</f>
        <v>0</v>
      </c>
      <c r="K230" s="20" t="n">
        <f aca="false">IF(J230*0%&gt;40,40,J230*0%)</f>
        <v>0</v>
      </c>
      <c r="L230" s="20" t="n">
        <f aca="false">ROUND(J230*0.1%,0)</f>
        <v>0</v>
      </c>
      <c r="M230" s="20" t="n">
        <f aca="false">ROUND(IF(C230="BSE",(J230*0.00375%),(J230*0.00322%)),2)</f>
        <v>0</v>
      </c>
      <c r="N230" s="20" t="n">
        <f aca="false">ROUND((K230+M230+P230)*18%,2)</f>
        <v>0</v>
      </c>
      <c r="O230" s="20" t="n">
        <f aca="false">ROUND(13*1.18,2)</f>
        <v>15.34</v>
      </c>
      <c r="P230" s="20" t="n">
        <f aca="false">ROUND(J230*0.0001%,2)</f>
        <v>0</v>
      </c>
      <c r="Q230" s="20" t="n">
        <f aca="false">ROUND(F230*0.015%,0)</f>
        <v>0</v>
      </c>
      <c r="W230" s="57" t="str">
        <f aca="false">IF(G230&gt;0,G230-A230," ")</f>
        <v> </v>
      </c>
    </row>
    <row r="231" customFormat="false" ht="15" hidden="false" customHeight="false" outlineLevel="0" collapsed="false">
      <c r="A231" s="56"/>
      <c r="F231" s="20" t="n">
        <f aca="false">D231*E231</f>
        <v>0</v>
      </c>
      <c r="G231" s="56"/>
      <c r="I231" s="19" t="n">
        <f aca="false">D231*H231</f>
        <v>0</v>
      </c>
      <c r="J231" s="20" t="n">
        <f aca="false">F231+I231</f>
        <v>0</v>
      </c>
      <c r="K231" s="20" t="n">
        <f aca="false">IF(J231*0%&gt;40,40,J231*0%)</f>
        <v>0</v>
      </c>
      <c r="L231" s="20" t="n">
        <f aca="false">ROUND(J231*0.1%,0)</f>
        <v>0</v>
      </c>
      <c r="M231" s="20" t="n">
        <f aca="false">ROUND(IF(C231="BSE",(J231*0.00375%),(J231*0.00322%)),2)</f>
        <v>0</v>
      </c>
      <c r="N231" s="20" t="n">
        <f aca="false">ROUND((K231+M231+P231)*18%,2)</f>
        <v>0</v>
      </c>
      <c r="O231" s="20" t="n">
        <f aca="false">ROUND(13*1.18,2)</f>
        <v>15.34</v>
      </c>
      <c r="P231" s="20" t="n">
        <f aca="false">ROUND(J231*0.0001%,2)</f>
        <v>0</v>
      </c>
      <c r="Q231" s="20" t="n">
        <f aca="false">ROUND(F231*0.015%,0)</f>
        <v>0</v>
      </c>
      <c r="W231" s="57" t="str">
        <f aca="false">IF(G231&gt;0,G231-A231," ")</f>
        <v> </v>
      </c>
    </row>
    <row r="232" customFormat="false" ht="15" hidden="false" customHeight="false" outlineLevel="0" collapsed="false">
      <c r="A232" s="56"/>
      <c r="F232" s="20" t="n">
        <f aca="false">D232*E232</f>
        <v>0</v>
      </c>
      <c r="G232" s="56"/>
      <c r="I232" s="19" t="n">
        <f aca="false">D232*H232</f>
        <v>0</v>
      </c>
      <c r="J232" s="20" t="n">
        <f aca="false">F232+I232</f>
        <v>0</v>
      </c>
      <c r="K232" s="20" t="n">
        <f aca="false">IF(J232*0%&gt;40,40,J232*0%)</f>
        <v>0</v>
      </c>
      <c r="L232" s="20" t="n">
        <f aca="false">ROUND(J232*0.1%,0)</f>
        <v>0</v>
      </c>
      <c r="M232" s="20" t="n">
        <f aca="false">ROUND(IF(C232="BSE",(J232*0.00375%),(J232*0.00322%)),2)</f>
        <v>0</v>
      </c>
      <c r="N232" s="20" t="n">
        <f aca="false">ROUND((K232+M232+P232)*18%,2)</f>
        <v>0</v>
      </c>
      <c r="O232" s="20" t="n">
        <f aca="false">ROUND(13*1.18,2)</f>
        <v>15.34</v>
      </c>
      <c r="P232" s="20" t="n">
        <f aca="false">ROUND(J232*0.0001%,2)</f>
        <v>0</v>
      </c>
      <c r="Q232" s="20" t="n">
        <f aca="false">ROUND(F232*0.015%,0)</f>
        <v>0</v>
      </c>
      <c r="W232" s="57" t="str">
        <f aca="false">IF(G232&gt;0,G232-A232," ")</f>
        <v> </v>
      </c>
    </row>
    <row r="233" customFormat="false" ht="15" hidden="false" customHeight="false" outlineLevel="0" collapsed="false">
      <c r="A233" s="56"/>
      <c r="F233" s="20" t="n">
        <f aca="false">D233*E233</f>
        <v>0</v>
      </c>
      <c r="G233" s="56"/>
      <c r="I233" s="19" t="n">
        <f aca="false">D233*H233</f>
        <v>0</v>
      </c>
      <c r="J233" s="20" t="n">
        <f aca="false">F233+I233</f>
        <v>0</v>
      </c>
      <c r="K233" s="20" t="n">
        <f aca="false">IF(J233*0%&gt;40,40,J233*0%)</f>
        <v>0</v>
      </c>
      <c r="L233" s="20" t="n">
        <f aca="false">ROUND(J233*0.1%,0)</f>
        <v>0</v>
      </c>
      <c r="M233" s="20" t="n">
        <f aca="false">ROUND(IF(C233="BSE",(J233*0.00375%),(J233*0.00322%)),2)</f>
        <v>0</v>
      </c>
      <c r="N233" s="20" t="n">
        <f aca="false">ROUND((K233+M233+P233)*18%,2)</f>
        <v>0</v>
      </c>
      <c r="O233" s="20" t="n">
        <f aca="false">ROUND(13*1.18,2)</f>
        <v>15.34</v>
      </c>
      <c r="P233" s="20" t="n">
        <f aca="false">ROUND(J233*0.0001%,2)</f>
        <v>0</v>
      </c>
      <c r="Q233" s="20" t="n">
        <f aca="false">ROUND(F233*0.015%,0)</f>
        <v>0</v>
      </c>
      <c r="W233" s="57" t="str">
        <f aca="false">IF(G233&gt;0,G233-A233," ")</f>
        <v> </v>
      </c>
    </row>
    <row r="234" customFormat="false" ht="15" hidden="false" customHeight="false" outlineLevel="0" collapsed="false">
      <c r="A234" s="56"/>
      <c r="F234" s="20" t="n">
        <f aca="false">D234*E234</f>
        <v>0</v>
      </c>
      <c r="G234" s="56"/>
      <c r="I234" s="19" t="n">
        <f aca="false">D234*H234</f>
        <v>0</v>
      </c>
      <c r="J234" s="20" t="n">
        <f aca="false">F234+I234</f>
        <v>0</v>
      </c>
      <c r="K234" s="20" t="n">
        <f aca="false">IF(J234*0%&gt;40,40,J234*0%)</f>
        <v>0</v>
      </c>
      <c r="L234" s="20" t="n">
        <f aca="false">ROUND(J234*0.1%,0)</f>
        <v>0</v>
      </c>
      <c r="M234" s="20" t="n">
        <f aca="false">ROUND(IF(C234="BSE",(J234*0.00375%),(J234*0.00322%)),2)</f>
        <v>0</v>
      </c>
      <c r="N234" s="20" t="n">
        <f aca="false">ROUND((K234+M234+P234)*18%,2)</f>
        <v>0</v>
      </c>
      <c r="O234" s="20" t="n">
        <f aca="false">ROUND(13*1.18,2)</f>
        <v>15.34</v>
      </c>
      <c r="P234" s="20" t="n">
        <f aca="false">ROUND(J234*0.0001%,2)</f>
        <v>0</v>
      </c>
      <c r="Q234" s="20" t="n">
        <f aca="false">ROUND(F234*0.015%,0)</f>
        <v>0</v>
      </c>
      <c r="W234" s="57" t="str">
        <f aca="false">IF(G234&gt;0,G234-A234," ")</f>
        <v> </v>
      </c>
    </row>
    <row r="235" customFormat="false" ht="15" hidden="false" customHeight="false" outlineLevel="0" collapsed="false">
      <c r="A235" s="56"/>
      <c r="F235" s="20" t="n">
        <f aca="false">D235*E235</f>
        <v>0</v>
      </c>
      <c r="G235" s="56"/>
      <c r="I235" s="19" t="n">
        <f aca="false">D235*H235</f>
        <v>0</v>
      </c>
      <c r="J235" s="20" t="n">
        <f aca="false">F235+I235</f>
        <v>0</v>
      </c>
      <c r="K235" s="20" t="n">
        <f aca="false">IF(J235*0%&gt;40,40,J235*0%)</f>
        <v>0</v>
      </c>
      <c r="L235" s="20" t="n">
        <f aca="false">ROUND(J235*0.1%,0)</f>
        <v>0</v>
      </c>
      <c r="M235" s="20" t="n">
        <f aca="false">ROUND(IF(C235="BSE",(J235*0.00375%),(J235*0.00322%)),2)</f>
        <v>0</v>
      </c>
      <c r="N235" s="20" t="n">
        <f aca="false">ROUND((K235+M235+P235)*18%,2)</f>
        <v>0</v>
      </c>
      <c r="O235" s="20" t="n">
        <f aca="false">ROUND(13*1.18,2)</f>
        <v>15.34</v>
      </c>
      <c r="P235" s="20" t="n">
        <f aca="false">ROUND(J235*0.0001%,2)</f>
        <v>0</v>
      </c>
      <c r="Q235" s="20" t="n">
        <f aca="false">ROUND(F235*0.015%,0)</f>
        <v>0</v>
      </c>
      <c r="W235" s="57" t="str">
        <f aca="false">IF(G235&gt;0,G235-A235," ")</f>
        <v> </v>
      </c>
    </row>
    <row r="236" customFormat="false" ht="15" hidden="false" customHeight="false" outlineLevel="0" collapsed="false">
      <c r="A236" s="56"/>
      <c r="F236" s="20" t="n">
        <f aca="false">D236*E236</f>
        <v>0</v>
      </c>
      <c r="G236" s="56"/>
      <c r="I236" s="19" t="n">
        <f aca="false">D236*H236</f>
        <v>0</v>
      </c>
      <c r="J236" s="20" t="n">
        <f aca="false">F236+I236</f>
        <v>0</v>
      </c>
      <c r="K236" s="20" t="n">
        <f aca="false">IF(J236*0%&gt;40,40,J236*0%)</f>
        <v>0</v>
      </c>
      <c r="L236" s="20" t="n">
        <f aca="false">ROUND(J236*0.1%,0)</f>
        <v>0</v>
      </c>
      <c r="M236" s="20" t="n">
        <f aca="false">ROUND(IF(C236="BSE",(J236*0.00375%),(J236*0.00322%)),2)</f>
        <v>0</v>
      </c>
      <c r="N236" s="20" t="n">
        <f aca="false">ROUND((K236+M236+P236)*18%,2)</f>
        <v>0</v>
      </c>
      <c r="O236" s="20" t="n">
        <f aca="false">ROUND(13*1.18,2)</f>
        <v>15.34</v>
      </c>
      <c r="P236" s="20" t="n">
        <f aca="false">ROUND(J236*0.0001%,2)</f>
        <v>0</v>
      </c>
      <c r="Q236" s="20" t="n">
        <f aca="false">ROUND(F236*0.015%,0)</f>
        <v>0</v>
      </c>
      <c r="W236" s="57" t="str">
        <f aca="false">IF(G236&gt;0,G236-A236," ")</f>
        <v> </v>
      </c>
    </row>
    <row r="237" customFormat="false" ht="15" hidden="false" customHeight="false" outlineLevel="0" collapsed="false">
      <c r="A237" s="56"/>
      <c r="F237" s="20" t="n">
        <f aca="false">D237*E237</f>
        <v>0</v>
      </c>
      <c r="G237" s="56"/>
      <c r="I237" s="19" t="n">
        <f aca="false">D237*H237</f>
        <v>0</v>
      </c>
      <c r="J237" s="20" t="n">
        <f aca="false">F237+I237</f>
        <v>0</v>
      </c>
      <c r="K237" s="20" t="n">
        <f aca="false">IF(J237*0%&gt;40,40,J237*0%)</f>
        <v>0</v>
      </c>
      <c r="L237" s="20" t="n">
        <f aca="false">ROUND(J237*0.1%,0)</f>
        <v>0</v>
      </c>
      <c r="M237" s="20" t="n">
        <f aca="false">ROUND(IF(C237="BSE",(J237*0.00375%),(J237*0.00322%)),2)</f>
        <v>0</v>
      </c>
      <c r="N237" s="20" t="n">
        <f aca="false">ROUND((K237+M237+P237)*18%,2)</f>
        <v>0</v>
      </c>
      <c r="O237" s="20" t="n">
        <f aca="false">ROUND(13*1.18,2)</f>
        <v>15.34</v>
      </c>
      <c r="P237" s="20" t="n">
        <f aca="false">ROUND(J237*0.0001%,2)</f>
        <v>0</v>
      </c>
      <c r="Q237" s="20" t="n">
        <f aca="false">ROUND(F237*0.015%,0)</f>
        <v>0</v>
      </c>
      <c r="W237" s="57" t="str">
        <f aca="false">IF(G237&gt;0,G237-A237," ")</f>
        <v> </v>
      </c>
    </row>
    <row r="238" customFormat="false" ht="15" hidden="false" customHeight="false" outlineLevel="0" collapsed="false">
      <c r="A238" s="56"/>
      <c r="F238" s="20" t="n">
        <f aca="false">D238*E238</f>
        <v>0</v>
      </c>
      <c r="G238" s="56"/>
      <c r="I238" s="19" t="n">
        <f aca="false">D238*H238</f>
        <v>0</v>
      </c>
      <c r="J238" s="20" t="n">
        <f aca="false">F238+I238</f>
        <v>0</v>
      </c>
      <c r="K238" s="20" t="n">
        <f aca="false">IF(J238*0%&gt;40,40,J238*0%)</f>
        <v>0</v>
      </c>
      <c r="L238" s="20" t="n">
        <f aca="false">ROUND(J238*0.1%,0)</f>
        <v>0</v>
      </c>
      <c r="M238" s="20" t="n">
        <f aca="false">ROUND(IF(C238="BSE",(J238*0.00375%),(J238*0.00322%)),2)</f>
        <v>0</v>
      </c>
      <c r="N238" s="20" t="n">
        <f aca="false">ROUND((K238+M238+P238)*18%,2)</f>
        <v>0</v>
      </c>
      <c r="O238" s="20" t="n">
        <f aca="false">ROUND(13*1.18,2)</f>
        <v>15.34</v>
      </c>
      <c r="P238" s="20" t="n">
        <f aca="false">ROUND(J238*0.0001%,2)</f>
        <v>0</v>
      </c>
      <c r="Q238" s="20" t="n">
        <f aca="false">ROUND(F238*0.015%,0)</f>
        <v>0</v>
      </c>
      <c r="W238" s="57" t="str">
        <f aca="false">IF(G238&gt;0,G238-A238," ")</f>
        <v> </v>
      </c>
    </row>
    <row r="239" customFormat="false" ht="15" hidden="false" customHeight="false" outlineLevel="0" collapsed="false">
      <c r="A239" s="56"/>
      <c r="F239" s="20" t="n">
        <f aca="false">D239*E239</f>
        <v>0</v>
      </c>
      <c r="G239" s="56"/>
      <c r="I239" s="19" t="n">
        <f aca="false">D239*H239</f>
        <v>0</v>
      </c>
      <c r="J239" s="20" t="n">
        <f aca="false">F239+I239</f>
        <v>0</v>
      </c>
      <c r="K239" s="20" t="n">
        <f aca="false">IF(J239*0%&gt;40,40,J239*0%)</f>
        <v>0</v>
      </c>
      <c r="L239" s="20" t="n">
        <f aca="false">ROUND(J239*0.1%,0)</f>
        <v>0</v>
      </c>
      <c r="M239" s="20" t="n">
        <f aca="false">ROUND(IF(C239="BSE",(J239*0.00375%),(J239*0.00322%)),2)</f>
        <v>0</v>
      </c>
      <c r="N239" s="20" t="n">
        <f aca="false">ROUND((K239+M239+P239)*18%,2)</f>
        <v>0</v>
      </c>
      <c r="O239" s="20" t="n">
        <f aca="false">ROUND(13*1.18,2)</f>
        <v>15.34</v>
      </c>
      <c r="P239" s="20" t="n">
        <f aca="false">ROUND(J239*0.0001%,2)</f>
        <v>0</v>
      </c>
      <c r="Q239" s="20" t="n">
        <f aca="false">ROUND(F239*0.015%,0)</f>
        <v>0</v>
      </c>
      <c r="W239" s="57" t="str">
        <f aca="false">IF(G239&gt;0,G239-A239," ")</f>
        <v> </v>
      </c>
    </row>
    <row r="240" customFormat="false" ht="15" hidden="false" customHeight="false" outlineLevel="0" collapsed="false">
      <c r="A240" s="56"/>
      <c r="F240" s="20" t="n">
        <f aca="false">D240*E240</f>
        <v>0</v>
      </c>
      <c r="G240" s="56"/>
      <c r="I240" s="19" t="n">
        <f aca="false">D240*H240</f>
        <v>0</v>
      </c>
      <c r="J240" s="20" t="n">
        <f aca="false">F240+I240</f>
        <v>0</v>
      </c>
      <c r="K240" s="20" t="n">
        <f aca="false">IF(J240*0%&gt;40,40,J240*0%)</f>
        <v>0</v>
      </c>
      <c r="L240" s="20" t="n">
        <f aca="false">ROUND(J240*0.1%,0)</f>
        <v>0</v>
      </c>
      <c r="M240" s="20" t="n">
        <f aca="false">ROUND(IF(C240="BSE",(J240*0.00375%),(J240*0.00322%)),2)</f>
        <v>0</v>
      </c>
      <c r="N240" s="20" t="n">
        <f aca="false">ROUND((K240+M240+P240)*18%,2)</f>
        <v>0</v>
      </c>
      <c r="O240" s="20" t="n">
        <f aca="false">ROUND(13*1.18,2)</f>
        <v>15.34</v>
      </c>
      <c r="P240" s="20" t="n">
        <f aca="false">ROUND(J240*0.0001%,2)</f>
        <v>0</v>
      </c>
      <c r="Q240" s="20" t="n">
        <f aca="false">ROUND(F240*0.015%,0)</f>
        <v>0</v>
      </c>
      <c r="W240" s="57" t="str">
        <f aca="false">IF(G240&gt;0,G240-A240," ")</f>
        <v> </v>
      </c>
    </row>
    <row r="241" customFormat="false" ht="15" hidden="false" customHeight="false" outlineLevel="0" collapsed="false">
      <c r="A241" s="56"/>
      <c r="F241" s="20" t="n">
        <f aca="false">D241*E241</f>
        <v>0</v>
      </c>
      <c r="G241" s="56"/>
      <c r="I241" s="19" t="n">
        <f aca="false">D241*H241</f>
        <v>0</v>
      </c>
      <c r="J241" s="20" t="n">
        <f aca="false">F241+I241</f>
        <v>0</v>
      </c>
      <c r="K241" s="20" t="n">
        <f aca="false">IF(J241*0%&gt;40,40,J241*0%)</f>
        <v>0</v>
      </c>
      <c r="L241" s="20" t="n">
        <f aca="false">ROUND(J241*0.1%,0)</f>
        <v>0</v>
      </c>
      <c r="M241" s="20" t="n">
        <f aca="false">ROUND(IF(C241="BSE",(J241*0.00375%),(J241*0.00322%)),2)</f>
        <v>0</v>
      </c>
      <c r="N241" s="20" t="n">
        <f aca="false">ROUND((K241+M241+P241)*18%,2)</f>
        <v>0</v>
      </c>
      <c r="O241" s="20" t="n">
        <f aca="false">ROUND(13*1.18,2)</f>
        <v>15.34</v>
      </c>
      <c r="P241" s="20" t="n">
        <f aca="false">ROUND(J241*0.0001%,2)</f>
        <v>0</v>
      </c>
      <c r="Q241" s="20" t="n">
        <f aca="false">ROUND(F241*0.015%,0)</f>
        <v>0</v>
      </c>
      <c r="W241" s="57" t="str">
        <f aca="false">IF(G241&gt;0,G241-A241," ")</f>
        <v> </v>
      </c>
    </row>
    <row r="242" customFormat="false" ht="15" hidden="false" customHeight="false" outlineLevel="0" collapsed="false">
      <c r="A242" s="56"/>
      <c r="F242" s="20" t="n">
        <f aca="false">D242*E242</f>
        <v>0</v>
      </c>
      <c r="G242" s="56"/>
      <c r="I242" s="19" t="n">
        <f aca="false">D242*H242</f>
        <v>0</v>
      </c>
      <c r="J242" s="20" t="n">
        <f aca="false">F242+I242</f>
        <v>0</v>
      </c>
      <c r="K242" s="20" t="n">
        <f aca="false">IF(J242*0%&gt;40,40,J242*0%)</f>
        <v>0</v>
      </c>
      <c r="L242" s="20" t="n">
        <f aca="false">ROUND(J242*0.1%,0)</f>
        <v>0</v>
      </c>
      <c r="M242" s="20" t="n">
        <f aca="false">ROUND(IF(C242="BSE",(J242*0.00375%),(J242*0.00322%)),2)</f>
        <v>0</v>
      </c>
      <c r="N242" s="20" t="n">
        <f aca="false">ROUND((K242+M242+P242)*18%,2)</f>
        <v>0</v>
      </c>
      <c r="O242" s="20" t="n">
        <f aca="false">ROUND(13*1.18,2)</f>
        <v>15.34</v>
      </c>
      <c r="P242" s="20" t="n">
        <f aca="false">ROUND(J242*0.0001%,2)</f>
        <v>0</v>
      </c>
      <c r="Q242" s="20" t="n">
        <f aca="false">ROUND(F242*0.015%,0)</f>
        <v>0</v>
      </c>
      <c r="W242" s="57" t="str">
        <f aca="false">IF(G242&gt;0,G242-A242," ")</f>
        <v> </v>
      </c>
    </row>
    <row r="243" customFormat="false" ht="15" hidden="false" customHeight="false" outlineLevel="0" collapsed="false">
      <c r="A243" s="56"/>
      <c r="F243" s="20" t="n">
        <f aca="false">D243*E243</f>
        <v>0</v>
      </c>
      <c r="G243" s="56"/>
      <c r="I243" s="19" t="n">
        <f aca="false">D243*H243</f>
        <v>0</v>
      </c>
      <c r="J243" s="20" t="n">
        <f aca="false">F243+I243</f>
        <v>0</v>
      </c>
      <c r="K243" s="20" t="n">
        <f aca="false">IF(J243*0%&gt;40,40,J243*0%)</f>
        <v>0</v>
      </c>
      <c r="L243" s="20" t="n">
        <f aca="false">ROUND(J243*0.1%,0)</f>
        <v>0</v>
      </c>
      <c r="M243" s="20" t="n">
        <f aca="false">ROUND(IF(C243="BSE",(J243*0.00375%),(J243*0.00322%)),2)</f>
        <v>0</v>
      </c>
      <c r="N243" s="20" t="n">
        <f aca="false">ROUND((K243+M243+P243)*18%,2)</f>
        <v>0</v>
      </c>
      <c r="O243" s="20" t="n">
        <f aca="false">ROUND(13*1.18,2)</f>
        <v>15.34</v>
      </c>
      <c r="P243" s="20" t="n">
        <f aca="false">ROUND(J243*0.0001%,2)</f>
        <v>0</v>
      </c>
      <c r="Q243" s="20" t="n">
        <f aca="false">ROUND(F243*0.015%,0)</f>
        <v>0</v>
      </c>
      <c r="W243" s="57" t="str">
        <f aca="false">IF(G243&gt;0,G243-A243," ")</f>
        <v> </v>
      </c>
    </row>
    <row r="244" customFormat="false" ht="15" hidden="false" customHeight="false" outlineLevel="0" collapsed="false">
      <c r="A244" s="56"/>
      <c r="F244" s="20" t="n">
        <f aca="false">D244*E244</f>
        <v>0</v>
      </c>
      <c r="G244" s="56"/>
      <c r="I244" s="19" t="n">
        <f aca="false">D244*H244</f>
        <v>0</v>
      </c>
      <c r="J244" s="20" t="n">
        <f aca="false">F244+I244</f>
        <v>0</v>
      </c>
      <c r="K244" s="20" t="n">
        <f aca="false">IF(J244*0%&gt;40,40,J244*0%)</f>
        <v>0</v>
      </c>
      <c r="L244" s="20" t="n">
        <f aca="false">ROUND(J244*0.1%,0)</f>
        <v>0</v>
      </c>
      <c r="M244" s="20" t="n">
        <f aca="false">ROUND(IF(C244="BSE",(J244*0.00375%),(J244*0.00322%)),2)</f>
        <v>0</v>
      </c>
      <c r="N244" s="20" t="n">
        <f aca="false">ROUND((K244+M244+P244)*18%,2)</f>
        <v>0</v>
      </c>
      <c r="O244" s="20" t="n">
        <f aca="false">ROUND(13*1.18,2)</f>
        <v>15.34</v>
      </c>
      <c r="P244" s="20" t="n">
        <f aca="false">ROUND(J244*0.0001%,2)</f>
        <v>0</v>
      </c>
      <c r="Q244" s="20" t="n">
        <f aca="false">ROUND(F244*0.015%,0)</f>
        <v>0</v>
      </c>
      <c r="W244" s="57" t="str">
        <f aca="false">IF(G244&gt;0,G244-A244," ")</f>
        <v> </v>
      </c>
    </row>
    <row r="245" customFormat="false" ht="15" hidden="false" customHeight="false" outlineLevel="0" collapsed="false">
      <c r="A245" s="56"/>
      <c r="F245" s="20" t="n">
        <f aca="false">D245*E245</f>
        <v>0</v>
      </c>
      <c r="G245" s="56"/>
      <c r="I245" s="19" t="n">
        <f aca="false">D245*H245</f>
        <v>0</v>
      </c>
      <c r="J245" s="20" t="n">
        <f aca="false">F245+I245</f>
        <v>0</v>
      </c>
      <c r="K245" s="20" t="n">
        <f aca="false">IF(J245*0%&gt;40,40,J245*0%)</f>
        <v>0</v>
      </c>
      <c r="L245" s="20" t="n">
        <f aca="false">ROUND(J245*0.1%,0)</f>
        <v>0</v>
      </c>
      <c r="M245" s="20" t="n">
        <f aca="false">ROUND(IF(C245="BSE",(J245*0.00375%),(J245*0.00322%)),2)</f>
        <v>0</v>
      </c>
      <c r="N245" s="20" t="n">
        <f aca="false">ROUND((K245+M245+P245)*18%,2)</f>
        <v>0</v>
      </c>
      <c r="O245" s="20" t="n">
        <f aca="false">ROUND(13*1.18,2)</f>
        <v>15.34</v>
      </c>
      <c r="P245" s="20" t="n">
        <f aca="false">ROUND(J245*0.0001%,2)</f>
        <v>0</v>
      </c>
      <c r="Q245" s="20" t="n">
        <f aca="false">ROUND(F245*0.015%,0)</f>
        <v>0</v>
      </c>
      <c r="W245" s="57" t="str">
        <f aca="false">IF(G245&gt;0,G245-A245," ")</f>
        <v> </v>
      </c>
    </row>
    <row r="246" customFormat="false" ht="15" hidden="false" customHeight="false" outlineLevel="0" collapsed="false">
      <c r="A246" s="56"/>
      <c r="F246" s="20" t="n">
        <f aca="false">D246*E246</f>
        <v>0</v>
      </c>
      <c r="G246" s="56"/>
      <c r="I246" s="19" t="n">
        <f aca="false">D246*H246</f>
        <v>0</v>
      </c>
      <c r="J246" s="20" t="n">
        <f aca="false">F246+I246</f>
        <v>0</v>
      </c>
      <c r="K246" s="20" t="n">
        <f aca="false">IF(J246*0%&gt;40,40,J246*0%)</f>
        <v>0</v>
      </c>
      <c r="L246" s="20" t="n">
        <f aca="false">ROUND(J246*0.1%,0)</f>
        <v>0</v>
      </c>
      <c r="M246" s="20" t="n">
        <f aca="false">ROUND(IF(C246="BSE",(J246*0.00375%),(J246*0.00322%)),2)</f>
        <v>0</v>
      </c>
      <c r="N246" s="20" t="n">
        <f aca="false">ROUND((K246+M246+P246)*18%,2)</f>
        <v>0</v>
      </c>
      <c r="O246" s="20" t="n">
        <f aca="false">ROUND(13*1.18,2)</f>
        <v>15.34</v>
      </c>
      <c r="P246" s="20" t="n">
        <f aca="false">ROUND(J246*0.0001%,2)</f>
        <v>0</v>
      </c>
      <c r="Q246" s="20" t="n">
        <f aca="false">ROUND(F246*0.015%,0)</f>
        <v>0</v>
      </c>
      <c r="W246" s="57" t="str">
        <f aca="false">IF(G246&gt;0,G246-A246," ")</f>
        <v> </v>
      </c>
    </row>
    <row r="247" customFormat="false" ht="15" hidden="false" customHeight="false" outlineLevel="0" collapsed="false">
      <c r="A247" s="56"/>
      <c r="F247" s="20" t="n">
        <f aca="false">D247*E247</f>
        <v>0</v>
      </c>
      <c r="G247" s="56"/>
      <c r="I247" s="19" t="n">
        <f aca="false">D247*H247</f>
        <v>0</v>
      </c>
      <c r="J247" s="20" t="n">
        <f aca="false">F247+I247</f>
        <v>0</v>
      </c>
      <c r="K247" s="20" t="n">
        <f aca="false">IF(J247*0%&gt;40,40,J247*0%)</f>
        <v>0</v>
      </c>
      <c r="L247" s="20" t="n">
        <f aca="false">ROUND(J247*0.1%,0)</f>
        <v>0</v>
      </c>
      <c r="M247" s="20" t="n">
        <f aca="false">ROUND(IF(C247="BSE",(J247*0.00375%),(J247*0.00322%)),2)</f>
        <v>0</v>
      </c>
      <c r="N247" s="20" t="n">
        <f aca="false">ROUND((K247+M247+P247)*18%,2)</f>
        <v>0</v>
      </c>
      <c r="O247" s="20" t="n">
        <f aca="false">ROUND(13*1.18,2)</f>
        <v>15.34</v>
      </c>
      <c r="P247" s="20" t="n">
        <f aca="false">ROUND(J247*0.0001%,2)</f>
        <v>0</v>
      </c>
      <c r="Q247" s="20" t="n">
        <f aca="false">ROUND(F247*0.015%,0)</f>
        <v>0</v>
      </c>
      <c r="W247" s="57" t="str">
        <f aca="false">IF(G247&gt;0,G247-A247," ")</f>
        <v> </v>
      </c>
    </row>
    <row r="248" customFormat="false" ht="15" hidden="false" customHeight="false" outlineLevel="0" collapsed="false">
      <c r="A248" s="56"/>
      <c r="F248" s="20" t="n">
        <f aca="false">D248*E248</f>
        <v>0</v>
      </c>
      <c r="G248" s="56"/>
      <c r="I248" s="19" t="n">
        <f aca="false">D248*H248</f>
        <v>0</v>
      </c>
      <c r="J248" s="20" t="n">
        <f aca="false">F248+I248</f>
        <v>0</v>
      </c>
      <c r="K248" s="20" t="n">
        <f aca="false">IF(J248*0%&gt;40,40,J248*0%)</f>
        <v>0</v>
      </c>
      <c r="L248" s="20" t="n">
        <f aca="false">ROUND(J248*0.1%,0)</f>
        <v>0</v>
      </c>
      <c r="M248" s="20" t="n">
        <f aca="false">ROUND(IF(C248="BSE",(J248*0.00375%),(J248*0.00322%)),2)</f>
        <v>0</v>
      </c>
      <c r="N248" s="20" t="n">
        <f aca="false">ROUND((K248+M248+P248)*18%,2)</f>
        <v>0</v>
      </c>
      <c r="O248" s="20" t="n">
        <f aca="false">ROUND(13*1.18,2)</f>
        <v>15.34</v>
      </c>
      <c r="P248" s="20" t="n">
        <f aca="false">ROUND(J248*0.0001%,2)</f>
        <v>0</v>
      </c>
      <c r="Q248" s="20" t="n">
        <f aca="false">ROUND(F248*0.015%,0)</f>
        <v>0</v>
      </c>
      <c r="W248" s="57" t="str">
        <f aca="false">IF(G248&gt;0,G248-A248," ")</f>
        <v> </v>
      </c>
    </row>
    <row r="249" customFormat="false" ht="15" hidden="false" customHeight="false" outlineLevel="0" collapsed="false">
      <c r="A249" s="56"/>
      <c r="F249" s="20" t="n">
        <f aca="false">D249*E249</f>
        <v>0</v>
      </c>
      <c r="G249" s="56"/>
      <c r="I249" s="19" t="n">
        <f aca="false">D249*H249</f>
        <v>0</v>
      </c>
      <c r="J249" s="20" t="n">
        <f aca="false">F249+I249</f>
        <v>0</v>
      </c>
      <c r="K249" s="20" t="n">
        <f aca="false">IF(J249*0%&gt;40,40,J249*0%)</f>
        <v>0</v>
      </c>
      <c r="L249" s="20" t="n">
        <f aca="false">ROUND(J249*0.1%,0)</f>
        <v>0</v>
      </c>
      <c r="M249" s="20" t="n">
        <f aca="false">ROUND(IF(C249="BSE",(J249*0.00375%),(J249*0.00322%)),2)</f>
        <v>0</v>
      </c>
      <c r="N249" s="20" t="n">
        <f aca="false">ROUND((K249+M249+P249)*18%,2)</f>
        <v>0</v>
      </c>
      <c r="O249" s="20" t="n">
        <f aca="false">ROUND(13*1.18,2)</f>
        <v>15.34</v>
      </c>
      <c r="P249" s="20" t="n">
        <f aca="false">ROUND(J249*0.0001%,2)</f>
        <v>0</v>
      </c>
      <c r="Q249" s="20" t="n">
        <f aca="false">ROUND(F249*0.015%,0)</f>
        <v>0</v>
      </c>
      <c r="W249" s="57" t="str">
        <f aca="false">IF(G249&gt;0,G249-A249," ")</f>
        <v> </v>
      </c>
    </row>
    <row r="250" customFormat="false" ht="15" hidden="false" customHeight="false" outlineLevel="0" collapsed="false">
      <c r="A250" s="56"/>
      <c r="F250" s="20" t="n">
        <f aca="false">D250*E250</f>
        <v>0</v>
      </c>
      <c r="G250" s="56"/>
      <c r="I250" s="19" t="n">
        <f aca="false">D250*H250</f>
        <v>0</v>
      </c>
      <c r="J250" s="20" t="n">
        <f aca="false">F250+I250</f>
        <v>0</v>
      </c>
      <c r="K250" s="20" t="n">
        <f aca="false">IF(J250*0%&gt;40,40,J250*0%)</f>
        <v>0</v>
      </c>
      <c r="L250" s="20" t="n">
        <f aca="false">ROUND(J250*0.1%,0)</f>
        <v>0</v>
      </c>
      <c r="M250" s="20" t="n">
        <f aca="false">ROUND(IF(C250="BSE",(J250*0.00375%),(J250*0.00322%)),2)</f>
        <v>0</v>
      </c>
      <c r="N250" s="20" t="n">
        <f aca="false">ROUND((K250+M250+P250)*18%,2)</f>
        <v>0</v>
      </c>
      <c r="O250" s="20" t="n">
        <f aca="false">ROUND(13*1.18,2)</f>
        <v>15.34</v>
      </c>
      <c r="P250" s="20" t="n">
        <f aca="false">ROUND(J250*0.0001%,2)</f>
        <v>0</v>
      </c>
      <c r="Q250" s="20" t="n">
        <f aca="false">ROUND(F250*0.015%,0)</f>
        <v>0</v>
      </c>
      <c r="W250" s="57" t="str">
        <f aca="false">IF(G250&gt;0,G250-A250," ")</f>
        <v> </v>
      </c>
    </row>
    <row r="251" customFormat="false" ht="15" hidden="false" customHeight="false" outlineLevel="0" collapsed="false">
      <c r="A251" s="56"/>
      <c r="F251" s="20" t="n">
        <f aca="false">D251*E251</f>
        <v>0</v>
      </c>
      <c r="G251" s="56"/>
      <c r="I251" s="19" t="n">
        <f aca="false">D251*H251</f>
        <v>0</v>
      </c>
      <c r="J251" s="20" t="n">
        <f aca="false">F251+I251</f>
        <v>0</v>
      </c>
      <c r="K251" s="20" t="n">
        <f aca="false">IF(J251*0%&gt;40,40,J251*0%)</f>
        <v>0</v>
      </c>
      <c r="L251" s="20" t="n">
        <f aca="false">ROUND(J251*0.1%,0)</f>
        <v>0</v>
      </c>
      <c r="M251" s="20" t="n">
        <f aca="false">ROUND(IF(C251="BSE",(J251*0.00375%),(J251*0.00322%)),2)</f>
        <v>0</v>
      </c>
      <c r="N251" s="20" t="n">
        <f aca="false">ROUND((K251+M251+P251)*18%,2)</f>
        <v>0</v>
      </c>
      <c r="O251" s="20" t="n">
        <f aca="false">ROUND(13*1.18,2)</f>
        <v>15.34</v>
      </c>
      <c r="P251" s="20" t="n">
        <f aca="false">ROUND(J251*0.0001%,2)</f>
        <v>0</v>
      </c>
      <c r="Q251" s="20" t="n">
        <f aca="false">ROUND(F251*0.015%,0)</f>
        <v>0</v>
      </c>
      <c r="W251" s="57" t="str">
        <f aca="false">IF(G251&gt;0,G251-A251," ")</f>
        <v> </v>
      </c>
    </row>
    <row r="252" customFormat="false" ht="15" hidden="false" customHeight="false" outlineLevel="0" collapsed="false">
      <c r="A252" s="56"/>
      <c r="F252" s="20" t="n">
        <f aca="false">D252*E252</f>
        <v>0</v>
      </c>
      <c r="G252" s="56"/>
      <c r="I252" s="19" t="n">
        <f aca="false">D252*H252</f>
        <v>0</v>
      </c>
      <c r="J252" s="20" t="n">
        <f aca="false">F252+I252</f>
        <v>0</v>
      </c>
      <c r="K252" s="20" t="n">
        <f aca="false">IF(J252*0%&gt;40,40,J252*0%)</f>
        <v>0</v>
      </c>
      <c r="L252" s="20" t="n">
        <f aca="false">ROUND(J252*0.1%,0)</f>
        <v>0</v>
      </c>
      <c r="M252" s="20" t="n">
        <f aca="false">ROUND(IF(C252="BSE",(J252*0.00375%),(J252*0.00322%)),2)</f>
        <v>0</v>
      </c>
      <c r="N252" s="20" t="n">
        <f aca="false">ROUND((K252+M252+P252)*18%,2)</f>
        <v>0</v>
      </c>
      <c r="O252" s="20" t="n">
        <f aca="false">ROUND(13*1.18,2)</f>
        <v>15.34</v>
      </c>
      <c r="P252" s="20" t="n">
        <f aca="false">ROUND(J252*0.0001%,2)</f>
        <v>0</v>
      </c>
      <c r="Q252" s="20" t="n">
        <f aca="false">ROUND(F252*0.015%,0)</f>
        <v>0</v>
      </c>
      <c r="W252" s="57" t="str">
        <f aca="false">IF(G252&gt;0,G252-A252," ")</f>
        <v> </v>
      </c>
    </row>
    <row r="253" customFormat="false" ht="15" hidden="false" customHeight="false" outlineLevel="0" collapsed="false">
      <c r="A253" s="56"/>
      <c r="F253" s="20" t="n">
        <f aca="false">D253*E253</f>
        <v>0</v>
      </c>
      <c r="G253" s="56"/>
      <c r="I253" s="19" t="n">
        <f aca="false">D253*H253</f>
        <v>0</v>
      </c>
      <c r="J253" s="20" t="n">
        <f aca="false">F253+I253</f>
        <v>0</v>
      </c>
      <c r="K253" s="20" t="n">
        <f aca="false">IF(J253*0%&gt;40,40,J253*0%)</f>
        <v>0</v>
      </c>
      <c r="L253" s="20" t="n">
        <f aca="false">ROUND(J253*0.1%,0)</f>
        <v>0</v>
      </c>
      <c r="M253" s="20" t="n">
        <f aca="false">ROUND(IF(C253="BSE",(J253*0.00375%),(J253*0.00322%)),2)</f>
        <v>0</v>
      </c>
      <c r="N253" s="20" t="n">
        <f aca="false">ROUND((K253+M253+P253)*18%,2)</f>
        <v>0</v>
      </c>
      <c r="O253" s="20" t="n">
        <f aca="false">ROUND(13*1.18,2)</f>
        <v>15.34</v>
      </c>
      <c r="P253" s="20" t="n">
        <f aca="false">ROUND(J253*0.0001%,2)</f>
        <v>0</v>
      </c>
      <c r="Q253" s="20" t="n">
        <f aca="false">ROUND(F253*0.015%,0)</f>
        <v>0</v>
      </c>
      <c r="W253" s="57" t="str">
        <f aca="false">IF(G253&gt;0,G253-A253," ")</f>
        <v> </v>
      </c>
    </row>
    <row r="254" customFormat="false" ht="15" hidden="false" customHeight="false" outlineLevel="0" collapsed="false">
      <c r="A254" s="56"/>
      <c r="F254" s="20" t="n">
        <f aca="false">D254*E254</f>
        <v>0</v>
      </c>
      <c r="G254" s="56"/>
      <c r="I254" s="19" t="n">
        <f aca="false">D254*H254</f>
        <v>0</v>
      </c>
      <c r="J254" s="20" t="n">
        <f aca="false">F254+I254</f>
        <v>0</v>
      </c>
      <c r="K254" s="20" t="n">
        <f aca="false">IF(J254*0%&gt;40,40,J254*0%)</f>
        <v>0</v>
      </c>
      <c r="L254" s="20" t="n">
        <f aca="false">ROUND(J254*0.1%,0)</f>
        <v>0</v>
      </c>
      <c r="M254" s="20" t="n">
        <f aca="false">ROUND(IF(C254="BSE",(J254*0.00375%),(J254*0.00322%)),2)</f>
        <v>0</v>
      </c>
      <c r="N254" s="20" t="n">
        <f aca="false">ROUND((K254+M254+P254)*18%,2)</f>
        <v>0</v>
      </c>
      <c r="O254" s="20" t="n">
        <f aca="false">ROUND(13*1.18,2)</f>
        <v>15.34</v>
      </c>
      <c r="P254" s="20" t="n">
        <f aca="false">ROUND(J254*0.0001%,2)</f>
        <v>0</v>
      </c>
      <c r="Q254" s="20" t="n">
        <f aca="false">ROUND(F254*0.015%,0)</f>
        <v>0</v>
      </c>
      <c r="W254" s="57" t="str">
        <f aca="false">IF(G254&gt;0,G254-A254," ")</f>
        <v> </v>
      </c>
    </row>
    <row r="255" customFormat="false" ht="15" hidden="false" customHeight="false" outlineLevel="0" collapsed="false">
      <c r="A255" s="56"/>
      <c r="F255" s="20" t="n">
        <f aca="false">D255*E255</f>
        <v>0</v>
      </c>
      <c r="G255" s="56"/>
      <c r="I255" s="19" t="n">
        <f aca="false">D255*H255</f>
        <v>0</v>
      </c>
      <c r="J255" s="20" t="n">
        <f aca="false">F255+I255</f>
        <v>0</v>
      </c>
      <c r="K255" s="20" t="n">
        <f aca="false">IF(J255*0%&gt;40,40,J255*0%)</f>
        <v>0</v>
      </c>
      <c r="L255" s="20" t="n">
        <f aca="false">ROUND(J255*0.1%,0)</f>
        <v>0</v>
      </c>
      <c r="M255" s="20" t="n">
        <f aca="false">ROUND(IF(C255="BSE",(J255*0.00375%),(J255*0.00322%)),2)</f>
        <v>0</v>
      </c>
      <c r="N255" s="20" t="n">
        <f aca="false">ROUND((K255+M255+P255)*18%,2)</f>
        <v>0</v>
      </c>
      <c r="O255" s="20" t="n">
        <f aca="false">ROUND(13*1.18,2)</f>
        <v>15.34</v>
      </c>
      <c r="P255" s="20" t="n">
        <f aca="false">ROUND(J255*0.0001%,2)</f>
        <v>0</v>
      </c>
      <c r="Q255" s="20" t="n">
        <f aca="false">ROUND(F255*0.015%,0)</f>
        <v>0</v>
      </c>
      <c r="W255" s="57" t="str">
        <f aca="false">IF(G255&gt;0,G255-A255," ")</f>
        <v> </v>
      </c>
    </row>
    <row r="256" customFormat="false" ht="15" hidden="false" customHeight="false" outlineLevel="0" collapsed="false">
      <c r="A256" s="56"/>
      <c r="F256" s="20" t="n">
        <f aca="false">D256*E256</f>
        <v>0</v>
      </c>
      <c r="G256" s="56"/>
      <c r="I256" s="19" t="n">
        <f aca="false">D256*H256</f>
        <v>0</v>
      </c>
      <c r="J256" s="20" t="n">
        <f aca="false">F256+I256</f>
        <v>0</v>
      </c>
      <c r="K256" s="20" t="n">
        <f aca="false">IF(J256*0%&gt;40,40,J256*0%)</f>
        <v>0</v>
      </c>
      <c r="L256" s="20" t="n">
        <f aca="false">ROUND(J256*0.1%,0)</f>
        <v>0</v>
      </c>
      <c r="M256" s="20" t="n">
        <f aca="false">ROUND(IF(C256="BSE",(J256*0.00375%),(J256*0.00322%)),2)</f>
        <v>0</v>
      </c>
      <c r="N256" s="20" t="n">
        <f aca="false">ROUND((K256+M256+P256)*18%,2)</f>
        <v>0</v>
      </c>
      <c r="O256" s="20" t="n">
        <f aca="false">ROUND(13*1.18,2)</f>
        <v>15.34</v>
      </c>
      <c r="P256" s="20" t="n">
        <f aca="false">ROUND(J256*0.0001%,2)</f>
        <v>0</v>
      </c>
      <c r="Q256" s="20" t="n">
        <f aca="false">ROUND(F256*0.015%,0)</f>
        <v>0</v>
      </c>
      <c r="W256" s="57" t="str">
        <f aca="false">IF(G256&gt;0,G256-A256," ")</f>
        <v> </v>
      </c>
    </row>
    <row r="257" customFormat="false" ht="15" hidden="false" customHeight="false" outlineLevel="0" collapsed="false">
      <c r="A257" s="56"/>
      <c r="F257" s="20" t="n">
        <f aca="false">D257*E257</f>
        <v>0</v>
      </c>
      <c r="G257" s="56"/>
      <c r="I257" s="19" t="n">
        <f aca="false">D257*H257</f>
        <v>0</v>
      </c>
      <c r="J257" s="20" t="n">
        <f aca="false">F257+I257</f>
        <v>0</v>
      </c>
      <c r="K257" s="20" t="n">
        <f aca="false">IF(J257*0%&gt;40,40,J257*0%)</f>
        <v>0</v>
      </c>
      <c r="L257" s="20" t="n">
        <f aca="false">ROUND(J257*0.1%,0)</f>
        <v>0</v>
      </c>
      <c r="M257" s="20" t="n">
        <f aca="false">ROUND(IF(C257="BSE",(J257*0.00375%),(J257*0.00322%)),2)</f>
        <v>0</v>
      </c>
      <c r="N257" s="20" t="n">
        <f aca="false">ROUND((K257+M257+P257)*18%,2)</f>
        <v>0</v>
      </c>
      <c r="O257" s="20" t="n">
        <f aca="false">ROUND(13*1.18,2)</f>
        <v>15.34</v>
      </c>
      <c r="P257" s="20" t="n">
        <f aca="false">ROUND(J257*0.0001%,2)</f>
        <v>0</v>
      </c>
      <c r="Q257" s="20" t="n">
        <f aca="false">ROUND(F257*0.015%,0)</f>
        <v>0</v>
      </c>
      <c r="W257" s="57" t="str">
        <f aca="false">IF(G257&gt;0,G257-A257," ")</f>
        <v> </v>
      </c>
    </row>
    <row r="258" customFormat="false" ht="15" hidden="false" customHeight="false" outlineLevel="0" collapsed="false">
      <c r="A258" s="56"/>
      <c r="F258" s="20" t="n">
        <f aca="false">D258*E258</f>
        <v>0</v>
      </c>
      <c r="G258" s="56"/>
      <c r="I258" s="19" t="n">
        <f aca="false">D258*H258</f>
        <v>0</v>
      </c>
      <c r="J258" s="20" t="n">
        <f aca="false">F258+I258</f>
        <v>0</v>
      </c>
      <c r="K258" s="20" t="n">
        <f aca="false">IF(J258*0%&gt;40,40,J258*0%)</f>
        <v>0</v>
      </c>
      <c r="L258" s="20" t="n">
        <f aca="false">ROUND(J258*0.1%,0)</f>
        <v>0</v>
      </c>
      <c r="M258" s="20" t="n">
        <f aca="false">ROUND(IF(C258="BSE",(J258*0.00375%),(J258*0.00322%)),2)</f>
        <v>0</v>
      </c>
      <c r="N258" s="20" t="n">
        <f aca="false">ROUND((K258+M258+P258)*18%,2)</f>
        <v>0</v>
      </c>
      <c r="O258" s="20" t="n">
        <f aca="false">ROUND(13*1.18,2)</f>
        <v>15.34</v>
      </c>
      <c r="P258" s="20" t="n">
        <f aca="false">ROUND(J258*0.0001%,2)</f>
        <v>0</v>
      </c>
      <c r="Q258" s="20" t="n">
        <f aca="false">ROUND(F258*0.015%,0)</f>
        <v>0</v>
      </c>
      <c r="W258" s="57" t="str">
        <f aca="false">IF(G258&gt;0,G258-A258," ")</f>
        <v> </v>
      </c>
    </row>
    <row r="259" customFormat="false" ht="15" hidden="false" customHeight="false" outlineLevel="0" collapsed="false">
      <c r="A259" s="56"/>
      <c r="F259" s="20" t="n">
        <f aca="false">D259*E259</f>
        <v>0</v>
      </c>
      <c r="G259" s="56"/>
      <c r="I259" s="19" t="n">
        <f aca="false">D259*H259</f>
        <v>0</v>
      </c>
      <c r="J259" s="20" t="n">
        <f aca="false">F259+I259</f>
        <v>0</v>
      </c>
      <c r="K259" s="20" t="n">
        <f aca="false">IF(J259*0%&gt;40,40,J259*0%)</f>
        <v>0</v>
      </c>
      <c r="L259" s="20" t="n">
        <f aca="false">ROUND(J259*0.1%,0)</f>
        <v>0</v>
      </c>
      <c r="M259" s="20" t="n">
        <f aca="false">ROUND(IF(C259="BSE",(J259*0.00375%),(J259*0.00322%)),2)</f>
        <v>0</v>
      </c>
      <c r="N259" s="20" t="n">
        <f aca="false">ROUND((K259+M259+P259)*18%,2)</f>
        <v>0</v>
      </c>
      <c r="O259" s="20" t="n">
        <f aca="false">ROUND(13*1.18,2)</f>
        <v>15.34</v>
      </c>
      <c r="P259" s="20" t="n">
        <f aca="false">ROUND(J259*0.0001%,2)</f>
        <v>0</v>
      </c>
      <c r="Q259" s="20" t="n">
        <f aca="false">ROUND(F259*0.015%,0)</f>
        <v>0</v>
      </c>
      <c r="W259" s="57" t="str">
        <f aca="false">IF(G259&gt;0,G259-A259," ")</f>
        <v> </v>
      </c>
    </row>
    <row r="260" customFormat="false" ht="15" hidden="false" customHeight="false" outlineLevel="0" collapsed="false">
      <c r="A260" s="56"/>
      <c r="F260" s="20" t="n">
        <f aca="false">D260*E260</f>
        <v>0</v>
      </c>
      <c r="G260" s="56"/>
      <c r="I260" s="19" t="n">
        <f aca="false">D260*H260</f>
        <v>0</v>
      </c>
      <c r="J260" s="20" t="n">
        <f aca="false">F260+I260</f>
        <v>0</v>
      </c>
      <c r="K260" s="20" t="n">
        <f aca="false">IF(J260*0%&gt;40,40,J260*0%)</f>
        <v>0</v>
      </c>
      <c r="L260" s="20" t="n">
        <f aca="false">ROUND(J260*0.1%,0)</f>
        <v>0</v>
      </c>
      <c r="M260" s="20" t="n">
        <f aca="false">ROUND(IF(C260="BSE",(J260*0.00375%),(J260*0.00322%)),2)</f>
        <v>0</v>
      </c>
      <c r="N260" s="20" t="n">
        <f aca="false">ROUND((K260+M260+P260)*18%,2)</f>
        <v>0</v>
      </c>
      <c r="O260" s="20" t="n">
        <f aca="false">ROUND(13*1.18,2)</f>
        <v>15.34</v>
      </c>
      <c r="P260" s="20" t="n">
        <f aca="false">ROUND(J260*0.0001%,2)</f>
        <v>0</v>
      </c>
      <c r="Q260" s="20" t="n">
        <f aca="false">ROUND(F260*0.015%,0)</f>
        <v>0</v>
      </c>
      <c r="W260" s="57" t="str">
        <f aca="false">IF(G260&gt;0,G260-A260," ")</f>
        <v> </v>
      </c>
    </row>
    <row r="261" customFormat="false" ht="15" hidden="false" customHeight="false" outlineLevel="0" collapsed="false">
      <c r="A261" s="56"/>
      <c r="F261" s="20" t="n">
        <f aca="false">D261*E261</f>
        <v>0</v>
      </c>
      <c r="G261" s="56"/>
      <c r="I261" s="19" t="n">
        <f aca="false">D261*H261</f>
        <v>0</v>
      </c>
      <c r="J261" s="20" t="n">
        <f aca="false">F261+I261</f>
        <v>0</v>
      </c>
      <c r="K261" s="20" t="n">
        <f aca="false">IF(J261*0%&gt;40,40,J261*0%)</f>
        <v>0</v>
      </c>
      <c r="L261" s="20" t="n">
        <f aca="false">ROUND(J261*0.1%,0)</f>
        <v>0</v>
      </c>
      <c r="M261" s="20" t="n">
        <f aca="false">ROUND(IF(C261="BSE",(J261*0.00375%),(J261*0.00322%)),2)</f>
        <v>0</v>
      </c>
      <c r="N261" s="20" t="n">
        <f aca="false">ROUND((K261+M261+P261)*18%,2)</f>
        <v>0</v>
      </c>
      <c r="O261" s="20" t="n">
        <f aca="false">ROUND(13*1.18,2)</f>
        <v>15.34</v>
      </c>
      <c r="P261" s="20" t="n">
        <f aca="false">ROUND(J261*0.0001%,2)</f>
        <v>0</v>
      </c>
      <c r="Q261" s="20" t="n">
        <f aca="false">ROUND(F261*0.015%,0)</f>
        <v>0</v>
      </c>
      <c r="W261" s="57" t="str">
        <f aca="false">IF(G261&gt;0,G261-A261," ")</f>
        <v> </v>
      </c>
    </row>
    <row r="262" customFormat="false" ht="15" hidden="false" customHeight="false" outlineLevel="0" collapsed="false">
      <c r="A262" s="56"/>
      <c r="F262" s="20" t="n">
        <f aca="false">D262*E262</f>
        <v>0</v>
      </c>
      <c r="G262" s="56"/>
      <c r="I262" s="19" t="n">
        <f aca="false">D262*H262</f>
        <v>0</v>
      </c>
      <c r="J262" s="20" t="n">
        <f aca="false">F262+I262</f>
        <v>0</v>
      </c>
      <c r="K262" s="20" t="n">
        <f aca="false">IF(J262*0%&gt;40,40,J262*0%)</f>
        <v>0</v>
      </c>
      <c r="L262" s="20" t="n">
        <f aca="false">ROUND(J262*0.1%,0)</f>
        <v>0</v>
      </c>
      <c r="M262" s="20" t="n">
        <f aca="false">ROUND(IF(C262="BSE",(J262*0.00375%),(J262*0.00322%)),2)</f>
        <v>0</v>
      </c>
      <c r="N262" s="20" t="n">
        <f aca="false">ROUND((K262+M262+P262)*18%,2)</f>
        <v>0</v>
      </c>
      <c r="O262" s="20" t="n">
        <f aca="false">ROUND(13*1.18,2)</f>
        <v>15.34</v>
      </c>
      <c r="P262" s="20" t="n">
        <f aca="false">ROUND(J262*0.0001%,2)</f>
        <v>0</v>
      </c>
      <c r="Q262" s="20" t="n">
        <f aca="false">ROUND(F262*0.015%,0)</f>
        <v>0</v>
      </c>
      <c r="W262" s="57" t="str">
        <f aca="false">IF(G262&gt;0,G262-A262," ")</f>
        <v> </v>
      </c>
    </row>
    <row r="263" customFormat="false" ht="15" hidden="false" customHeight="false" outlineLevel="0" collapsed="false">
      <c r="A263" s="56"/>
      <c r="F263" s="20" t="n">
        <f aca="false">D263*E263</f>
        <v>0</v>
      </c>
      <c r="G263" s="56"/>
      <c r="I263" s="19" t="n">
        <f aca="false">D263*H263</f>
        <v>0</v>
      </c>
      <c r="J263" s="20" t="n">
        <f aca="false">F263+I263</f>
        <v>0</v>
      </c>
      <c r="K263" s="20" t="n">
        <f aca="false">IF(J263*0%&gt;40,40,J263*0%)</f>
        <v>0</v>
      </c>
      <c r="L263" s="20" t="n">
        <f aca="false">ROUND(J263*0.1%,0)</f>
        <v>0</v>
      </c>
      <c r="M263" s="20" t="n">
        <f aca="false">ROUND(IF(C263="BSE",(J263*0.00375%),(J263*0.00322%)),2)</f>
        <v>0</v>
      </c>
      <c r="N263" s="20" t="n">
        <f aca="false">ROUND((K263+M263+P263)*18%,2)</f>
        <v>0</v>
      </c>
      <c r="O263" s="20" t="n">
        <f aca="false">ROUND(13*1.18,2)</f>
        <v>15.34</v>
      </c>
      <c r="P263" s="20" t="n">
        <f aca="false">ROUND(J263*0.0001%,2)</f>
        <v>0</v>
      </c>
      <c r="Q263" s="20" t="n">
        <f aca="false">ROUND(F263*0.015%,0)</f>
        <v>0</v>
      </c>
      <c r="W263" s="57" t="str">
        <f aca="false">IF(G263&gt;0,G263-A263," ")</f>
        <v> </v>
      </c>
    </row>
    <row r="264" customFormat="false" ht="15" hidden="false" customHeight="false" outlineLevel="0" collapsed="false">
      <c r="A264" s="56"/>
      <c r="F264" s="20" t="n">
        <f aca="false">D264*E264</f>
        <v>0</v>
      </c>
      <c r="G264" s="56"/>
      <c r="I264" s="19" t="n">
        <f aca="false">D264*H264</f>
        <v>0</v>
      </c>
      <c r="J264" s="20" t="n">
        <f aca="false">F264+I264</f>
        <v>0</v>
      </c>
      <c r="K264" s="20" t="n">
        <f aca="false">IF(J264*0%&gt;40,40,J264*0%)</f>
        <v>0</v>
      </c>
      <c r="L264" s="20" t="n">
        <f aca="false">ROUND(J264*0.1%,0)</f>
        <v>0</v>
      </c>
      <c r="M264" s="20" t="n">
        <f aca="false">ROUND(IF(C264="BSE",(J264*0.00375%),(J264*0.00322%)),2)</f>
        <v>0</v>
      </c>
      <c r="N264" s="20" t="n">
        <f aca="false">ROUND((K264+M264+P264)*18%,2)</f>
        <v>0</v>
      </c>
      <c r="O264" s="20" t="n">
        <f aca="false">ROUND(13*1.18,2)</f>
        <v>15.34</v>
      </c>
      <c r="P264" s="20" t="n">
        <f aca="false">ROUND(J264*0.0001%,2)</f>
        <v>0</v>
      </c>
      <c r="Q264" s="20" t="n">
        <f aca="false">ROUND(F264*0.015%,0)</f>
        <v>0</v>
      </c>
      <c r="W264" s="57" t="str">
        <f aca="false">IF(G264&gt;0,G264-A264," ")</f>
        <v> </v>
      </c>
    </row>
    <row r="265" customFormat="false" ht="15" hidden="false" customHeight="false" outlineLevel="0" collapsed="false">
      <c r="A265" s="56"/>
      <c r="F265" s="20" t="n">
        <f aca="false">D265*E265</f>
        <v>0</v>
      </c>
      <c r="G265" s="56"/>
      <c r="I265" s="19" t="n">
        <f aca="false">D265*H265</f>
        <v>0</v>
      </c>
      <c r="J265" s="20" t="n">
        <f aca="false">F265+I265</f>
        <v>0</v>
      </c>
      <c r="K265" s="20" t="n">
        <f aca="false">IF(J265*0%&gt;40,40,J265*0%)</f>
        <v>0</v>
      </c>
      <c r="L265" s="20" t="n">
        <f aca="false">ROUND(J265*0.1%,0)</f>
        <v>0</v>
      </c>
      <c r="M265" s="20" t="n">
        <f aca="false">ROUND(IF(C265="BSE",(J265*0.00375%),(J265*0.00322%)),2)</f>
        <v>0</v>
      </c>
      <c r="N265" s="20" t="n">
        <f aca="false">ROUND((K265+M265+P265)*18%,2)</f>
        <v>0</v>
      </c>
      <c r="O265" s="20" t="n">
        <f aca="false">ROUND(13*1.18,2)</f>
        <v>15.34</v>
      </c>
      <c r="P265" s="20" t="n">
        <f aca="false">ROUND(J265*0.0001%,2)</f>
        <v>0</v>
      </c>
      <c r="Q265" s="20" t="n">
        <f aca="false">ROUND(F265*0.015%,0)</f>
        <v>0</v>
      </c>
      <c r="W265" s="57" t="str">
        <f aca="false">IF(G265&gt;0,G265-A265," ")</f>
        <v> </v>
      </c>
    </row>
    <row r="266" customFormat="false" ht="15" hidden="false" customHeight="false" outlineLevel="0" collapsed="false">
      <c r="A266" s="56"/>
      <c r="F266" s="20" t="n">
        <f aca="false">D266*E266</f>
        <v>0</v>
      </c>
      <c r="G266" s="56"/>
      <c r="I266" s="19" t="n">
        <f aca="false">D266*H266</f>
        <v>0</v>
      </c>
      <c r="J266" s="20" t="n">
        <f aca="false">F266+I266</f>
        <v>0</v>
      </c>
      <c r="K266" s="20" t="n">
        <f aca="false">IF(J266*0%&gt;40,40,J266*0%)</f>
        <v>0</v>
      </c>
      <c r="L266" s="20" t="n">
        <f aca="false">ROUND(J266*0.1%,0)</f>
        <v>0</v>
      </c>
      <c r="M266" s="20" t="n">
        <f aca="false">ROUND(IF(C266="BSE",(J266*0.00375%),(J266*0.00322%)),2)</f>
        <v>0</v>
      </c>
      <c r="N266" s="20" t="n">
        <f aca="false">ROUND((K266+M266+P266)*18%,2)</f>
        <v>0</v>
      </c>
      <c r="O266" s="20" t="n">
        <f aca="false">ROUND(13*1.18,2)</f>
        <v>15.34</v>
      </c>
      <c r="P266" s="20" t="n">
        <f aca="false">ROUND(J266*0.0001%,2)</f>
        <v>0</v>
      </c>
      <c r="Q266" s="20" t="n">
        <f aca="false">ROUND(F266*0.015%,0)</f>
        <v>0</v>
      </c>
      <c r="W266" s="57" t="str">
        <f aca="false">IF(G266&gt;0,G266-A266," ")</f>
        <v> </v>
      </c>
    </row>
    <row r="267" customFormat="false" ht="15" hidden="false" customHeight="false" outlineLevel="0" collapsed="false">
      <c r="A267" s="56"/>
      <c r="F267" s="20" t="n">
        <f aca="false">D267*E267</f>
        <v>0</v>
      </c>
      <c r="G267" s="56"/>
      <c r="I267" s="19" t="n">
        <f aca="false">D267*H267</f>
        <v>0</v>
      </c>
      <c r="J267" s="20" t="n">
        <f aca="false">F267+I267</f>
        <v>0</v>
      </c>
      <c r="K267" s="20" t="n">
        <f aca="false">IF(J267*0%&gt;40,40,J267*0%)</f>
        <v>0</v>
      </c>
      <c r="L267" s="20" t="n">
        <f aca="false">ROUND(J267*0.1%,0)</f>
        <v>0</v>
      </c>
      <c r="M267" s="20" t="n">
        <f aca="false">ROUND(IF(C267="BSE",(J267*0.00375%),(J267*0.00322%)),2)</f>
        <v>0</v>
      </c>
      <c r="N267" s="20" t="n">
        <f aca="false">ROUND((K267+M267+P267)*18%,2)</f>
        <v>0</v>
      </c>
      <c r="O267" s="20" t="n">
        <f aca="false">ROUND(13*1.18,2)</f>
        <v>15.34</v>
      </c>
      <c r="P267" s="20" t="n">
        <f aca="false">ROUND(J267*0.0001%,2)</f>
        <v>0</v>
      </c>
      <c r="Q267" s="20" t="n">
        <f aca="false">ROUND(F267*0.015%,0)</f>
        <v>0</v>
      </c>
      <c r="W267" s="57" t="str">
        <f aca="false">IF(G267&gt;0,G267-A267," ")</f>
        <v> </v>
      </c>
    </row>
    <row r="268" customFormat="false" ht="15" hidden="false" customHeight="false" outlineLevel="0" collapsed="false">
      <c r="A268" s="56"/>
      <c r="F268" s="20" t="n">
        <f aca="false">D268*E268</f>
        <v>0</v>
      </c>
      <c r="G268" s="56"/>
      <c r="I268" s="19" t="n">
        <f aca="false">D268*H268</f>
        <v>0</v>
      </c>
      <c r="J268" s="20" t="n">
        <f aca="false">F268+I268</f>
        <v>0</v>
      </c>
      <c r="K268" s="20" t="n">
        <f aca="false">IF(J268*0%&gt;40,40,J268*0%)</f>
        <v>0</v>
      </c>
      <c r="L268" s="20" t="n">
        <f aca="false">ROUND(J268*0.1%,0)</f>
        <v>0</v>
      </c>
      <c r="M268" s="20" t="n">
        <f aca="false">ROUND(IF(C268="BSE",(J268*0.00375%),(J268*0.00322%)),2)</f>
        <v>0</v>
      </c>
      <c r="N268" s="20" t="n">
        <f aca="false">ROUND((K268+M268+P268)*18%,2)</f>
        <v>0</v>
      </c>
      <c r="O268" s="20" t="n">
        <f aca="false">ROUND(13*1.18,2)</f>
        <v>15.34</v>
      </c>
      <c r="P268" s="20" t="n">
        <f aca="false">ROUND(J268*0.0001%,2)</f>
        <v>0</v>
      </c>
      <c r="Q268" s="20" t="n">
        <f aca="false">ROUND(F268*0.015%,0)</f>
        <v>0</v>
      </c>
      <c r="W268" s="57" t="str">
        <f aca="false">IF(G268&gt;0,G268-A268," ")</f>
        <v> </v>
      </c>
    </row>
    <row r="269" customFormat="false" ht="15" hidden="false" customHeight="false" outlineLevel="0" collapsed="false">
      <c r="A269" s="56"/>
      <c r="F269" s="20" t="n">
        <f aca="false">D269*E269</f>
        <v>0</v>
      </c>
      <c r="G269" s="56"/>
      <c r="I269" s="19" t="n">
        <f aca="false">D269*H269</f>
        <v>0</v>
      </c>
      <c r="J269" s="20" t="n">
        <f aca="false">F269+I269</f>
        <v>0</v>
      </c>
      <c r="K269" s="20" t="n">
        <f aca="false">IF(J269*0%&gt;40,40,J269*0%)</f>
        <v>0</v>
      </c>
      <c r="L269" s="20" t="n">
        <f aca="false">ROUND(J269*0.1%,0)</f>
        <v>0</v>
      </c>
      <c r="M269" s="20" t="n">
        <f aca="false">ROUND(IF(C269="BSE",(J269*0.00375%),(J269*0.00322%)),2)</f>
        <v>0</v>
      </c>
      <c r="N269" s="20" t="n">
        <f aca="false">ROUND((K269+M269+P269)*18%,2)</f>
        <v>0</v>
      </c>
      <c r="O269" s="20" t="n">
        <f aca="false">ROUND(13*1.18,2)</f>
        <v>15.34</v>
      </c>
      <c r="P269" s="20" t="n">
        <f aca="false">ROUND(J269*0.0001%,2)</f>
        <v>0</v>
      </c>
      <c r="Q269" s="20" t="n">
        <f aca="false">ROUND(F269*0.015%,0)</f>
        <v>0</v>
      </c>
      <c r="W269" s="57" t="str">
        <f aca="false">IF(G269&gt;0,G269-A269," ")</f>
        <v> </v>
      </c>
    </row>
    <row r="270" customFormat="false" ht="15" hidden="false" customHeight="false" outlineLevel="0" collapsed="false">
      <c r="A270" s="56"/>
      <c r="F270" s="20" t="n">
        <f aca="false">D270*E270</f>
        <v>0</v>
      </c>
      <c r="G270" s="56"/>
      <c r="I270" s="19" t="n">
        <f aca="false">D270*H270</f>
        <v>0</v>
      </c>
      <c r="J270" s="20" t="n">
        <f aca="false">F270+I270</f>
        <v>0</v>
      </c>
      <c r="K270" s="20" t="n">
        <f aca="false">IF(J270*0%&gt;40,40,J270*0%)</f>
        <v>0</v>
      </c>
      <c r="L270" s="20" t="n">
        <f aca="false">ROUND(J270*0.1%,0)</f>
        <v>0</v>
      </c>
      <c r="M270" s="20" t="n">
        <f aca="false">ROUND(IF(C270="BSE",(J270*0.00375%),(J270*0.00322%)),2)</f>
        <v>0</v>
      </c>
      <c r="N270" s="20" t="n">
        <f aca="false">ROUND((K270+M270+P270)*18%,2)</f>
        <v>0</v>
      </c>
      <c r="O270" s="20" t="n">
        <f aca="false">ROUND(13*1.18,2)</f>
        <v>15.34</v>
      </c>
      <c r="P270" s="20" t="n">
        <f aca="false">ROUND(J270*0.0001%,2)</f>
        <v>0</v>
      </c>
      <c r="Q270" s="20" t="n">
        <f aca="false">ROUND(F270*0.015%,0)</f>
        <v>0</v>
      </c>
      <c r="W270" s="57" t="str">
        <f aca="false">IF(G270&gt;0,G270-A270," ")</f>
        <v> </v>
      </c>
    </row>
    <row r="271" customFormat="false" ht="15" hidden="false" customHeight="false" outlineLevel="0" collapsed="false">
      <c r="A271" s="56"/>
      <c r="F271" s="20" t="n">
        <f aca="false">D271*E271</f>
        <v>0</v>
      </c>
      <c r="G271" s="56"/>
      <c r="I271" s="19" t="n">
        <f aca="false">D271*H271</f>
        <v>0</v>
      </c>
      <c r="J271" s="20" t="n">
        <f aca="false">F271+I271</f>
        <v>0</v>
      </c>
      <c r="K271" s="20" t="n">
        <f aca="false">IF(J271*0%&gt;40,40,J271*0%)</f>
        <v>0</v>
      </c>
      <c r="L271" s="20" t="n">
        <f aca="false">ROUND(J271*0.1%,0)</f>
        <v>0</v>
      </c>
      <c r="M271" s="20" t="n">
        <f aca="false">ROUND(IF(C271="BSE",(J271*0.00375%),(J271*0.00322%)),2)</f>
        <v>0</v>
      </c>
      <c r="N271" s="20" t="n">
        <f aca="false">ROUND((K271+M271+P271)*18%,2)</f>
        <v>0</v>
      </c>
      <c r="O271" s="20" t="n">
        <f aca="false">ROUND(13*1.18,2)</f>
        <v>15.34</v>
      </c>
      <c r="P271" s="20" t="n">
        <f aca="false">ROUND(J271*0.0001%,2)</f>
        <v>0</v>
      </c>
      <c r="Q271" s="20" t="n">
        <f aca="false">ROUND(F271*0.015%,0)</f>
        <v>0</v>
      </c>
      <c r="W271" s="57" t="str">
        <f aca="false">IF(G271&gt;0,G271-A271," ")</f>
        <v> </v>
      </c>
    </row>
    <row r="272" customFormat="false" ht="15" hidden="false" customHeight="false" outlineLevel="0" collapsed="false">
      <c r="A272" s="56"/>
      <c r="F272" s="20" t="n">
        <f aca="false">D272*E272</f>
        <v>0</v>
      </c>
      <c r="G272" s="56"/>
      <c r="I272" s="19" t="n">
        <f aca="false">D272*H272</f>
        <v>0</v>
      </c>
      <c r="J272" s="20" t="n">
        <f aca="false">F272+I272</f>
        <v>0</v>
      </c>
      <c r="K272" s="20" t="n">
        <f aca="false">IF(J272*0%&gt;40,40,J272*0%)</f>
        <v>0</v>
      </c>
      <c r="L272" s="20" t="n">
        <f aca="false">ROUND(J272*0.1%,0)</f>
        <v>0</v>
      </c>
      <c r="M272" s="20" t="n">
        <f aca="false">ROUND(IF(C272="BSE",(J272*0.00375%),(J272*0.00322%)),2)</f>
        <v>0</v>
      </c>
      <c r="N272" s="20" t="n">
        <f aca="false">ROUND((K272+M272+P272)*18%,2)</f>
        <v>0</v>
      </c>
      <c r="O272" s="20" t="n">
        <f aca="false">ROUND(13*1.18,2)</f>
        <v>15.34</v>
      </c>
      <c r="P272" s="20" t="n">
        <f aca="false">ROUND(J272*0.0001%,2)</f>
        <v>0</v>
      </c>
      <c r="Q272" s="20" t="n">
        <f aca="false">ROUND(F272*0.015%,0)</f>
        <v>0</v>
      </c>
      <c r="W272" s="57" t="str">
        <f aca="false">IF(G272&gt;0,G272-A272," ")</f>
        <v> </v>
      </c>
    </row>
    <row r="273" customFormat="false" ht="15" hidden="false" customHeight="false" outlineLevel="0" collapsed="false">
      <c r="A273" s="56"/>
      <c r="F273" s="20" t="n">
        <f aca="false">D273*E273</f>
        <v>0</v>
      </c>
      <c r="G273" s="56"/>
      <c r="I273" s="19" t="n">
        <f aca="false">D273*H273</f>
        <v>0</v>
      </c>
      <c r="J273" s="20" t="n">
        <f aca="false">F273+I273</f>
        <v>0</v>
      </c>
      <c r="K273" s="20" t="n">
        <f aca="false">IF(J273*0%&gt;40,40,J273*0%)</f>
        <v>0</v>
      </c>
      <c r="L273" s="20" t="n">
        <f aca="false">ROUND(J273*0.1%,0)</f>
        <v>0</v>
      </c>
      <c r="M273" s="20" t="n">
        <f aca="false">ROUND(IF(C273="BSE",(J273*0.00375%),(J273*0.00322%)),2)</f>
        <v>0</v>
      </c>
      <c r="N273" s="20" t="n">
        <f aca="false">ROUND((K273+M273+P273)*18%,2)</f>
        <v>0</v>
      </c>
      <c r="O273" s="20" t="n">
        <f aca="false">ROUND(13*1.18,2)</f>
        <v>15.34</v>
      </c>
      <c r="P273" s="20" t="n">
        <f aca="false">ROUND(J273*0.0001%,2)</f>
        <v>0</v>
      </c>
      <c r="Q273" s="20" t="n">
        <f aca="false">ROUND(F273*0.015%,0)</f>
        <v>0</v>
      </c>
      <c r="W273" s="57" t="str">
        <f aca="false">IF(G273&gt;0,G273-A273," ")</f>
        <v> </v>
      </c>
    </row>
    <row r="274" customFormat="false" ht="15" hidden="false" customHeight="false" outlineLevel="0" collapsed="false">
      <c r="A274" s="56"/>
      <c r="F274" s="20" t="n">
        <f aca="false">D274*E274</f>
        <v>0</v>
      </c>
      <c r="G274" s="56"/>
      <c r="I274" s="19" t="n">
        <f aca="false">D274*H274</f>
        <v>0</v>
      </c>
      <c r="J274" s="20" t="n">
        <f aca="false">F274+I274</f>
        <v>0</v>
      </c>
      <c r="K274" s="20" t="n">
        <f aca="false">IF(J274*0%&gt;40,40,J274*0%)</f>
        <v>0</v>
      </c>
      <c r="L274" s="20" t="n">
        <f aca="false">ROUND(J274*0.1%,0)</f>
        <v>0</v>
      </c>
      <c r="M274" s="20" t="n">
        <f aca="false">ROUND(IF(C274="BSE",(J274*0.00375%),(J274*0.00322%)),2)</f>
        <v>0</v>
      </c>
      <c r="N274" s="20" t="n">
        <f aca="false">ROUND((K274+M274+P274)*18%,2)</f>
        <v>0</v>
      </c>
      <c r="O274" s="20" t="n">
        <f aca="false">ROUND(13*1.18,2)</f>
        <v>15.34</v>
      </c>
      <c r="P274" s="20" t="n">
        <f aca="false">ROUND(J274*0.0001%,2)</f>
        <v>0</v>
      </c>
      <c r="Q274" s="20" t="n">
        <f aca="false">ROUND(F274*0.015%,0)</f>
        <v>0</v>
      </c>
      <c r="W274" s="57" t="str">
        <f aca="false">IF(G274&gt;0,G274-A274," ")</f>
        <v> </v>
      </c>
    </row>
    <row r="275" customFormat="false" ht="15" hidden="false" customHeight="false" outlineLevel="0" collapsed="false">
      <c r="A275" s="56"/>
      <c r="F275" s="20" t="n">
        <f aca="false">D275*E275</f>
        <v>0</v>
      </c>
      <c r="G275" s="56"/>
      <c r="I275" s="19" t="n">
        <f aca="false">D275*H275</f>
        <v>0</v>
      </c>
      <c r="J275" s="20" t="n">
        <f aca="false">F275+I275</f>
        <v>0</v>
      </c>
      <c r="K275" s="20" t="n">
        <f aca="false">IF(J275*0%&gt;40,40,J275*0%)</f>
        <v>0</v>
      </c>
      <c r="L275" s="20" t="n">
        <f aca="false">ROUND(J275*0.1%,0)</f>
        <v>0</v>
      </c>
      <c r="M275" s="20" t="n">
        <f aca="false">ROUND(IF(C275="BSE",(J275*0.00375%),(J275*0.00322%)),2)</f>
        <v>0</v>
      </c>
      <c r="N275" s="20" t="n">
        <f aca="false">ROUND((K275+M275+P275)*18%,2)</f>
        <v>0</v>
      </c>
      <c r="O275" s="20" t="n">
        <f aca="false">ROUND(13*1.18,2)</f>
        <v>15.34</v>
      </c>
      <c r="P275" s="20" t="n">
        <f aca="false">ROUND(J275*0.0001%,2)</f>
        <v>0</v>
      </c>
      <c r="Q275" s="20" t="n">
        <f aca="false">ROUND(F275*0.015%,0)</f>
        <v>0</v>
      </c>
      <c r="W275" s="57" t="str">
        <f aca="false">IF(G275&gt;0,G275-A275," ")</f>
        <v> </v>
      </c>
    </row>
    <row r="276" customFormat="false" ht="15" hidden="false" customHeight="false" outlineLevel="0" collapsed="false">
      <c r="A276" s="56"/>
      <c r="F276" s="20" t="n">
        <f aca="false">D276*E276</f>
        <v>0</v>
      </c>
      <c r="G276" s="56"/>
      <c r="I276" s="19" t="n">
        <f aca="false">D276*H276</f>
        <v>0</v>
      </c>
      <c r="J276" s="20" t="n">
        <f aca="false">F276+I276</f>
        <v>0</v>
      </c>
      <c r="K276" s="20" t="n">
        <f aca="false">IF(J276*0%&gt;40,40,J276*0%)</f>
        <v>0</v>
      </c>
      <c r="L276" s="20" t="n">
        <f aca="false">ROUND(J276*0.1%,0)</f>
        <v>0</v>
      </c>
      <c r="M276" s="20" t="n">
        <f aca="false">ROUND(IF(C276="BSE",(J276*0.00375%),(J276*0.00322%)),2)</f>
        <v>0</v>
      </c>
      <c r="N276" s="20" t="n">
        <f aca="false">ROUND((K276+M276+P276)*18%,2)</f>
        <v>0</v>
      </c>
      <c r="O276" s="20" t="n">
        <f aca="false">ROUND(13*1.18,2)</f>
        <v>15.34</v>
      </c>
      <c r="P276" s="20" t="n">
        <f aca="false">ROUND(J276*0.0001%,2)</f>
        <v>0</v>
      </c>
      <c r="Q276" s="20" t="n">
        <f aca="false">ROUND(F276*0.015%,0)</f>
        <v>0</v>
      </c>
      <c r="W276" s="57" t="str">
        <f aca="false">IF(G276&gt;0,G276-A276," ")</f>
        <v> </v>
      </c>
    </row>
    <row r="277" customFormat="false" ht="15" hidden="false" customHeight="false" outlineLevel="0" collapsed="false">
      <c r="A277" s="56"/>
      <c r="F277" s="20" t="n">
        <f aca="false">D277*E277</f>
        <v>0</v>
      </c>
      <c r="G277" s="56"/>
      <c r="I277" s="19" t="n">
        <f aca="false">D277*H277</f>
        <v>0</v>
      </c>
      <c r="J277" s="20" t="n">
        <f aca="false">F277+I277</f>
        <v>0</v>
      </c>
      <c r="K277" s="20" t="n">
        <f aca="false">IF(J277*0%&gt;40,40,J277*0%)</f>
        <v>0</v>
      </c>
      <c r="L277" s="20" t="n">
        <f aca="false">ROUND(J277*0.1%,0)</f>
        <v>0</v>
      </c>
      <c r="M277" s="20" t="n">
        <f aca="false">ROUND(IF(C277="BSE",(J277*0.00375%),(J277*0.00322%)),2)</f>
        <v>0</v>
      </c>
      <c r="N277" s="20" t="n">
        <f aca="false">ROUND((K277+M277+P277)*18%,2)</f>
        <v>0</v>
      </c>
      <c r="O277" s="20" t="n">
        <f aca="false">ROUND(13*1.18,2)</f>
        <v>15.34</v>
      </c>
      <c r="P277" s="20" t="n">
        <f aca="false">ROUND(J277*0.0001%,2)</f>
        <v>0</v>
      </c>
      <c r="Q277" s="20" t="n">
        <f aca="false">ROUND(F277*0.015%,0)</f>
        <v>0</v>
      </c>
      <c r="W277" s="57" t="str">
        <f aca="false">IF(G277&gt;0,G277-A277," ")</f>
        <v> </v>
      </c>
    </row>
    <row r="278" customFormat="false" ht="15" hidden="false" customHeight="false" outlineLevel="0" collapsed="false">
      <c r="A278" s="56"/>
      <c r="F278" s="20" t="n">
        <f aca="false">D278*E278</f>
        <v>0</v>
      </c>
      <c r="G278" s="56"/>
      <c r="I278" s="19" t="n">
        <f aca="false">D278*H278</f>
        <v>0</v>
      </c>
      <c r="J278" s="20" t="n">
        <f aca="false">F278+I278</f>
        <v>0</v>
      </c>
      <c r="K278" s="20" t="n">
        <f aca="false">IF(J278*0%&gt;40,40,J278*0%)</f>
        <v>0</v>
      </c>
      <c r="L278" s="20" t="n">
        <f aca="false">ROUND(J278*0.1%,0)</f>
        <v>0</v>
      </c>
      <c r="M278" s="20" t="n">
        <f aca="false">ROUND(IF(C278="BSE",(J278*0.00375%),(J278*0.00322%)),2)</f>
        <v>0</v>
      </c>
      <c r="N278" s="20" t="n">
        <f aca="false">ROUND((K278+M278+P278)*18%,2)</f>
        <v>0</v>
      </c>
      <c r="O278" s="20" t="n">
        <f aca="false">ROUND(13*1.18,2)</f>
        <v>15.34</v>
      </c>
      <c r="P278" s="20" t="n">
        <f aca="false">ROUND(J278*0.0001%,2)</f>
        <v>0</v>
      </c>
      <c r="Q278" s="20" t="n">
        <f aca="false">ROUND(F278*0.015%,0)</f>
        <v>0</v>
      </c>
      <c r="W278" s="57" t="str">
        <f aca="false">IF(G278&gt;0,G278-A278," ")</f>
        <v> </v>
      </c>
    </row>
    <row r="279" customFormat="false" ht="15" hidden="false" customHeight="false" outlineLevel="0" collapsed="false">
      <c r="A279" s="56"/>
      <c r="F279" s="20" t="n">
        <f aca="false">D279*E279</f>
        <v>0</v>
      </c>
      <c r="G279" s="56"/>
      <c r="I279" s="19" t="n">
        <f aca="false">D279*H279</f>
        <v>0</v>
      </c>
      <c r="J279" s="20" t="n">
        <f aca="false">F279+I279</f>
        <v>0</v>
      </c>
      <c r="K279" s="20" t="n">
        <f aca="false">IF(J279*0%&gt;40,40,J279*0%)</f>
        <v>0</v>
      </c>
      <c r="L279" s="20" t="n">
        <f aca="false">ROUND(J279*0.1%,0)</f>
        <v>0</v>
      </c>
      <c r="M279" s="20" t="n">
        <f aca="false">ROUND(IF(C279="BSE",(J279*0.00375%),(J279*0.00322%)),2)</f>
        <v>0</v>
      </c>
      <c r="N279" s="20" t="n">
        <f aca="false">ROUND((K279+M279+P279)*18%,2)</f>
        <v>0</v>
      </c>
      <c r="O279" s="20" t="n">
        <f aca="false">ROUND(13*1.18,2)</f>
        <v>15.34</v>
      </c>
      <c r="P279" s="20" t="n">
        <f aca="false">ROUND(J279*0.0001%,2)</f>
        <v>0</v>
      </c>
      <c r="Q279" s="20" t="n">
        <f aca="false">ROUND(F279*0.015%,0)</f>
        <v>0</v>
      </c>
      <c r="W279" s="57" t="str">
        <f aca="false">IF(G279&gt;0,G279-A279," ")</f>
        <v> </v>
      </c>
    </row>
    <row r="280" customFormat="false" ht="15" hidden="false" customHeight="false" outlineLevel="0" collapsed="false">
      <c r="A280" s="56"/>
      <c r="F280" s="20" t="n">
        <f aca="false">D280*E280</f>
        <v>0</v>
      </c>
      <c r="G280" s="56"/>
      <c r="I280" s="19" t="n">
        <f aca="false">D280*H280</f>
        <v>0</v>
      </c>
      <c r="J280" s="20" t="n">
        <f aca="false">F280+I280</f>
        <v>0</v>
      </c>
      <c r="K280" s="20" t="n">
        <f aca="false">IF(J280*0%&gt;40,40,J280*0%)</f>
        <v>0</v>
      </c>
      <c r="L280" s="20" t="n">
        <f aca="false">ROUND(J280*0.1%,0)</f>
        <v>0</v>
      </c>
      <c r="M280" s="20" t="n">
        <f aca="false">ROUND(IF(C280="BSE",(J280*0.00375%),(J280*0.00322%)),2)</f>
        <v>0</v>
      </c>
      <c r="N280" s="20" t="n">
        <f aca="false">ROUND((K280+M280+P280)*18%,2)</f>
        <v>0</v>
      </c>
      <c r="O280" s="20" t="n">
        <f aca="false">ROUND(13*1.18,2)</f>
        <v>15.34</v>
      </c>
      <c r="P280" s="20" t="n">
        <f aca="false">ROUND(J280*0.0001%,2)</f>
        <v>0</v>
      </c>
      <c r="Q280" s="20" t="n">
        <f aca="false">ROUND(F280*0.015%,0)</f>
        <v>0</v>
      </c>
      <c r="W280" s="57" t="str">
        <f aca="false">IF(G280&gt;0,G280-A280," ")</f>
        <v> </v>
      </c>
    </row>
    <row r="281" customFormat="false" ht="15" hidden="false" customHeight="false" outlineLevel="0" collapsed="false">
      <c r="A281" s="56"/>
      <c r="F281" s="20" t="n">
        <f aca="false">D281*E281</f>
        <v>0</v>
      </c>
      <c r="G281" s="56"/>
      <c r="I281" s="19" t="n">
        <f aca="false">D281*H281</f>
        <v>0</v>
      </c>
      <c r="J281" s="20" t="n">
        <f aca="false">F281+I281</f>
        <v>0</v>
      </c>
      <c r="K281" s="20" t="n">
        <f aca="false">IF(J281*0%&gt;40,40,J281*0%)</f>
        <v>0</v>
      </c>
      <c r="L281" s="20" t="n">
        <f aca="false">ROUND(J281*0.1%,0)</f>
        <v>0</v>
      </c>
      <c r="M281" s="20" t="n">
        <f aca="false">ROUND(IF(C281="BSE",(J281*0.00375%),(J281*0.00322%)),2)</f>
        <v>0</v>
      </c>
      <c r="N281" s="20" t="n">
        <f aca="false">ROUND((K281+M281+P281)*18%,2)</f>
        <v>0</v>
      </c>
      <c r="O281" s="20" t="n">
        <f aca="false">ROUND(13*1.18,2)</f>
        <v>15.34</v>
      </c>
      <c r="P281" s="20" t="n">
        <f aca="false">ROUND(J281*0.0001%,2)</f>
        <v>0</v>
      </c>
      <c r="Q281" s="20" t="n">
        <f aca="false">ROUND(F281*0.015%,0)</f>
        <v>0</v>
      </c>
      <c r="W281" s="57" t="str">
        <f aca="false">IF(G281&gt;0,G281-A281," ")</f>
        <v> </v>
      </c>
    </row>
    <row r="282" customFormat="false" ht="15" hidden="false" customHeight="false" outlineLevel="0" collapsed="false">
      <c r="A282" s="56"/>
      <c r="F282" s="20" t="n">
        <f aca="false">D282*E282</f>
        <v>0</v>
      </c>
      <c r="G282" s="56"/>
      <c r="I282" s="19" t="n">
        <f aca="false">D282*H282</f>
        <v>0</v>
      </c>
      <c r="J282" s="20" t="n">
        <f aca="false">F282+I282</f>
        <v>0</v>
      </c>
      <c r="K282" s="20" t="n">
        <f aca="false">IF(J282*0%&gt;40,40,J282*0%)</f>
        <v>0</v>
      </c>
      <c r="L282" s="20" t="n">
        <f aca="false">ROUND(J282*0.1%,0)</f>
        <v>0</v>
      </c>
      <c r="M282" s="20" t="n">
        <f aca="false">ROUND(IF(C282="BSE",(J282*0.00375%),(J282*0.00322%)),2)</f>
        <v>0</v>
      </c>
      <c r="N282" s="20" t="n">
        <f aca="false">ROUND((K282+M282+P282)*18%,2)</f>
        <v>0</v>
      </c>
      <c r="O282" s="20" t="n">
        <f aca="false">ROUND(13*1.18,2)</f>
        <v>15.34</v>
      </c>
      <c r="P282" s="20" t="n">
        <f aca="false">ROUND(J282*0.0001%,2)</f>
        <v>0</v>
      </c>
      <c r="Q282" s="20" t="n">
        <f aca="false">ROUND(F282*0.015%,0)</f>
        <v>0</v>
      </c>
      <c r="W282" s="57" t="str">
        <f aca="false">IF(G282&gt;0,G282-A282," ")</f>
        <v> </v>
      </c>
    </row>
    <row r="283" customFormat="false" ht="15" hidden="false" customHeight="false" outlineLevel="0" collapsed="false">
      <c r="A283" s="56"/>
      <c r="F283" s="20" t="n">
        <f aca="false">D283*E283</f>
        <v>0</v>
      </c>
      <c r="G283" s="56"/>
      <c r="I283" s="19" t="n">
        <f aca="false">D283*H283</f>
        <v>0</v>
      </c>
      <c r="J283" s="20" t="n">
        <f aca="false">F283+I283</f>
        <v>0</v>
      </c>
      <c r="K283" s="20" t="n">
        <f aca="false">IF(J283*0%&gt;40,40,J283*0%)</f>
        <v>0</v>
      </c>
      <c r="L283" s="20" t="n">
        <f aca="false">ROUND(J283*0.1%,0)</f>
        <v>0</v>
      </c>
      <c r="M283" s="20" t="n">
        <f aca="false">ROUND(IF(C283="BSE",(J283*0.00375%),(J283*0.00322%)),2)</f>
        <v>0</v>
      </c>
      <c r="N283" s="20" t="n">
        <f aca="false">ROUND((K283+M283+P283)*18%,2)</f>
        <v>0</v>
      </c>
      <c r="O283" s="20" t="n">
        <f aca="false">ROUND(13*1.18,2)</f>
        <v>15.34</v>
      </c>
      <c r="P283" s="20" t="n">
        <f aca="false">ROUND(J283*0.0001%,2)</f>
        <v>0</v>
      </c>
      <c r="Q283" s="20" t="n">
        <f aca="false">ROUND(F283*0.015%,0)</f>
        <v>0</v>
      </c>
      <c r="W283" s="57" t="str">
        <f aca="false">IF(G283&gt;0,G283-A283," ")</f>
        <v> </v>
      </c>
    </row>
    <row r="284" customFormat="false" ht="15" hidden="false" customHeight="false" outlineLevel="0" collapsed="false">
      <c r="A284" s="56"/>
      <c r="F284" s="20" t="n">
        <f aca="false">D284*E284</f>
        <v>0</v>
      </c>
      <c r="G284" s="56"/>
      <c r="I284" s="19" t="n">
        <f aca="false">D284*H284</f>
        <v>0</v>
      </c>
      <c r="J284" s="20" t="n">
        <f aca="false">F284+I284</f>
        <v>0</v>
      </c>
      <c r="K284" s="20" t="n">
        <f aca="false">IF(J284*0%&gt;40,40,J284*0%)</f>
        <v>0</v>
      </c>
      <c r="L284" s="20" t="n">
        <f aca="false">ROUND(J284*0.1%,0)</f>
        <v>0</v>
      </c>
      <c r="M284" s="20" t="n">
        <f aca="false">ROUND(IF(C284="BSE",(J284*0.00375%),(J284*0.00322%)),2)</f>
        <v>0</v>
      </c>
      <c r="N284" s="20" t="n">
        <f aca="false">ROUND((K284+M284+P284)*18%,2)</f>
        <v>0</v>
      </c>
      <c r="O284" s="20" t="n">
        <f aca="false">ROUND(13*1.18,2)</f>
        <v>15.34</v>
      </c>
      <c r="P284" s="20" t="n">
        <f aca="false">ROUND(J284*0.0001%,2)</f>
        <v>0</v>
      </c>
      <c r="Q284" s="20" t="n">
        <f aca="false">ROUND(F284*0.015%,0)</f>
        <v>0</v>
      </c>
      <c r="W284" s="57" t="str">
        <f aca="false">IF(G284&gt;0,G284-A284," ")</f>
        <v> </v>
      </c>
    </row>
    <row r="285" customFormat="false" ht="15" hidden="false" customHeight="false" outlineLevel="0" collapsed="false">
      <c r="A285" s="56"/>
      <c r="F285" s="20" t="n">
        <f aca="false">D285*E285</f>
        <v>0</v>
      </c>
      <c r="G285" s="56"/>
      <c r="I285" s="19" t="n">
        <f aca="false">D285*H285</f>
        <v>0</v>
      </c>
      <c r="J285" s="20" t="n">
        <f aca="false">F285+I285</f>
        <v>0</v>
      </c>
      <c r="K285" s="20" t="n">
        <f aca="false">IF(J285*0%&gt;40,40,J285*0%)</f>
        <v>0</v>
      </c>
      <c r="L285" s="20" t="n">
        <f aca="false">ROUND(J285*0.1%,0)</f>
        <v>0</v>
      </c>
      <c r="M285" s="20" t="n">
        <f aca="false">ROUND(IF(C285="BSE",(J285*0.00375%),(J285*0.00322%)),2)</f>
        <v>0</v>
      </c>
      <c r="N285" s="20" t="n">
        <f aca="false">ROUND((K285+M285+P285)*18%,2)</f>
        <v>0</v>
      </c>
      <c r="O285" s="20" t="n">
        <f aca="false">ROUND(13*1.18,2)</f>
        <v>15.34</v>
      </c>
      <c r="P285" s="20" t="n">
        <f aca="false">ROUND(J285*0.0001%,2)</f>
        <v>0</v>
      </c>
      <c r="Q285" s="20" t="n">
        <f aca="false">ROUND(F285*0.015%,0)</f>
        <v>0</v>
      </c>
      <c r="W285" s="57" t="str">
        <f aca="false">IF(G285&gt;0,G285-A285," ")</f>
        <v> </v>
      </c>
    </row>
    <row r="286" customFormat="false" ht="15" hidden="false" customHeight="false" outlineLevel="0" collapsed="false">
      <c r="A286" s="56"/>
      <c r="F286" s="20" t="n">
        <f aca="false">D286*E286</f>
        <v>0</v>
      </c>
      <c r="G286" s="56"/>
      <c r="I286" s="19" t="n">
        <f aca="false">D286*H286</f>
        <v>0</v>
      </c>
      <c r="J286" s="20" t="n">
        <f aca="false">F286+I286</f>
        <v>0</v>
      </c>
      <c r="K286" s="20" t="n">
        <f aca="false">IF(J286*0%&gt;40,40,J286*0%)</f>
        <v>0</v>
      </c>
      <c r="L286" s="20" t="n">
        <f aca="false">ROUND(J286*0.1%,0)</f>
        <v>0</v>
      </c>
      <c r="M286" s="20" t="n">
        <f aca="false">ROUND(IF(C286="BSE",(J286*0.00375%),(J286*0.00322%)),2)</f>
        <v>0</v>
      </c>
      <c r="N286" s="20" t="n">
        <f aca="false">ROUND((K286+M286+P286)*18%,2)</f>
        <v>0</v>
      </c>
      <c r="O286" s="20" t="n">
        <f aca="false">ROUND(13*1.18,2)</f>
        <v>15.34</v>
      </c>
      <c r="P286" s="20" t="n">
        <f aca="false">ROUND(J286*0.0001%,2)</f>
        <v>0</v>
      </c>
      <c r="Q286" s="20" t="n">
        <f aca="false">ROUND(F286*0.015%,0)</f>
        <v>0</v>
      </c>
      <c r="W286" s="57" t="str">
        <f aca="false">IF(G286&gt;0,G286-A286," ")</f>
        <v> </v>
      </c>
    </row>
    <row r="287" customFormat="false" ht="15" hidden="false" customHeight="false" outlineLevel="0" collapsed="false">
      <c r="A287" s="56"/>
      <c r="F287" s="20" t="n">
        <f aca="false">D287*E287</f>
        <v>0</v>
      </c>
      <c r="G287" s="56"/>
      <c r="I287" s="19" t="n">
        <f aca="false">D287*H287</f>
        <v>0</v>
      </c>
      <c r="J287" s="20" t="n">
        <f aca="false">F287+I287</f>
        <v>0</v>
      </c>
      <c r="K287" s="20" t="n">
        <f aca="false">IF(J287*0%&gt;40,40,J287*0%)</f>
        <v>0</v>
      </c>
      <c r="L287" s="20" t="n">
        <f aca="false">ROUND(J287*0.1%,0)</f>
        <v>0</v>
      </c>
      <c r="M287" s="20" t="n">
        <f aca="false">ROUND(IF(C287="BSE",(J287*0.00375%),(J287*0.00322%)),2)</f>
        <v>0</v>
      </c>
      <c r="N287" s="20" t="n">
        <f aca="false">ROUND((K287+M287+P287)*18%,2)</f>
        <v>0</v>
      </c>
      <c r="O287" s="20" t="n">
        <f aca="false">ROUND(13*1.18,2)</f>
        <v>15.34</v>
      </c>
      <c r="P287" s="20" t="n">
        <f aca="false">ROUND(J287*0.0001%,2)</f>
        <v>0</v>
      </c>
      <c r="Q287" s="20" t="n">
        <f aca="false">ROUND(F287*0.015%,0)</f>
        <v>0</v>
      </c>
      <c r="W287" s="57" t="str">
        <f aca="false">IF(G287&gt;0,G287-A287," ")</f>
        <v> </v>
      </c>
    </row>
    <row r="288" customFormat="false" ht="15" hidden="false" customHeight="false" outlineLevel="0" collapsed="false">
      <c r="A288" s="56"/>
      <c r="F288" s="20" t="n">
        <f aca="false">D288*E288</f>
        <v>0</v>
      </c>
      <c r="G288" s="56"/>
      <c r="I288" s="19" t="n">
        <f aca="false">D288*H288</f>
        <v>0</v>
      </c>
      <c r="J288" s="20" t="n">
        <f aca="false">F288+I288</f>
        <v>0</v>
      </c>
      <c r="K288" s="20" t="n">
        <f aca="false">IF(J288*0%&gt;40,40,J288*0%)</f>
        <v>0</v>
      </c>
      <c r="L288" s="20" t="n">
        <f aca="false">ROUND(J288*0.1%,0)</f>
        <v>0</v>
      </c>
      <c r="M288" s="20" t="n">
        <f aca="false">ROUND(IF(C288="BSE",(J288*0.00375%),(J288*0.00322%)),2)</f>
        <v>0</v>
      </c>
      <c r="N288" s="20" t="n">
        <f aca="false">ROUND((K288+M288+P288)*18%,2)</f>
        <v>0</v>
      </c>
      <c r="O288" s="20" t="n">
        <f aca="false">ROUND(13*1.18,2)</f>
        <v>15.34</v>
      </c>
      <c r="P288" s="20" t="n">
        <f aca="false">ROUND(J288*0.0001%,2)</f>
        <v>0</v>
      </c>
      <c r="Q288" s="20" t="n">
        <f aca="false">ROUND(F288*0.015%,0)</f>
        <v>0</v>
      </c>
      <c r="W288" s="57" t="str">
        <f aca="false">IF(G288&gt;0,G288-A288," ")</f>
        <v> </v>
      </c>
    </row>
    <row r="289" customFormat="false" ht="15" hidden="false" customHeight="false" outlineLevel="0" collapsed="false">
      <c r="A289" s="56"/>
      <c r="F289" s="20" t="n">
        <f aca="false">D289*E289</f>
        <v>0</v>
      </c>
      <c r="G289" s="56"/>
      <c r="I289" s="19" t="n">
        <f aca="false">D289*H289</f>
        <v>0</v>
      </c>
      <c r="J289" s="20" t="n">
        <f aca="false">F289+I289</f>
        <v>0</v>
      </c>
      <c r="K289" s="20" t="n">
        <f aca="false">IF(J289*0%&gt;40,40,J289*0%)</f>
        <v>0</v>
      </c>
      <c r="L289" s="20" t="n">
        <f aca="false">ROUND(J289*0.1%,0)</f>
        <v>0</v>
      </c>
      <c r="M289" s="20" t="n">
        <f aca="false">ROUND(IF(C289="BSE",(J289*0.00375%),(J289*0.00322%)),2)</f>
        <v>0</v>
      </c>
      <c r="N289" s="20" t="n">
        <f aca="false">ROUND((K289+M289+P289)*18%,2)</f>
        <v>0</v>
      </c>
      <c r="O289" s="20" t="n">
        <f aca="false">ROUND(13*1.18,2)</f>
        <v>15.34</v>
      </c>
      <c r="P289" s="20" t="n">
        <f aca="false">ROUND(J289*0.0001%,2)</f>
        <v>0</v>
      </c>
      <c r="Q289" s="20" t="n">
        <f aca="false">ROUND(F289*0.015%,0)</f>
        <v>0</v>
      </c>
      <c r="W289" s="57" t="str">
        <f aca="false">IF(G289&gt;0,G289-A289," ")</f>
        <v> </v>
      </c>
    </row>
    <row r="290" customFormat="false" ht="15" hidden="false" customHeight="false" outlineLevel="0" collapsed="false">
      <c r="A290" s="56"/>
      <c r="F290" s="20" t="n">
        <f aca="false">D290*E290</f>
        <v>0</v>
      </c>
      <c r="G290" s="56"/>
      <c r="I290" s="19" t="n">
        <f aca="false">D290*H290</f>
        <v>0</v>
      </c>
      <c r="J290" s="20" t="n">
        <f aca="false">F290+I290</f>
        <v>0</v>
      </c>
      <c r="K290" s="20" t="n">
        <f aca="false">IF(J290*0%&gt;40,40,J290*0%)</f>
        <v>0</v>
      </c>
      <c r="L290" s="20" t="n">
        <f aca="false">ROUND(J290*0.1%,0)</f>
        <v>0</v>
      </c>
      <c r="M290" s="20" t="n">
        <f aca="false">ROUND(IF(C290="BSE",(J290*0.00375%),(J290*0.00322%)),2)</f>
        <v>0</v>
      </c>
      <c r="N290" s="20" t="n">
        <f aca="false">ROUND((K290+M290+P290)*18%,2)</f>
        <v>0</v>
      </c>
      <c r="O290" s="20" t="n">
        <f aca="false">ROUND(13*1.18,2)</f>
        <v>15.34</v>
      </c>
      <c r="P290" s="20" t="n">
        <f aca="false">ROUND(J290*0.0001%,2)</f>
        <v>0</v>
      </c>
      <c r="Q290" s="20" t="n">
        <f aca="false">ROUND(F290*0.015%,0)</f>
        <v>0</v>
      </c>
      <c r="W290" s="57" t="str">
        <f aca="false">IF(G290&gt;0,G290-A290," ")</f>
        <v> </v>
      </c>
    </row>
    <row r="291" customFormat="false" ht="15" hidden="false" customHeight="false" outlineLevel="0" collapsed="false">
      <c r="A291" s="56"/>
      <c r="F291" s="20" t="n">
        <f aca="false">D291*E291</f>
        <v>0</v>
      </c>
      <c r="G291" s="56"/>
      <c r="I291" s="19" t="n">
        <f aca="false">D291*H291</f>
        <v>0</v>
      </c>
      <c r="J291" s="20" t="n">
        <f aca="false">F291+I291</f>
        <v>0</v>
      </c>
      <c r="K291" s="20" t="n">
        <f aca="false">IF(J291*0%&gt;40,40,J291*0%)</f>
        <v>0</v>
      </c>
      <c r="L291" s="20" t="n">
        <f aca="false">ROUND(J291*0.1%,0)</f>
        <v>0</v>
      </c>
      <c r="M291" s="20" t="n">
        <f aca="false">ROUND(IF(C291="BSE",(J291*0.00375%),(J291*0.00322%)),2)</f>
        <v>0</v>
      </c>
      <c r="N291" s="20" t="n">
        <f aca="false">ROUND((K291+M291+P291)*18%,2)</f>
        <v>0</v>
      </c>
      <c r="O291" s="20" t="n">
        <f aca="false">ROUND(13*1.18,2)</f>
        <v>15.34</v>
      </c>
      <c r="P291" s="20" t="n">
        <f aca="false">ROUND(J291*0.0001%,2)</f>
        <v>0</v>
      </c>
      <c r="Q291" s="20" t="n">
        <f aca="false">ROUND(F291*0.015%,0)</f>
        <v>0</v>
      </c>
      <c r="W291" s="57" t="str">
        <f aca="false">IF(G291&gt;0,G291-A291," ")</f>
        <v> </v>
      </c>
    </row>
    <row r="292" customFormat="false" ht="15" hidden="false" customHeight="false" outlineLevel="0" collapsed="false">
      <c r="A292" s="56"/>
      <c r="F292" s="20" t="n">
        <f aca="false">D292*E292</f>
        <v>0</v>
      </c>
      <c r="G292" s="56"/>
      <c r="I292" s="19" t="n">
        <f aca="false">D292*H292</f>
        <v>0</v>
      </c>
      <c r="J292" s="20" t="n">
        <f aca="false">F292+I292</f>
        <v>0</v>
      </c>
      <c r="K292" s="20" t="n">
        <f aca="false">IF(J292*0%&gt;40,40,J292*0%)</f>
        <v>0</v>
      </c>
      <c r="L292" s="20" t="n">
        <f aca="false">ROUND(J292*0.1%,0)</f>
        <v>0</v>
      </c>
      <c r="M292" s="20" t="n">
        <f aca="false">ROUND(IF(C292="BSE",(J292*0.00375%),(J292*0.00322%)),2)</f>
        <v>0</v>
      </c>
      <c r="N292" s="20" t="n">
        <f aca="false">ROUND((K292+M292+P292)*18%,2)</f>
        <v>0</v>
      </c>
      <c r="O292" s="20" t="n">
        <f aca="false">ROUND(13*1.18,2)</f>
        <v>15.34</v>
      </c>
      <c r="P292" s="20" t="n">
        <f aca="false">ROUND(J292*0.0001%,2)</f>
        <v>0</v>
      </c>
      <c r="Q292" s="20" t="n">
        <f aca="false">ROUND(F292*0.015%,0)</f>
        <v>0</v>
      </c>
      <c r="W292" s="57" t="str">
        <f aca="false">IF(G292&gt;0,G292-A292," ")</f>
        <v> </v>
      </c>
    </row>
    <row r="293" customFormat="false" ht="15" hidden="false" customHeight="false" outlineLevel="0" collapsed="false">
      <c r="A293" s="56"/>
      <c r="F293" s="20" t="n">
        <f aca="false">D293*E293</f>
        <v>0</v>
      </c>
      <c r="G293" s="56"/>
      <c r="I293" s="19" t="n">
        <f aca="false">D293*H293</f>
        <v>0</v>
      </c>
      <c r="J293" s="20" t="n">
        <f aca="false">F293+I293</f>
        <v>0</v>
      </c>
      <c r="K293" s="20" t="n">
        <f aca="false">IF(J293*0%&gt;40,40,J293*0%)</f>
        <v>0</v>
      </c>
      <c r="L293" s="20" t="n">
        <f aca="false">ROUND(J293*0.1%,0)</f>
        <v>0</v>
      </c>
      <c r="M293" s="20" t="n">
        <f aca="false">ROUND(IF(C293="BSE",(J293*0.00375%),(J293*0.00322%)),2)</f>
        <v>0</v>
      </c>
      <c r="N293" s="20" t="n">
        <f aca="false">ROUND((K293+M293+P293)*18%,2)</f>
        <v>0</v>
      </c>
      <c r="O293" s="20" t="n">
        <f aca="false">ROUND(13*1.18,2)</f>
        <v>15.34</v>
      </c>
      <c r="P293" s="20" t="n">
        <f aca="false">ROUND(J293*0.0001%,2)</f>
        <v>0</v>
      </c>
      <c r="Q293" s="20" t="n">
        <f aca="false">ROUND(F293*0.015%,0)</f>
        <v>0</v>
      </c>
      <c r="W293" s="57" t="str">
        <f aca="false">IF(G293&gt;0,G293-A293," ")</f>
        <v> </v>
      </c>
    </row>
    <row r="294" customFormat="false" ht="15" hidden="false" customHeight="false" outlineLevel="0" collapsed="false">
      <c r="A294" s="56"/>
      <c r="F294" s="20" t="n">
        <f aca="false">D294*E294</f>
        <v>0</v>
      </c>
      <c r="G294" s="56"/>
      <c r="I294" s="19" t="n">
        <f aca="false">D294*H294</f>
        <v>0</v>
      </c>
      <c r="J294" s="20" t="n">
        <f aca="false">F294+I294</f>
        <v>0</v>
      </c>
      <c r="K294" s="20" t="n">
        <f aca="false">IF(J294*0%&gt;40,40,J294*0%)</f>
        <v>0</v>
      </c>
      <c r="L294" s="20" t="n">
        <f aca="false">ROUND(J294*0.1%,0)</f>
        <v>0</v>
      </c>
      <c r="M294" s="20" t="n">
        <f aca="false">ROUND(IF(C294="BSE",(J294*0.00375%),(J294*0.00322%)),2)</f>
        <v>0</v>
      </c>
      <c r="N294" s="20" t="n">
        <f aca="false">ROUND((K294+M294+P294)*18%,2)</f>
        <v>0</v>
      </c>
      <c r="O294" s="20" t="n">
        <f aca="false">ROUND(13*1.18,2)</f>
        <v>15.34</v>
      </c>
      <c r="P294" s="20" t="n">
        <f aca="false">ROUND(J294*0.0001%,2)</f>
        <v>0</v>
      </c>
      <c r="Q294" s="20" t="n">
        <f aca="false">ROUND(F294*0.015%,0)</f>
        <v>0</v>
      </c>
      <c r="W294" s="57" t="str">
        <f aca="false">IF(G294&gt;0,G294-A294," ")</f>
        <v> </v>
      </c>
    </row>
    <row r="295" customFormat="false" ht="15" hidden="false" customHeight="false" outlineLevel="0" collapsed="false">
      <c r="A295" s="56"/>
      <c r="F295" s="20" t="n">
        <f aca="false">D295*E295</f>
        <v>0</v>
      </c>
      <c r="G295" s="56"/>
      <c r="I295" s="19" t="n">
        <f aca="false">D295*H295</f>
        <v>0</v>
      </c>
      <c r="J295" s="20" t="n">
        <f aca="false">F295+I295</f>
        <v>0</v>
      </c>
      <c r="K295" s="20" t="n">
        <f aca="false">IF(J295*0%&gt;40,40,J295*0%)</f>
        <v>0</v>
      </c>
      <c r="L295" s="20" t="n">
        <f aca="false">ROUND(J295*0.1%,0)</f>
        <v>0</v>
      </c>
      <c r="M295" s="20" t="n">
        <f aca="false">ROUND(IF(C295="BSE",(J295*0.00375%),(J295*0.00322%)),2)</f>
        <v>0</v>
      </c>
      <c r="N295" s="20" t="n">
        <f aca="false">ROUND((K295+M295+P295)*18%,2)</f>
        <v>0</v>
      </c>
      <c r="O295" s="20" t="n">
        <f aca="false">ROUND(13*1.18,2)</f>
        <v>15.34</v>
      </c>
      <c r="P295" s="20" t="n">
        <f aca="false">ROUND(J295*0.0001%,2)</f>
        <v>0</v>
      </c>
      <c r="Q295" s="20" t="n">
        <f aca="false">ROUND(F295*0.015%,0)</f>
        <v>0</v>
      </c>
      <c r="W295" s="57" t="str">
        <f aca="false">IF(G295&gt;0,G295-A295," ")</f>
        <v> </v>
      </c>
    </row>
    <row r="296" customFormat="false" ht="15" hidden="false" customHeight="false" outlineLevel="0" collapsed="false">
      <c r="A296" s="56"/>
      <c r="F296" s="20" t="n">
        <f aca="false">D296*E296</f>
        <v>0</v>
      </c>
      <c r="G296" s="56"/>
      <c r="I296" s="19" t="n">
        <f aca="false">D296*H296</f>
        <v>0</v>
      </c>
      <c r="J296" s="20" t="n">
        <f aca="false">F296+I296</f>
        <v>0</v>
      </c>
      <c r="K296" s="20" t="n">
        <f aca="false">IF(J296*0%&gt;40,40,J296*0%)</f>
        <v>0</v>
      </c>
      <c r="L296" s="20" t="n">
        <f aca="false">ROUND(J296*0.1%,0)</f>
        <v>0</v>
      </c>
      <c r="M296" s="20" t="n">
        <f aca="false">ROUND(IF(C296="BSE",(J296*0.00375%),(J296*0.00322%)),2)</f>
        <v>0</v>
      </c>
      <c r="N296" s="20" t="n">
        <f aca="false">ROUND((K296+M296+P296)*18%,2)</f>
        <v>0</v>
      </c>
      <c r="O296" s="20" t="n">
        <f aca="false">ROUND(13*1.18,2)</f>
        <v>15.34</v>
      </c>
      <c r="P296" s="20" t="n">
        <f aca="false">ROUND(J296*0.0001%,2)</f>
        <v>0</v>
      </c>
      <c r="Q296" s="20" t="n">
        <f aca="false">ROUND(F296*0.015%,0)</f>
        <v>0</v>
      </c>
      <c r="W296" s="57" t="str">
        <f aca="false">IF(G296&gt;0,G296-A296," ")</f>
        <v> </v>
      </c>
    </row>
    <row r="297" customFormat="false" ht="15" hidden="false" customHeight="false" outlineLevel="0" collapsed="false">
      <c r="A297" s="56"/>
      <c r="F297" s="20" t="n">
        <f aca="false">D297*E297</f>
        <v>0</v>
      </c>
      <c r="G297" s="56"/>
      <c r="I297" s="19" t="n">
        <f aca="false">D297*H297</f>
        <v>0</v>
      </c>
      <c r="J297" s="20" t="n">
        <f aca="false">F297+I297</f>
        <v>0</v>
      </c>
      <c r="K297" s="20" t="n">
        <f aca="false">IF(J297*0%&gt;40,40,J297*0%)</f>
        <v>0</v>
      </c>
      <c r="L297" s="20" t="n">
        <f aca="false">ROUND(J297*0.1%,0)</f>
        <v>0</v>
      </c>
      <c r="M297" s="20" t="n">
        <f aca="false">ROUND(IF(C297="BSE",(J297*0.00375%),(J297*0.00322%)),2)</f>
        <v>0</v>
      </c>
      <c r="N297" s="20" t="n">
        <f aca="false">ROUND((K297+M297+P297)*18%,2)</f>
        <v>0</v>
      </c>
      <c r="O297" s="20" t="n">
        <f aca="false">ROUND(13*1.18,2)</f>
        <v>15.34</v>
      </c>
      <c r="P297" s="20" t="n">
        <f aca="false">ROUND(J297*0.0001%,2)</f>
        <v>0</v>
      </c>
      <c r="Q297" s="20" t="n">
        <f aca="false">ROUND(F297*0.015%,0)</f>
        <v>0</v>
      </c>
      <c r="W297" s="57" t="str">
        <f aca="false">IF(G297&gt;0,G297-A297," ")</f>
        <v> </v>
      </c>
    </row>
    <row r="298" customFormat="false" ht="15" hidden="false" customHeight="false" outlineLevel="0" collapsed="false">
      <c r="A298" s="56"/>
      <c r="F298" s="20" t="n">
        <f aca="false">D298*E298</f>
        <v>0</v>
      </c>
      <c r="G298" s="56"/>
      <c r="I298" s="19" t="n">
        <f aca="false">D298*H298</f>
        <v>0</v>
      </c>
      <c r="J298" s="20" t="n">
        <f aca="false">F298+I298</f>
        <v>0</v>
      </c>
      <c r="K298" s="20" t="n">
        <f aca="false">IF(J298*0%&gt;40,40,J298*0%)</f>
        <v>0</v>
      </c>
      <c r="L298" s="20" t="n">
        <f aca="false">ROUND(J298*0.1%,0)</f>
        <v>0</v>
      </c>
      <c r="M298" s="20" t="n">
        <f aca="false">ROUND(IF(C298="BSE",(J298*0.00375%),(J298*0.00322%)),2)</f>
        <v>0</v>
      </c>
      <c r="N298" s="20" t="n">
        <f aca="false">ROUND((K298+M298+P298)*18%,2)</f>
        <v>0</v>
      </c>
      <c r="O298" s="20" t="n">
        <f aca="false">ROUND(13*1.18,2)</f>
        <v>15.34</v>
      </c>
      <c r="P298" s="20" t="n">
        <f aca="false">ROUND(J298*0.0001%,2)</f>
        <v>0</v>
      </c>
      <c r="Q298" s="20" t="n">
        <f aca="false">ROUND(F298*0.015%,0)</f>
        <v>0</v>
      </c>
      <c r="W298" s="57" t="str">
        <f aca="false">IF(G298&gt;0,G298-A298," ")</f>
        <v> </v>
      </c>
    </row>
    <row r="299" customFormat="false" ht="15" hidden="false" customHeight="false" outlineLevel="0" collapsed="false">
      <c r="A299" s="56"/>
      <c r="F299" s="20" t="n">
        <f aca="false">D299*E299</f>
        <v>0</v>
      </c>
      <c r="G299" s="56"/>
      <c r="I299" s="19" t="n">
        <f aca="false">D299*H299</f>
        <v>0</v>
      </c>
      <c r="J299" s="20" t="n">
        <f aca="false">F299+I299</f>
        <v>0</v>
      </c>
      <c r="K299" s="20" t="n">
        <f aca="false">IF(J299*0%&gt;40,40,J299*0%)</f>
        <v>0</v>
      </c>
      <c r="L299" s="20" t="n">
        <f aca="false">ROUND(J299*0.1%,0)</f>
        <v>0</v>
      </c>
      <c r="M299" s="20" t="n">
        <f aca="false">ROUND(IF(C299="BSE",(J299*0.00375%),(J299*0.00322%)),2)</f>
        <v>0</v>
      </c>
      <c r="N299" s="20" t="n">
        <f aca="false">ROUND((K299+M299+P299)*18%,2)</f>
        <v>0</v>
      </c>
      <c r="O299" s="20" t="n">
        <f aca="false">ROUND(13*1.18,2)</f>
        <v>15.34</v>
      </c>
      <c r="P299" s="20" t="n">
        <f aca="false">ROUND(J299*0.0001%,2)</f>
        <v>0</v>
      </c>
      <c r="Q299" s="20" t="n">
        <f aca="false">ROUND(F299*0.015%,0)</f>
        <v>0</v>
      </c>
      <c r="W299" s="57" t="str">
        <f aca="false">IF(G299&gt;0,G299-A299," ")</f>
        <v> </v>
      </c>
    </row>
    <row r="300" customFormat="false" ht="15" hidden="false" customHeight="false" outlineLevel="0" collapsed="false">
      <c r="A300" s="56"/>
      <c r="F300" s="20" t="n">
        <f aca="false">D300*E300</f>
        <v>0</v>
      </c>
      <c r="G300" s="56"/>
      <c r="I300" s="19" t="n">
        <f aca="false">D300*H300</f>
        <v>0</v>
      </c>
      <c r="J300" s="20" t="n">
        <f aca="false">F300+I300</f>
        <v>0</v>
      </c>
      <c r="K300" s="20" t="n">
        <f aca="false">IF(J300*0%&gt;40,40,J300*0%)</f>
        <v>0</v>
      </c>
      <c r="L300" s="20" t="n">
        <f aca="false">ROUND(J300*0.1%,0)</f>
        <v>0</v>
      </c>
      <c r="M300" s="20" t="n">
        <f aca="false">ROUND(IF(C300="BSE",(J300*0.00375%),(J300*0.00322%)),2)</f>
        <v>0</v>
      </c>
      <c r="N300" s="20" t="n">
        <f aca="false">ROUND((K300+M300+P300)*18%,2)</f>
        <v>0</v>
      </c>
      <c r="O300" s="20" t="n">
        <f aca="false">ROUND(13*1.18,2)</f>
        <v>15.34</v>
      </c>
      <c r="P300" s="20" t="n">
        <f aca="false">ROUND(J300*0.0001%,2)</f>
        <v>0</v>
      </c>
      <c r="Q300" s="20" t="n">
        <f aca="false">ROUND(F300*0.015%,0)</f>
        <v>0</v>
      </c>
      <c r="W300" s="57" t="str">
        <f aca="false">IF(G300&gt;0,G300-A300," ")</f>
        <v> </v>
      </c>
    </row>
    <row r="301" customFormat="false" ht="15" hidden="false" customHeight="false" outlineLevel="0" collapsed="false">
      <c r="A301" s="56"/>
      <c r="F301" s="20" t="n">
        <f aca="false">D301*E301</f>
        <v>0</v>
      </c>
      <c r="G301" s="56"/>
      <c r="I301" s="19" t="n">
        <f aca="false">D301*H301</f>
        <v>0</v>
      </c>
      <c r="J301" s="20" t="n">
        <f aca="false">F301+I301</f>
        <v>0</v>
      </c>
      <c r="K301" s="20" t="n">
        <f aca="false">IF(J301*0%&gt;40,40,J301*0%)</f>
        <v>0</v>
      </c>
      <c r="L301" s="20" t="n">
        <f aca="false">ROUND(J301*0.1%,0)</f>
        <v>0</v>
      </c>
      <c r="M301" s="20" t="n">
        <f aca="false">ROUND(IF(C301="BSE",(J301*0.00375%),(J301*0.00322%)),2)</f>
        <v>0</v>
      </c>
      <c r="N301" s="20" t="n">
        <f aca="false">ROUND((K301+M301+P301)*18%,2)</f>
        <v>0</v>
      </c>
      <c r="O301" s="20" t="n">
        <f aca="false">ROUND(13*1.18,2)</f>
        <v>15.34</v>
      </c>
      <c r="P301" s="20" t="n">
        <f aca="false">ROUND(J301*0.0001%,2)</f>
        <v>0</v>
      </c>
      <c r="Q301" s="20" t="n">
        <f aca="false">ROUND(F301*0.015%,0)</f>
        <v>0</v>
      </c>
      <c r="W301" s="57" t="str">
        <f aca="false">IF(G301&gt;0,G301-A301," ")</f>
        <v> </v>
      </c>
    </row>
    <row r="302" customFormat="false" ht="15" hidden="false" customHeight="false" outlineLevel="0" collapsed="false">
      <c r="A302" s="56"/>
      <c r="F302" s="20" t="n">
        <f aca="false">D302*E302</f>
        <v>0</v>
      </c>
      <c r="G302" s="56"/>
      <c r="I302" s="19" t="n">
        <f aca="false">D302*H302</f>
        <v>0</v>
      </c>
      <c r="J302" s="20" t="n">
        <f aca="false">F302+I302</f>
        <v>0</v>
      </c>
      <c r="K302" s="20" t="n">
        <f aca="false">IF(J302*0%&gt;40,40,J302*0%)</f>
        <v>0</v>
      </c>
      <c r="L302" s="20" t="n">
        <f aca="false">ROUND(J302*0.1%,0)</f>
        <v>0</v>
      </c>
      <c r="M302" s="20" t="n">
        <f aca="false">ROUND(IF(C302="BSE",(J302*0.00375%),(J302*0.00322%)),2)</f>
        <v>0</v>
      </c>
      <c r="N302" s="20" t="n">
        <f aca="false">ROUND((K302+M302+P302)*18%,2)</f>
        <v>0</v>
      </c>
      <c r="O302" s="20" t="n">
        <f aca="false">ROUND(13*1.18,2)</f>
        <v>15.34</v>
      </c>
      <c r="P302" s="20" t="n">
        <f aca="false">ROUND(J302*0.0001%,2)</f>
        <v>0</v>
      </c>
      <c r="Q302" s="20" t="n">
        <f aca="false">ROUND(F302*0.015%,0)</f>
        <v>0</v>
      </c>
      <c r="W302" s="57" t="str">
        <f aca="false">IF(G302&gt;0,G302-A302," ")</f>
        <v> </v>
      </c>
    </row>
    <row r="303" customFormat="false" ht="15" hidden="false" customHeight="false" outlineLevel="0" collapsed="false">
      <c r="A303" s="56"/>
      <c r="F303" s="20" t="n">
        <f aca="false">D303*E303</f>
        <v>0</v>
      </c>
      <c r="G303" s="56"/>
      <c r="I303" s="19" t="n">
        <f aca="false">D303*H303</f>
        <v>0</v>
      </c>
      <c r="J303" s="20" t="n">
        <f aca="false">F303+I303</f>
        <v>0</v>
      </c>
      <c r="K303" s="20" t="n">
        <f aca="false">IF(J303*0%&gt;40,40,J303*0%)</f>
        <v>0</v>
      </c>
      <c r="L303" s="20" t="n">
        <f aca="false">ROUND(J303*0.1%,0)</f>
        <v>0</v>
      </c>
      <c r="M303" s="20" t="n">
        <f aca="false">ROUND(IF(C303="BSE",(J303*0.00375%),(J303*0.00322%)),2)</f>
        <v>0</v>
      </c>
      <c r="N303" s="20" t="n">
        <f aca="false">ROUND((K303+M303+P303)*18%,2)</f>
        <v>0</v>
      </c>
      <c r="O303" s="20" t="n">
        <f aca="false">ROUND(13*1.18,2)</f>
        <v>15.34</v>
      </c>
      <c r="P303" s="20" t="n">
        <f aca="false">ROUND(J303*0.0001%,2)</f>
        <v>0</v>
      </c>
      <c r="Q303" s="20" t="n">
        <f aca="false">ROUND(F303*0.015%,0)</f>
        <v>0</v>
      </c>
      <c r="W303" s="57" t="str">
        <f aca="false">IF(G303&gt;0,G303-A303," ")</f>
        <v> </v>
      </c>
    </row>
    <row r="304" customFormat="false" ht="15" hidden="false" customHeight="false" outlineLevel="0" collapsed="false">
      <c r="A304" s="56"/>
      <c r="F304" s="20" t="n">
        <f aca="false">D304*E304</f>
        <v>0</v>
      </c>
      <c r="G304" s="56"/>
      <c r="I304" s="19" t="n">
        <f aca="false">D304*H304</f>
        <v>0</v>
      </c>
      <c r="J304" s="20" t="n">
        <f aca="false">F304+I304</f>
        <v>0</v>
      </c>
      <c r="K304" s="20" t="n">
        <f aca="false">IF(J304*0%&gt;40,40,J304*0%)</f>
        <v>0</v>
      </c>
      <c r="L304" s="20" t="n">
        <f aca="false">ROUND(J304*0.1%,0)</f>
        <v>0</v>
      </c>
      <c r="M304" s="20" t="n">
        <f aca="false">ROUND(IF(C304="BSE",(J304*0.00375%),(J304*0.00322%)),2)</f>
        <v>0</v>
      </c>
      <c r="N304" s="20" t="n">
        <f aca="false">ROUND((K304+M304+P304)*18%,2)</f>
        <v>0</v>
      </c>
      <c r="O304" s="20" t="n">
        <f aca="false">ROUND(13*1.18,2)</f>
        <v>15.34</v>
      </c>
      <c r="P304" s="20" t="n">
        <f aca="false">ROUND(J304*0.0001%,2)</f>
        <v>0</v>
      </c>
      <c r="Q304" s="20" t="n">
        <f aca="false">ROUND(F304*0.015%,0)</f>
        <v>0</v>
      </c>
      <c r="W304" s="57" t="str">
        <f aca="false">IF(G304&gt;0,G304-A304," ")</f>
        <v> </v>
      </c>
    </row>
    <row r="305" customFormat="false" ht="15" hidden="false" customHeight="false" outlineLevel="0" collapsed="false">
      <c r="A305" s="56"/>
      <c r="F305" s="20" t="n">
        <f aca="false">D305*E305</f>
        <v>0</v>
      </c>
      <c r="G305" s="56"/>
      <c r="I305" s="19" t="n">
        <f aca="false">D305*H305</f>
        <v>0</v>
      </c>
      <c r="J305" s="20" t="n">
        <f aca="false">F305+I305</f>
        <v>0</v>
      </c>
      <c r="K305" s="20" t="n">
        <f aca="false">IF(J305*0%&gt;40,40,J305*0%)</f>
        <v>0</v>
      </c>
      <c r="L305" s="20" t="n">
        <f aca="false">ROUND(J305*0.1%,0)</f>
        <v>0</v>
      </c>
      <c r="M305" s="20" t="n">
        <f aca="false">ROUND(IF(C305="BSE",(J305*0.00375%),(J305*0.00322%)),2)</f>
        <v>0</v>
      </c>
      <c r="N305" s="20" t="n">
        <f aca="false">ROUND((K305+M305+P305)*18%,2)</f>
        <v>0</v>
      </c>
      <c r="O305" s="20" t="n">
        <f aca="false">ROUND(13*1.18,2)</f>
        <v>15.34</v>
      </c>
      <c r="P305" s="20" t="n">
        <f aca="false">ROUND(J305*0.0001%,2)</f>
        <v>0</v>
      </c>
      <c r="Q305" s="20" t="n">
        <f aca="false">ROUND(F305*0.015%,0)</f>
        <v>0</v>
      </c>
      <c r="W305" s="57" t="str">
        <f aca="false">IF(G305&gt;0,G305-A305," ")</f>
        <v> </v>
      </c>
    </row>
    <row r="306" customFormat="false" ht="15" hidden="false" customHeight="false" outlineLevel="0" collapsed="false">
      <c r="A306" s="56"/>
      <c r="F306" s="20" t="n">
        <f aca="false">D306*E306</f>
        <v>0</v>
      </c>
      <c r="G306" s="56"/>
      <c r="I306" s="19" t="n">
        <f aca="false">D306*H306</f>
        <v>0</v>
      </c>
      <c r="J306" s="20" t="n">
        <f aca="false">F306+I306</f>
        <v>0</v>
      </c>
      <c r="K306" s="20" t="n">
        <f aca="false">IF(J306*0%&gt;40,40,J306*0%)</f>
        <v>0</v>
      </c>
      <c r="L306" s="20" t="n">
        <f aca="false">ROUND(J306*0.1%,0)</f>
        <v>0</v>
      </c>
      <c r="M306" s="20" t="n">
        <f aca="false">ROUND(IF(C306="BSE",(J306*0.00375%),(J306*0.00322%)),2)</f>
        <v>0</v>
      </c>
      <c r="N306" s="20" t="n">
        <f aca="false">ROUND((K306+M306+P306)*18%,2)</f>
        <v>0</v>
      </c>
      <c r="O306" s="20" t="n">
        <f aca="false">ROUND(13*1.18,2)</f>
        <v>15.34</v>
      </c>
      <c r="P306" s="20" t="n">
        <f aca="false">ROUND(J306*0.0001%,2)</f>
        <v>0</v>
      </c>
      <c r="Q306" s="20" t="n">
        <f aca="false">ROUND(F306*0.015%,0)</f>
        <v>0</v>
      </c>
      <c r="W306" s="57" t="str">
        <f aca="false">IF(G306&gt;0,G306-A306," ")</f>
        <v> </v>
      </c>
    </row>
    <row r="307" customFormat="false" ht="15" hidden="false" customHeight="false" outlineLevel="0" collapsed="false">
      <c r="A307" s="56"/>
      <c r="F307" s="20" t="n">
        <f aca="false">D307*E307</f>
        <v>0</v>
      </c>
      <c r="G307" s="56"/>
      <c r="I307" s="19" t="n">
        <f aca="false">D307*H307</f>
        <v>0</v>
      </c>
      <c r="J307" s="20" t="n">
        <f aca="false">F307+I307</f>
        <v>0</v>
      </c>
      <c r="K307" s="20" t="n">
        <f aca="false">IF(J307*0%&gt;40,40,J307*0%)</f>
        <v>0</v>
      </c>
      <c r="L307" s="20" t="n">
        <f aca="false">ROUND(J307*0.1%,0)</f>
        <v>0</v>
      </c>
      <c r="M307" s="20" t="n">
        <f aca="false">ROUND(IF(C307="BSE",(J307*0.00375%),(J307*0.00322%)),2)</f>
        <v>0</v>
      </c>
      <c r="N307" s="20" t="n">
        <f aca="false">ROUND((K307+M307+P307)*18%,2)</f>
        <v>0</v>
      </c>
      <c r="O307" s="20" t="n">
        <f aca="false">ROUND(13*1.18,2)</f>
        <v>15.34</v>
      </c>
      <c r="P307" s="20" t="n">
        <f aca="false">ROUND(J307*0.0001%,2)</f>
        <v>0</v>
      </c>
      <c r="Q307" s="20" t="n">
        <f aca="false">ROUND(F307*0.015%,0)</f>
        <v>0</v>
      </c>
      <c r="W307" s="57" t="str">
        <f aca="false">IF(G307&gt;0,G307-A307," ")</f>
        <v> </v>
      </c>
    </row>
    <row r="308" customFormat="false" ht="15" hidden="false" customHeight="false" outlineLevel="0" collapsed="false">
      <c r="A308" s="56"/>
      <c r="F308" s="20" t="n">
        <f aca="false">D308*E308</f>
        <v>0</v>
      </c>
      <c r="G308" s="56"/>
      <c r="I308" s="19" t="n">
        <f aca="false">D308*H308</f>
        <v>0</v>
      </c>
      <c r="J308" s="20" t="n">
        <f aca="false">F308+I308</f>
        <v>0</v>
      </c>
      <c r="K308" s="20" t="n">
        <f aca="false">IF(J308*0%&gt;40,40,J308*0%)</f>
        <v>0</v>
      </c>
      <c r="L308" s="20" t="n">
        <f aca="false">ROUND(J308*0.1%,0)</f>
        <v>0</v>
      </c>
      <c r="M308" s="20" t="n">
        <f aca="false">ROUND(IF(C308="BSE",(J308*0.00375%),(J308*0.00322%)),2)</f>
        <v>0</v>
      </c>
      <c r="N308" s="20" t="n">
        <f aca="false">ROUND((K308+M308+P308)*18%,2)</f>
        <v>0</v>
      </c>
      <c r="O308" s="20" t="n">
        <f aca="false">ROUND(13*1.18,2)</f>
        <v>15.34</v>
      </c>
      <c r="P308" s="20" t="n">
        <f aca="false">ROUND(J308*0.0001%,2)</f>
        <v>0</v>
      </c>
      <c r="Q308" s="20" t="n">
        <f aca="false">ROUND(F308*0.015%,0)</f>
        <v>0</v>
      </c>
      <c r="W308" s="57" t="str">
        <f aca="false">IF(G308&gt;0,G308-A308," ")</f>
        <v> </v>
      </c>
    </row>
    <row r="309" customFormat="false" ht="15" hidden="false" customHeight="false" outlineLevel="0" collapsed="false">
      <c r="A309" s="56"/>
      <c r="F309" s="20" t="n">
        <f aca="false">D309*E309</f>
        <v>0</v>
      </c>
      <c r="G309" s="56"/>
      <c r="I309" s="19" t="n">
        <f aca="false">D309*H309</f>
        <v>0</v>
      </c>
      <c r="J309" s="20" t="n">
        <f aca="false">F309+I309</f>
        <v>0</v>
      </c>
      <c r="K309" s="20" t="n">
        <f aca="false">IF(J309*0%&gt;40,40,J309*0%)</f>
        <v>0</v>
      </c>
      <c r="L309" s="20" t="n">
        <f aca="false">ROUND(J309*0.1%,0)</f>
        <v>0</v>
      </c>
      <c r="M309" s="20" t="n">
        <f aca="false">ROUND(IF(C309="BSE",(J309*0.00375%),(J309*0.00322%)),2)</f>
        <v>0</v>
      </c>
      <c r="N309" s="20" t="n">
        <f aca="false">ROUND((K309+M309+P309)*18%,2)</f>
        <v>0</v>
      </c>
      <c r="O309" s="20" t="n">
        <f aca="false">ROUND(13*1.18,2)</f>
        <v>15.34</v>
      </c>
      <c r="P309" s="20" t="n">
        <f aca="false">ROUND(J309*0.0001%,2)</f>
        <v>0</v>
      </c>
      <c r="Q309" s="20" t="n">
        <f aca="false">ROUND(F309*0.015%,0)</f>
        <v>0</v>
      </c>
      <c r="W309" s="57" t="str">
        <f aca="false">IF(G309&gt;0,G309-A309," ")</f>
        <v> </v>
      </c>
    </row>
    <row r="310" customFormat="false" ht="15" hidden="false" customHeight="false" outlineLevel="0" collapsed="false">
      <c r="A310" s="56"/>
      <c r="F310" s="20" t="n">
        <f aca="false">D310*E310</f>
        <v>0</v>
      </c>
      <c r="G310" s="56"/>
      <c r="I310" s="19" t="n">
        <f aca="false">D310*H310</f>
        <v>0</v>
      </c>
      <c r="J310" s="20" t="n">
        <f aca="false">F310+I310</f>
        <v>0</v>
      </c>
      <c r="K310" s="20" t="n">
        <f aca="false">IF(J310*0%&gt;40,40,J310*0%)</f>
        <v>0</v>
      </c>
      <c r="L310" s="20" t="n">
        <f aca="false">ROUND(J310*0.1%,0)</f>
        <v>0</v>
      </c>
      <c r="M310" s="20" t="n">
        <f aca="false">ROUND(IF(C310="BSE",(J310*0.00375%),(J310*0.00322%)),2)</f>
        <v>0</v>
      </c>
      <c r="N310" s="20" t="n">
        <f aca="false">ROUND((K310+M310+P310)*18%,2)</f>
        <v>0</v>
      </c>
      <c r="O310" s="20" t="n">
        <f aca="false">ROUND(13*1.18,2)</f>
        <v>15.34</v>
      </c>
      <c r="P310" s="20" t="n">
        <f aca="false">ROUND(J310*0.0001%,2)</f>
        <v>0</v>
      </c>
      <c r="Q310" s="20" t="n">
        <f aca="false">ROUND(F310*0.015%,0)</f>
        <v>0</v>
      </c>
      <c r="W310" s="57" t="str">
        <f aca="false">IF(G310&gt;0,G310-A310," ")</f>
        <v> </v>
      </c>
    </row>
    <row r="311" customFormat="false" ht="15" hidden="false" customHeight="false" outlineLevel="0" collapsed="false">
      <c r="A311" s="56"/>
      <c r="F311" s="20" t="n">
        <f aca="false">D311*E311</f>
        <v>0</v>
      </c>
      <c r="G311" s="56"/>
      <c r="I311" s="19" t="n">
        <f aca="false">D311*H311</f>
        <v>0</v>
      </c>
      <c r="J311" s="20" t="n">
        <f aca="false">F311+I311</f>
        <v>0</v>
      </c>
      <c r="K311" s="20" t="n">
        <f aca="false">IF(J311*0%&gt;40,40,J311*0%)</f>
        <v>0</v>
      </c>
      <c r="L311" s="20" t="n">
        <f aca="false">ROUND(J311*0.1%,0)</f>
        <v>0</v>
      </c>
      <c r="M311" s="20" t="n">
        <f aca="false">ROUND(IF(C311="BSE",(J311*0.00375%),(J311*0.00322%)),2)</f>
        <v>0</v>
      </c>
      <c r="N311" s="20" t="n">
        <f aca="false">ROUND((K311+M311+P311)*18%,2)</f>
        <v>0</v>
      </c>
      <c r="O311" s="20" t="n">
        <f aca="false">ROUND(13*1.18,2)</f>
        <v>15.34</v>
      </c>
      <c r="P311" s="20" t="n">
        <f aca="false">ROUND(J311*0.0001%,2)</f>
        <v>0</v>
      </c>
      <c r="Q311" s="20" t="n">
        <f aca="false">ROUND(F311*0.015%,0)</f>
        <v>0</v>
      </c>
      <c r="W311" s="57" t="str">
        <f aca="false">IF(G311&gt;0,G311-A311," ")</f>
        <v> </v>
      </c>
    </row>
    <row r="312" customFormat="false" ht="15" hidden="false" customHeight="false" outlineLevel="0" collapsed="false">
      <c r="A312" s="56"/>
      <c r="F312" s="20" t="n">
        <f aca="false">D312*E312</f>
        <v>0</v>
      </c>
      <c r="G312" s="56"/>
      <c r="I312" s="19" t="n">
        <f aca="false">D312*H312</f>
        <v>0</v>
      </c>
      <c r="J312" s="20" t="n">
        <f aca="false">F312+I312</f>
        <v>0</v>
      </c>
      <c r="K312" s="20" t="n">
        <f aca="false">IF(J312*0%&gt;40,40,J312*0%)</f>
        <v>0</v>
      </c>
      <c r="L312" s="20" t="n">
        <f aca="false">ROUND(J312*0.1%,0)</f>
        <v>0</v>
      </c>
      <c r="M312" s="20" t="n">
        <f aca="false">ROUND(IF(C312="BSE",(J312*0.00375%),(J312*0.00322%)),2)</f>
        <v>0</v>
      </c>
      <c r="N312" s="20" t="n">
        <f aca="false">ROUND((K312+M312+P312)*18%,2)</f>
        <v>0</v>
      </c>
      <c r="O312" s="20" t="n">
        <f aca="false">ROUND(13*1.18,2)</f>
        <v>15.34</v>
      </c>
      <c r="P312" s="20" t="n">
        <f aca="false">ROUND(J312*0.0001%,2)</f>
        <v>0</v>
      </c>
      <c r="Q312" s="20" t="n">
        <f aca="false">ROUND(F312*0.015%,0)</f>
        <v>0</v>
      </c>
      <c r="W312" s="57" t="str">
        <f aca="false">IF(G312&gt;0,G312-A312," ")</f>
        <v> </v>
      </c>
    </row>
    <row r="313" customFormat="false" ht="15" hidden="false" customHeight="false" outlineLevel="0" collapsed="false">
      <c r="A313" s="56"/>
      <c r="F313" s="20" t="n">
        <f aca="false">D313*E313</f>
        <v>0</v>
      </c>
      <c r="G313" s="56"/>
      <c r="I313" s="19" t="n">
        <f aca="false">D313*H313</f>
        <v>0</v>
      </c>
      <c r="J313" s="20" t="n">
        <f aca="false">F313+I313</f>
        <v>0</v>
      </c>
      <c r="K313" s="20" t="n">
        <f aca="false">IF(J313*0%&gt;40,40,J313*0%)</f>
        <v>0</v>
      </c>
      <c r="L313" s="20" t="n">
        <f aca="false">ROUND(J313*0.1%,0)</f>
        <v>0</v>
      </c>
      <c r="M313" s="20" t="n">
        <f aca="false">ROUND(IF(C313="BSE",(J313*0.00375%),(J313*0.00322%)),2)</f>
        <v>0</v>
      </c>
      <c r="N313" s="20" t="n">
        <f aca="false">ROUND((K313+M313+P313)*18%,2)</f>
        <v>0</v>
      </c>
      <c r="O313" s="20" t="n">
        <f aca="false">ROUND(13*1.18,2)</f>
        <v>15.34</v>
      </c>
      <c r="P313" s="20" t="n">
        <f aca="false">ROUND(J313*0.0001%,2)</f>
        <v>0</v>
      </c>
      <c r="Q313" s="20" t="n">
        <f aca="false">ROUND(F313*0.015%,0)</f>
        <v>0</v>
      </c>
      <c r="W313" s="57" t="str">
        <f aca="false">IF(G313&gt;0,G313-A313," ")</f>
        <v> </v>
      </c>
    </row>
    <row r="314" customFormat="false" ht="15" hidden="false" customHeight="false" outlineLevel="0" collapsed="false">
      <c r="A314" s="56"/>
      <c r="F314" s="20" t="n">
        <f aca="false">D314*E314</f>
        <v>0</v>
      </c>
      <c r="G314" s="56"/>
      <c r="I314" s="19" t="n">
        <f aca="false">D314*H314</f>
        <v>0</v>
      </c>
      <c r="J314" s="20" t="n">
        <f aca="false">F314+I314</f>
        <v>0</v>
      </c>
      <c r="K314" s="20" t="n">
        <f aca="false">IF(J314*0%&gt;40,40,J314*0%)</f>
        <v>0</v>
      </c>
      <c r="L314" s="20" t="n">
        <f aca="false">ROUND(J314*0.1%,0)</f>
        <v>0</v>
      </c>
      <c r="M314" s="20" t="n">
        <f aca="false">ROUND(IF(C314="BSE",(J314*0.00375%),(J314*0.00322%)),2)</f>
        <v>0</v>
      </c>
      <c r="N314" s="20" t="n">
        <f aca="false">ROUND((K314+M314+P314)*18%,2)</f>
        <v>0</v>
      </c>
      <c r="O314" s="20" t="n">
        <f aca="false">ROUND(13*1.18,2)</f>
        <v>15.34</v>
      </c>
      <c r="P314" s="20" t="n">
        <f aca="false">ROUND(J314*0.0001%,2)</f>
        <v>0</v>
      </c>
      <c r="Q314" s="20" t="n">
        <f aca="false">ROUND(F314*0.015%,0)</f>
        <v>0</v>
      </c>
      <c r="W314" s="57" t="str">
        <f aca="false">IF(G314&gt;0,G314-A314," ")</f>
        <v> </v>
      </c>
    </row>
    <row r="315" customFormat="false" ht="15" hidden="false" customHeight="false" outlineLevel="0" collapsed="false">
      <c r="A315" s="56"/>
      <c r="F315" s="20" t="n">
        <f aca="false">D315*E315</f>
        <v>0</v>
      </c>
      <c r="G315" s="56"/>
      <c r="I315" s="19" t="n">
        <f aca="false">D315*H315</f>
        <v>0</v>
      </c>
      <c r="J315" s="20" t="n">
        <f aca="false">F315+I315</f>
        <v>0</v>
      </c>
      <c r="K315" s="20" t="n">
        <f aca="false">IF(J315*0%&gt;40,40,J315*0%)</f>
        <v>0</v>
      </c>
      <c r="L315" s="20" t="n">
        <f aca="false">ROUND(J315*0.1%,0)</f>
        <v>0</v>
      </c>
      <c r="M315" s="20" t="n">
        <f aca="false">ROUND(IF(C315="BSE",(J315*0.00375%),(J315*0.00322%)),2)</f>
        <v>0</v>
      </c>
      <c r="N315" s="20" t="n">
        <f aca="false">ROUND((K315+M315+P315)*18%,2)</f>
        <v>0</v>
      </c>
      <c r="O315" s="20" t="n">
        <f aca="false">ROUND(13*1.18,2)</f>
        <v>15.34</v>
      </c>
      <c r="P315" s="20" t="n">
        <f aca="false">ROUND(J315*0.0001%,2)</f>
        <v>0</v>
      </c>
      <c r="Q315" s="20" t="n">
        <f aca="false">ROUND(F315*0.015%,0)</f>
        <v>0</v>
      </c>
      <c r="W315" s="57" t="str">
        <f aca="false">IF(G315&gt;0,G315-A315," ")</f>
        <v> </v>
      </c>
    </row>
    <row r="316" customFormat="false" ht="15" hidden="false" customHeight="false" outlineLevel="0" collapsed="false">
      <c r="A316" s="56"/>
      <c r="F316" s="20" t="n">
        <f aca="false">D316*E316</f>
        <v>0</v>
      </c>
      <c r="G316" s="56"/>
      <c r="I316" s="19" t="n">
        <f aca="false">D316*H316</f>
        <v>0</v>
      </c>
      <c r="J316" s="20" t="n">
        <f aca="false">F316+I316</f>
        <v>0</v>
      </c>
      <c r="K316" s="20" t="n">
        <f aca="false">IF(J316*0%&gt;40,40,J316*0%)</f>
        <v>0</v>
      </c>
      <c r="L316" s="20" t="n">
        <f aca="false">ROUND(J316*0.1%,0)</f>
        <v>0</v>
      </c>
      <c r="M316" s="20" t="n">
        <f aca="false">ROUND(IF(C316="BSE",(J316*0.00375%),(J316*0.00322%)),2)</f>
        <v>0</v>
      </c>
      <c r="N316" s="20" t="n">
        <f aca="false">ROUND((K316+M316+P316)*18%,2)</f>
        <v>0</v>
      </c>
      <c r="O316" s="20" t="n">
        <f aca="false">ROUND(13*1.18,2)</f>
        <v>15.34</v>
      </c>
      <c r="P316" s="20" t="n">
        <f aca="false">ROUND(J316*0.0001%,2)</f>
        <v>0</v>
      </c>
      <c r="Q316" s="20" t="n">
        <f aca="false">ROUND(F316*0.015%,0)</f>
        <v>0</v>
      </c>
      <c r="W316" s="57" t="str">
        <f aca="false">IF(G316&gt;0,G316-A316," ")</f>
        <v> </v>
      </c>
    </row>
    <row r="317" customFormat="false" ht="15" hidden="false" customHeight="false" outlineLevel="0" collapsed="false">
      <c r="A317" s="56"/>
      <c r="F317" s="20" t="n">
        <f aca="false">D317*E317</f>
        <v>0</v>
      </c>
      <c r="G317" s="56"/>
      <c r="I317" s="19" t="n">
        <f aca="false">D317*H317</f>
        <v>0</v>
      </c>
      <c r="J317" s="20" t="n">
        <f aca="false">F317+I317</f>
        <v>0</v>
      </c>
      <c r="K317" s="20" t="n">
        <f aca="false">IF(J317*0%&gt;40,40,J317*0%)</f>
        <v>0</v>
      </c>
      <c r="L317" s="20" t="n">
        <f aca="false">ROUND(J317*0.1%,0)</f>
        <v>0</v>
      </c>
      <c r="M317" s="20" t="n">
        <f aca="false">ROUND(IF(C317="BSE",(J317*0.00375%),(J317*0.00322%)),2)</f>
        <v>0</v>
      </c>
      <c r="N317" s="20" t="n">
        <f aca="false">ROUND((K317+M317+P317)*18%,2)</f>
        <v>0</v>
      </c>
      <c r="O317" s="20" t="n">
        <f aca="false">ROUND(13*1.18,2)</f>
        <v>15.34</v>
      </c>
      <c r="P317" s="20" t="n">
        <f aca="false">ROUND(J317*0.0001%,2)</f>
        <v>0</v>
      </c>
      <c r="Q317" s="20" t="n">
        <f aca="false">ROUND(F317*0.015%,0)</f>
        <v>0</v>
      </c>
      <c r="W317" s="57" t="str">
        <f aca="false">IF(G317&gt;0,G317-A317," ")</f>
        <v> </v>
      </c>
    </row>
    <row r="318" customFormat="false" ht="15" hidden="false" customHeight="false" outlineLevel="0" collapsed="false">
      <c r="A318" s="56"/>
      <c r="F318" s="20" t="n">
        <f aca="false">D318*E318</f>
        <v>0</v>
      </c>
      <c r="G318" s="56"/>
      <c r="I318" s="19" t="n">
        <f aca="false">D318*H318</f>
        <v>0</v>
      </c>
      <c r="J318" s="20" t="n">
        <f aca="false">F318+I318</f>
        <v>0</v>
      </c>
      <c r="K318" s="20" t="n">
        <f aca="false">IF(J318*0%&gt;40,40,J318*0%)</f>
        <v>0</v>
      </c>
      <c r="L318" s="20" t="n">
        <f aca="false">ROUND(J318*0.1%,0)</f>
        <v>0</v>
      </c>
      <c r="M318" s="20" t="n">
        <f aca="false">ROUND(IF(C318="BSE",(J318*0.00375%),(J318*0.00322%)),2)</f>
        <v>0</v>
      </c>
      <c r="N318" s="20" t="n">
        <f aca="false">ROUND((K318+M318+P318)*18%,2)</f>
        <v>0</v>
      </c>
      <c r="O318" s="20" t="n">
        <f aca="false">ROUND(13*1.18,2)</f>
        <v>15.34</v>
      </c>
      <c r="P318" s="20" t="n">
        <f aca="false">ROUND(J318*0.0001%,2)</f>
        <v>0</v>
      </c>
      <c r="Q318" s="20" t="n">
        <f aca="false">ROUND(F318*0.015%,0)</f>
        <v>0</v>
      </c>
      <c r="W318" s="57" t="str">
        <f aca="false">IF(G318&gt;0,G318-A318," ")</f>
        <v> </v>
      </c>
    </row>
    <row r="319" customFormat="false" ht="15" hidden="false" customHeight="false" outlineLevel="0" collapsed="false">
      <c r="A319" s="56"/>
      <c r="F319" s="20" t="n">
        <f aca="false">D319*E319</f>
        <v>0</v>
      </c>
      <c r="G319" s="56"/>
      <c r="I319" s="19" t="n">
        <f aca="false">D319*H319</f>
        <v>0</v>
      </c>
      <c r="J319" s="20" t="n">
        <f aca="false">F319+I319</f>
        <v>0</v>
      </c>
      <c r="K319" s="20" t="n">
        <f aca="false">IF(J319*0%&gt;40,40,J319*0%)</f>
        <v>0</v>
      </c>
      <c r="L319" s="20" t="n">
        <f aca="false">ROUND(J319*0.1%,0)</f>
        <v>0</v>
      </c>
      <c r="M319" s="20" t="n">
        <f aca="false">ROUND(IF(C319="BSE",(J319*0.00375%),(J319*0.00322%)),2)</f>
        <v>0</v>
      </c>
      <c r="N319" s="20" t="n">
        <f aca="false">ROUND((K319+M319+P319)*18%,2)</f>
        <v>0</v>
      </c>
      <c r="O319" s="20" t="n">
        <f aca="false">ROUND(13*1.18,2)</f>
        <v>15.34</v>
      </c>
      <c r="P319" s="20" t="n">
        <f aca="false">ROUND(J319*0.0001%,2)</f>
        <v>0</v>
      </c>
      <c r="Q319" s="20" t="n">
        <f aca="false">ROUND(F319*0.015%,0)</f>
        <v>0</v>
      </c>
      <c r="W319" s="57" t="str">
        <f aca="false">IF(G319&gt;0,G319-A319," ")</f>
        <v> </v>
      </c>
    </row>
    <row r="320" customFormat="false" ht="15" hidden="false" customHeight="false" outlineLevel="0" collapsed="false">
      <c r="A320" s="56"/>
      <c r="F320" s="20" t="n">
        <f aca="false">D320*E320</f>
        <v>0</v>
      </c>
      <c r="G320" s="56"/>
      <c r="I320" s="19" t="n">
        <f aca="false">D320*H320</f>
        <v>0</v>
      </c>
      <c r="J320" s="20" t="n">
        <f aca="false">F320+I320</f>
        <v>0</v>
      </c>
      <c r="K320" s="20" t="n">
        <f aca="false">IF(J320*0%&gt;40,40,J320*0%)</f>
        <v>0</v>
      </c>
      <c r="L320" s="20" t="n">
        <f aca="false">ROUND(J320*0.1%,0)</f>
        <v>0</v>
      </c>
      <c r="M320" s="20" t="n">
        <f aca="false">ROUND(IF(C320="BSE",(J320*0.00375%),(J320*0.00322%)),2)</f>
        <v>0</v>
      </c>
      <c r="N320" s="20" t="n">
        <f aca="false">ROUND((K320+M320+P320)*18%,2)</f>
        <v>0</v>
      </c>
      <c r="O320" s="20" t="n">
        <f aca="false">ROUND(13*1.18,2)</f>
        <v>15.34</v>
      </c>
      <c r="P320" s="20" t="n">
        <f aca="false">ROUND(J320*0.0001%,2)</f>
        <v>0</v>
      </c>
      <c r="Q320" s="20" t="n">
        <f aca="false">ROUND(F320*0.015%,0)</f>
        <v>0</v>
      </c>
      <c r="W320" s="57" t="str">
        <f aca="false">IF(G320&gt;0,G320-A320," ")</f>
        <v> </v>
      </c>
    </row>
    <row r="321" customFormat="false" ht="15" hidden="false" customHeight="false" outlineLevel="0" collapsed="false">
      <c r="A321" s="56"/>
      <c r="F321" s="20" t="n">
        <f aca="false">D321*E321</f>
        <v>0</v>
      </c>
      <c r="G321" s="56"/>
      <c r="I321" s="19" t="n">
        <f aca="false">D321*H321</f>
        <v>0</v>
      </c>
      <c r="J321" s="20" t="n">
        <f aca="false">F321+I321</f>
        <v>0</v>
      </c>
      <c r="K321" s="20" t="n">
        <f aca="false">IF(J321*0%&gt;40,40,J321*0%)</f>
        <v>0</v>
      </c>
      <c r="L321" s="20" t="n">
        <f aca="false">ROUND(J321*0.1%,0)</f>
        <v>0</v>
      </c>
      <c r="M321" s="20" t="n">
        <f aca="false">ROUND(IF(C321="BSE",(J321*0.00375%),(J321*0.00322%)),2)</f>
        <v>0</v>
      </c>
      <c r="N321" s="20" t="n">
        <f aca="false">ROUND((K321+M321+P321)*18%,2)</f>
        <v>0</v>
      </c>
      <c r="O321" s="20" t="n">
        <f aca="false">ROUND(13*1.18,2)</f>
        <v>15.34</v>
      </c>
      <c r="P321" s="20" t="n">
        <f aca="false">ROUND(J321*0.0001%,2)</f>
        <v>0</v>
      </c>
      <c r="Q321" s="20" t="n">
        <f aca="false">ROUND(F321*0.015%,0)</f>
        <v>0</v>
      </c>
      <c r="W321" s="57" t="str">
        <f aca="false">IF(G321&gt;0,G321-A321," ")</f>
        <v> </v>
      </c>
    </row>
    <row r="322" customFormat="false" ht="15" hidden="false" customHeight="false" outlineLevel="0" collapsed="false">
      <c r="A322" s="56"/>
      <c r="F322" s="20" t="n">
        <f aca="false">D322*E322</f>
        <v>0</v>
      </c>
      <c r="G322" s="56"/>
      <c r="I322" s="19" t="n">
        <f aca="false">D322*H322</f>
        <v>0</v>
      </c>
      <c r="J322" s="20" t="n">
        <f aca="false">F322+I322</f>
        <v>0</v>
      </c>
      <c r="K322" s="20" t="n">
        <f aca="false">IF(J322*0%&gt;40,40,J322*0%)</f>
        <v>0</v>
      </c>
      <c r="L322" s="20" t="n">
        <f aca="false">ROUND(J322*0.1%,0)</f>
        <v>0</v>
      </c>
      <c r="M322" s="20" t="n">
        <f aca="false">ROUND(IF(C322="BSE",(J322*0.00375%),(J322*0.00322%)),2)</f>
        <v>0</v>
      </c>
      <c r="N322" s="20" t="n">
        <f aca="false">ROUND((K322+M322+P322)*18%,2)</f>
        <v>0</v>
      </c>
      <c r="O322" s="20" t="n">
        <f aca="false">ROUND(13*1.18,2)</f>
        <v>15.34</v>
      </c>
      <c r="P322" s="20" t="n">
        <f aca="false">ROUND(J322*0.0001%,2)</f>
        <v>0</v>
      </c>
      <c r="Q322" s="20" t="n">
        <f aca="false">ROUND(F322*0.015%,0)</f>
        <v>0</v>
      </c>
      <c r="W322" s="57" t="str">
        <f aca="false">IF(G322&gt;0,G322-A322," ")</f>
        <v> </v>
      </c>
    </row>
    <row r="323" customFormat="false" ht="15" hidden="false" customHeight="false" outlineLevel="0" collapsed="false">
      <c r="A323" s="56"/>
      <c r="F323" s="20" t="n">
        <f aca="false">D323*E323</f>
        <v>0</v>
      </c>
      <c r="G323" s="56"/>
      <c r="I323" s="19" t="n">
        <f aca="false">D323*H323</f>
        <v>0</v>
      </c>
      <c r="J323" s="20" t="n">
        <f aca="false">F323+I323</f>
        <v>0</v>
      </c>
      <c r="K323" s="20" t="n">
        <f aca="false">IF(J323*0%&gt;40,40,J323*0%)</f>
        <v>0</v>
      </c>
      <c r="L323" s="20" t="n">
        <f aca="false">ROUND(J323*0.1%,0)</f>
        <v>0</v>
      </c>
      <c r="M323" s="20" t="n">
        <f aca="false">ROUND(IF(C323="BSE",(J323*0.00375%),(J323*0.00322%)),2)</f>
        <v>0</v>
      </c>
      <c r="N323" s="20" t="n">
        <f aca="false">ROUND((K323+M323+P323)*18%,2)</f>
        <v>0</v>
      </c>
      <c r="O323" s="20" t="n">
        <f aca="false">ROUND(13*1.18,2)</f>
        <v>15.34</v>
      </c>
      <c r="P323" s="20" t="n">
        <f aca="false">ROUND(J323*0.0001%,2)</f>
        <v>0</v>
      </c>
      <c r="Q323" s="20" t="n">
        <f aca="false">ROUND(F323*0.015%,0)</f>
        <v>0</v>
      </c>
      <c r="W323" s="57" t="str">
        <f aca="false">IF(G323&gt;0,G323-A323," ")</f>
        <v> </v>
      </c>
    </row>
    <row r="324" customFormat="false" ht="15" hidden="false" customHeight="false" outlineLevel="0" collapsed="false">
      <c r="A324" s="56"/>
      <c r="F324" s="20" t="n">
        <f aca="false">D324*E324</f>
        <v>0</v>
      </c>
      <c r="G324" s="56"/>
      <c r="I324" s="19" t="n">
        <f aca="false">D324*H324</f>
        <v>0</v>
      </c>
      <c r="J324" s="20" t="n">
        <f aca="false">F324+I324</f>
        <v>0</v>
      </c>
      <c r="K324" s="20" t="n">
        <f aca="false">IF(J324*0%&gt;40,40,J324*0%)</f>
        <v>0</v>
      </c>
      <c r="L324" s="20" t="n">
        <f aca="false">ROUND(J324*0.1%,0)</f>
        <v>0</v>
      </c>
      <c r="M324" s="20" t="n">
        <f aca="false">ROUND(IF(C324="BSE",(J324*0.00375%),(J324*0.00322%)),2)</f>
        <v>0</v>
      </c>
      <c r="N324" s="20" t="n">
        <f aca="false">ROUND((K324+M324+P324)*18%,2)</f>
        <v>0</v>
      </c>
      <c r="O324" s="20" t="n">
        <f aca="false">ROUND(13*1.18,2)</f>
        <v>15.34</v>
      </c>
      <c r="P324" s="20" t="n">
        <f aca="false">ROUND(J324*0.0001%,2)</f>
        <v>0</v>
      </c>
      <c r="Q324" s="20" t="n">
        <f aca="false">ROUND(F324*0.015%,0)</f>
        <v>0</v>
      </c>
      <c r="W324" s="57" t="str">
        <f aca="false">IF(G324&gt;0,G324-A324," ")</f>
        <v> </v>
      </c>
    </row>
    <row r="325" customFormat="false" ht="15" hidden="false" customHeight="false" outlineLevel="0" collapsed="false">
      <c r="A325" s="56"/>
      <c r="F325" s="20" t="n">
        <f aca="false">D325*E325</f>
        <v>0</v>
      </c>
      <c r="G325" s="56"/>
      <c r="I325" s="19" t="n">
        <f aca="false">D325*H325</f>
        <v>0</v>
      </c>
      <c r="J325" s="20" t="n">
        <f aca="false">F325+I325</f>
        <v>0</v>
      </c>
      <c r="K325" s="20" t="n">
        <f aca="false">IF(J325*0%&gt;40,40,J325*0%)</f>
        <v>0</v>
      </c>
      <c r="L325" s="20" t="n">
        <f aca="false">ROUND(J325*0.1%,0)</f>
        <v>0</v>
      </c>
      <c r="M325" s="20" t="n">
        <f aca="false">ROUND(IF(C325="BSE",(J325*0.00375%),(J325*0.00322%)),2)</f>
        <v>0</v>
      </c>
      <c r="N325" s="20" t="n">
        <f aca="false">ROUND((K325+M325+P325)*18%,2)</f>
        <v>0</v>
      </c>
      <c r="O325" s="20" t="n">
        <f aca="false">ROUND(13*1.18,2)</f>
        <v>15.34</v>
      </c>
      <c r="P325" s="20" t="n">
        <f aca="false">ROUND(J325*0.0001%,2)</f>
        <v>0</v>
      </c>
      <c r="Q325" s="20" t="n">
        <f aca="false">ROUND(F325*0.015%,0)</f>
        <v>0</v>
      </c>
      <c r="W325" s="57" t="str">
        <f aca="false">IF(G325&gt;0,G325-A325," ")</f>
        <v> </v>
      </c>
    </row>
    <row r="326" customFormat="false" ht="15" hidden="false" customHeight="false" outlineLevel="0" collapsed="false">
      <c r="A326" s="56"/>
      <c r="F326" s="20" t="n">
        <f aca="false">D326*E326</f>
        <v>0</v>
      </c>
      <c r="G326" s="56"/>
      <c r="I326" s="19" t="n">
        <f aca="false">D326*H326</f>
        <v>0</v>
      </c>
      <c r="J326" s="20" t="n">
        <f aca="false">F326+I326</f>
        <v>0</v>
      </c>
      <c r="K326" s="20" t="n">
        <f aca="false">IF(J326*0%&gt;40,40,J326*0%)</f>
        <v>0</v>
      </c>
      <c r="L326" s="20" t="n">
        <f aca="false">ROUND(J326*0.1%,0)</f>
        <v>0</v>
      </c>
      <c r="M326" s="20" t="n">
        <f aca="false">ROUND(IF(C326="BSE",(J326*0.00375%),(J326*0.00322%)),2)</f>
        <v>0</v>
      </c>
      <c r="N326" s="20" t="n">
        <f aca="false">ROUND((K326+M326+P326)*18%,2)</f>
        <v>0</v>
      </c>
      <c r="O326" s="20" t="n">
        <f aca="false">ROUND(13*1.18,2)</f>
        <v>15.34</v>
      </c>
      <c r="P326" s="20" t="n">
        <f aca="false">ROUND(J326*0.0001%,2)</f>
        <v>0</v>
      </c>
      <c r="Q326" s="20" t="n">
        <f aca="false">ROUND(F326*0.015%,0)</f>
        <v>0</v>
      </c>
      <c r="W326" s="57" t="str">
        <f aca="false">IF(G326&gt;0,G326-A326," ")</f>
        <v> </v>
      </c>
    </row>
    <row r="327" customFormat="false" ht="15" hidden="false" customHeight="false" outlineLevel="0" collapsed="false">
      <c r="A327" s="56"/>
      <c r="F327" s="20" t="n">
        <f aca="false">D327*E327</f>
        <v>0</v>
      </c>
      <c r="G327" s="56"/>
      <c r="I327" s="19" t="n">
        <f aca="false">D327*H327</f>
        <v>0</v>
      </c>
      <c r="J327" s="20" t="n">
        <f aca="false">F327+I327</f>
        <v>0</v>
      </c>
      <c r="K327" s="20" t="n">
        <f aca="false">IF(J327*0%&gt;40,40,J327*0%)</f>
        <v>0</v>
      </c>
      <c r="L327" s="20" t="n">
        <f aca="false">ROUND(J327*0.1%,0)</f>
        <v>0</v>
      </c>
      <c r="M327" s="20" t="n">
        <f aca="false">ROUND(IF(C327="BSE",(J327*0.00375%),(J327*0.00322%)),2)</f>
        <v>0</v>
      </c>
      <c r="N327" s="20" t="n">
        <f aca="false">ROUND((K327+M327+P327)*18%,2)</f>
        <v>0</v>
      </c>
      <c r="O327" s="20" t="n">
        <f aca="false">ROUND(13*1.18,2)</f>
        <v>15.34</v>
      </c>
      <c r="P327" s="20" t="n">
        <f aca="false">ROUND(J327*0.0001%,2)</f>
        <v>0</v>
      </c>
      <c r="Q327" s="20" t="n">
        <f aca="false">ROUND(F327*0.015%,0)</f>
        <v>0</v>
      </c>
      <c r="W327" s="57" t="str">
        <f aca="false">IF(G327&gt;0,G327-A327," ")</f>
        <v> </v>
      </c>
    </row>
    <row r="328" customFormat="false" ht="15" hidden="false" customHeight="false" outlineLevel="0" collapsed="false">
      <c r="A328" s="56"/>
      <c r="F328" s="20" t="n">
        <f aca="false">D328*E328</f>
        <v>0</v>
      </c>
      <c r="G328" s="56"/>
      <c r="I328" s="19" t="n">
        <f aca="false">D328*H328</f>
        <v>0</v>
      </c>
      <c r="J328" s="20" t="n">
        <f aca="false">F328+I328</f>
        <v>0</v>
      </c>
      <c r="K328" s="20" t="n">
        <f aca="false">IF(J328*0%&gt;40,40,J328*0%)</f>
        <v>0</v>
      </c>
      <c r="L328" s="20" t="n">
        <f aca="false">ROUND(J328*0.1%,0)</f>
        <v>0</v>
      </c>
      <c r="M328" s="20" t="n">
        <f aca="false">ROUND(IF(C328="BSE",(J328*0.00375%),(J328*0.00322%)),2)</f>
        <v>0</v>
      </c>
      <c r="N328" s="20" t="n">
        <f aca="false">ROUND((K328+M328+P328)*18%,2)</f>
        <v>0</v>
      </c>
      <c r="O328" s="20" t="n">
        <f aca="false">ROUND(13*1.18,2)</f>
        <v>15.34</v>
      </c>
      <c r="P328" s="20" t="n">
        <f aca="false">ROUND(J328*0.0001%,2)</f>
        <v>0</v>
      </c>
      <c r="Q328" s="20" t="n">
        <f aca="false">ROUND(F328*0.015%,0)</f>
        <v>0</v>
      </c>
      <c r="W328" s="57" t="str">
        <f aca="false">IF(G328&gt;0,G328-A328," ")</f>
        <v> </v>
      </c>
    </row>
    <row r="329" customFormat="false" ht="15" hidden="false" customHeight="false" outlineLevel="0" collapsed="false">
      <c r="A329" s="56"/>
      <c r="F329" s="20" t="n">
        <f aca="false">D329*E329</f>
        <v>0</v>
      </c>
      <c r="G329" s="56"/>
      <c r="I329" s="19" t="n">
        <f aca="false">D329*H329</f>
        <v>0</v>
      </c>
      <c r="J329" s="20" t="n">
        <f aca="false">F329+I329</f>
        <v>0</v>
      </c>
      <c r="K329" s="20" t="n">
        <f aca="false">IF(J329*0%&gt;40,40,J329*0%)</f>
        <v>0</v>
      </c>
      <c r="L329" s="20" t="n">
        <f aca="false">ROUND(J329*0.1%,0)</f>
        <v>0</v>
      </c>
      <c r="M329" s="20" t="n">
        <f aca="false">ROUND(IF(C329="BSE",(J329*0.00375%),(J329*0.00322%)),2)</f>
        <v>0</v>
      </c>
      <c r="N329" s="20" t="n">
        <f aca="false">ROUND((K329+M329+P329)*18%,2)</f>
        <v>0</v>
      </c>
      <c r="O329" s="20" t="n">
        <f aca="false">ROUND(13*1.18,2)</f>
        <v>15.34</v>
      </c>
      <c r="P329" s="20" t="n">
        <f aca="false">ROUND(J329*0.0001%,2)</f>
        <v>0</v>
      </c>
      <c r="Q329" s="20" t="n">
        <f aca="false">ROUND(F329*0.015%,0)</f>
        <v>0</v>
      </c>
      <c r="W329" s="57" t="str">
        <f aca="false">IF(G329&gt;0,G329-A329," ")</f>
        <v> </v>
      </c>
    </row>
    <row r="330" customFormat="false" ht="15" hidden="false" customHeight="false" outlineLevel="0" collapsed="false">
      <c r="A330" s="56"/>
      <c r="F330" s="20" t="n">
        <f aca="false">D330*E330</f>
        <v>0</v>
      </c>
      <c r="G330" s="56"/>
      <c r="I330" s="19" t="n">
        <f aca="false">D330*H330</f>
        <v>0</v>
      </c>
      <c r="J330" s="20" t="n">
        <f aca="false">F330+I330</f>
        <v>0</v>
      </c>
      <c r="K330" s="20" t="n">
        <f aca="false">IF(J330*0%&gt;40,40,J330*0%)</f>
        <v>0</v>
      </c>
      <c r="L330" s="20" t="n">
        <f aca="false">ROUND(J330*0.1%,0)</f>
        <v>0</v>
      </c>
      <c r="M330" s="20" t="n">
        <f aca="false">ROUND(IF(C330="BSE",(J330*0.00375%),(J330*0.00322%)),2)</f>
        <v>0</v>
      </c>
      <c r="N330" s="20" t="n">
        <f aca="false">ROUND((K330+M330+P330)*18%,2)</f>
        <v>0</v>
      </c>
      <c r="O330" s="20" t="n">
        <f aca="false">ROUND(13*1.18,2)</f>
        <v>15.34</v>
      </c>
      <c r="P330" s="20" t="n">
        <f aca="false">ROUND(J330*0.0001%,2)</f>
        <v>0</v>
      </c>
      <c r="Q330" s="20" t="n">
        <f aca="false">ROUND(F330*0.015%,0)</f>
        <v>0</v>
      </c>
      <c r="W330" s="57" t="str">
        <f aca="false">IF(G330&gt;0,G330-A330," ")</f>
        <v> </v>
      </c>
    </row>
    <row r="331" customFormat="false" ht="15" hidden="false" customHeight="false" outlineLevel="0" collapsed="false">
      <c r="A331" s="56"/>
      <c r="F331" s="20" t="n">
        <f aca="false">D331*E331</f>
        <v>0</v>
      </c>
      <c r="G331" s="56"/>
      <c r="I331" s="19" t="n">
        <f aca="false">D331*H331</f>
        <v>0</v>
      </c>
      <c r="J331" s="20" t="n">
        <f aca="false">F331+I331</f>
        <v>0</v>
      </c>
      <c r="K331" s="20" t="n">
        <f aca="false">IF(J331*0%&gt;40,40,J331*0%)</f>
        <v>0</v>
      </c>
      <c r="L331" s="20" t="n">
        <f aca="false">ROUND(J331*0.1%,0)</f>
        <v>0</v>
      </c>
      <c r="M331" s="20" t="n">
        <f aca="false">ROUND(IF(C331="BSE",(J331*0.00375%),(J331*0.00322%)),2)</f>
        <v>0</v>
      </c>
      <c r="N331" s="20" t="n">
        <f aca="false">ROUND((K331+M331+P331)*18%,2)</f>
        <v>0</v>
      </c>
      <c r="O331" s="20" t="n">
        <f aca="false">ROUND(13*1.18,2)</f>
        <v>15.34</v>
      </c>
      <c r="P331" s="20" t="n">
        <f aca="false">ROUND(J331*0.0001%,2)</f>
        <v>0</v>
      </c>
      <c r="Q331" s="20" t="n">
        <f aca="false">ROUND(F331*0.015%,0)</f>
        <v>0</v>
      </c>
      <c r="W331" s="57" t="str">
        <f aca="false">IF(G331&gt;0,G331-A331," ")</f>
        <v> </v>
      </c>
    </row>
    <row r="332" customFormat="false" ht="15" hidden="false" customHeight="false" outlineLevel="0" collapsed="false">
      <c r="A332" s="56"/>
      <c r="F332" s="20" t="n">
        <f aca="false">D332*E332</f>
        <v>0</v>
      </c>
      <c r="G332" s="56"/>
      <c r="I332" s="19" t="n">
        <f aca="false">D332*H332</f>
        <v>0</v>
      </c>
      <c r="J332" s="20" t="n">
        <f aca="false">F332+I332</f>
        <v>0</v>
      </c>
      <c r="K332" s="20" t="n">
        <f aca="false">IF(J332*0%&gt;40,40,J332*0%)</f>
        <v>0</v>
      </c>
      <c r="L332" s="20" t="n">
        <f aca="false">ROUND(J332*0.1%,0)</f>
        <v>0</v>
      </c>
      <c r="M332" s="20" t="n">
        <f aca="false">ROUND(IF(C332="BSE",(J332*0.00375%),(J332*0.00322%)),2)</f>
        <v>0</v>
      </c>
      <c r="N332" s="20" t="n">
        <f aca="false">ROUND((K332+M332+P332)*18%,2)</f>
        <v>0</v>
      </c>
      <c r="O332" s="20" t="n">
        <f aca="false">ROUND(13*1.18,2)</f>
        <v>15.34</v>
      </c>
      <c r="P332" s="20" t="n">
        <f aca="false">ROUND(J332*0.0001%,2)</f>
        <v>0</v>
      </c>
      <c r="Q332" s="20" t="n">
        <f aca="false">ROUND(F332*0.015%,0)</f>
        <v>0</v>
      </c>
      <c r="W332" s="57" t="str">
        <f aca="false">IF(G332&gt;0,G332-A332," ")</f>
        <v> </v>
      </c>
    </row>
    <row r="333" customFormat="false" ht="15" hidden="false" customHeight="false" outlineLevel="0" collapsed="false">
      <c r="A333" s="56"/>
      <c r="F333" s="20" t="n">
        <f aca="false">D333*E333</f>
        <v>0</v>
      </c>
      <c r="G333" s="56"/>
      <c r="I333" s="19" t="n">
        <f aca="false">D333*H333</f>
        <v>0</v>
      </c>
      <c r="J333" s="20" t="n">
        <f aca="false">F333+I333</f>
        <v>0</v>
      </c>
      <c r="K333" s="20" t="n">
        <f aca="false">IF(J333*0%&gt;40,40,J333*0%)</f>
        <v>0</v>
      </c>
      <c r="L333" s="20" t="n">
        <f aca="false">ROUND(J333*0.1%,0)</f>
        <v>0</v>
      </c>
      <c r="M333" s="20" t="n">
        <f aca="false">ROUND(IF(C333="BSE",(J333*0.00375%),(J333*0.00322%)),2)</f>
        <v>0</v>
      </c>
      <c r="N333" s="20" t="n">
        <f aca="false">ROUND((K333+M333+P333)*18%,2)</f>
        <v>0</v>
      </c>
      <c r="O333" s="20" t="n">
        <f aca="false">ROUND(13*1.18,2)</f>
        <v>15.34</v>
      </c>
      <c r="P333" s="20" t="n">
        <f aca="false">ROUND(J333*0.0001%,2)</f>
        <v>0</v>
      </c>
      <c r="Q333" s="20" t="n">
        <f aca="false">ROUND(F333*0.015%,0)</f>
        <v>0</v>
      </c>
      <c r="W333" s="57" t="str">
        <f aca="false">IF(G333&gt;0,G333-A333," ")</f>
        <v> </v>
      </c>
    </row>
    <row r="334" customFormat="false" ht="15" hidden="false" customHeight="false" outlineLevel="0" collapsed="false">
      <c r="A334" s="56"/>
      <c r="F334" s="20" t="n">
        <f aca="false">D334*E334</f>
        <v>0</v>
      </c>
      <c r="G334" s="56"/>
      <c r="I334" s="19" t="n">
        <f aca="false">D334*H334</f>
        <v>0</v>
      </c>
      <c r="J334" s="20" t="n">
        <f aca="false">F334+I334</f>
        <v>0</v>
      </c>
      <c r="K334" s="20" t="n">
        <f aca="false">IF(J334*0%&gt;40,40,J334*0%)</f>
        <v>0</v>
      </c>
      <c r="L334" s="20" t="n">
        <f aca="false">ROUND(J334*0.1%,0)</f>
        <v>0</v>
      </c>
      <c r="M334" s="20" t="n">
        <f aca="false">ROUND(IF(C334="BSE",(J334*0.00375%),(J334*0.00322%)),2)</f>
        <v>0</v>
      </c>
      <c r="N334" s="20" t="n">
        <f aca="false">ROUND((K334+M334+P334)*18%,2)</f>
        <v>0</v>
      </c>
      <c r="O334" s="20" t="n">
        <f aca="false">ROUND(13*1.18,2)</f>
        <v>15.34</v>
      </c>
      <c r="P334" s="20" t="n">
        <f aca="false">ROUND(J334*0.0001%,2)</f>
        <v>0</v>
      </c>
      <c r="Q334" s="20" t="n">
        <f aca="false">ROUND(F334*0.015%,0)</f>
        <v>0</v>
      </c>
      <c r="W334" s="57" t="str">
        <f aca="false">IF(G334&gt;0,G334-A334," ")</f>
        <v> </v>
      </c>
    </row>
    <row r="335" customFormat="false" ht="15" hidden="false" customHeight="false" outlineLevel="0" collapsed="false">
      <c r="A335" s="56"/>
      <c r="F335" s="20" t="n">
        <f aca="false">D335*E335</f>
        <v>0</v>
      </c>
      <c r="G335" s="56"/>
      <c r="I335" s="19" t="n">
        <f aca="false">D335*H335</f>
        <v>0</v>
      </c>
      <c r="J335" s="20" t="n">
        <f aca="false">F335+I335</f>
        <v>0</v>
      </c>
      <c r="K335" s="20" t="n">
        <f aca="false">IF(J335*0%&gt;40,40,J335*0%)</f>
        <v>0</v>
      </c>
      <c r="L335" s="20" t="n">
        <f aca="false">ROUND(J335*0.1%,0)</f>
        <v>0</v>
      </c>
      <c r="M335" s="20" t="n">
        <f aca="false">ROUND(IF(C335="BSE",(J335*0.00375%),(J335*0.00322%)),2)</f>
        <v>0</v>
      </c>
      <c r="N335" s="20" t="n">
        <f aca="false">ROUND((K335+M335+P335)*18%,2)</f>
        <v>0</v>
      </c>
      <c r="O335" s="20" t="n">
        <f aca="false">ROUND(13*1.18,2)</f>
        <v>15.34</v>
      </c>
      <c r="P335" s="20" t="n">
        <f aca="false">ROUND(J335*0.0001%,2)</f>
        <v>0</v>
      </c>
      <c r="Q335" s="20" t="n">
        <f aca="false">ROUND(F335*0.015%,0)</f>
        <v>0</v>
      </c>
      <c r="W335" s="57" t="str">
        <f aca="false">IF(G335&gt;0,G335-A335," ")</f>
        <v> </v>
      </c>
    </row>
    <row r="336" customFormat="false" ht="15" hidden="false" customHeight="false" outlineLevel="0" collapsed="false">
      <c r="A336" s="56"/>
      <c r="F336" s="20" t="n">
        <f aca="false">D336*E336</f>
        <v>0</v>
      </c>
      <c r="G336" s="56"/>
      <c r="I336" s="19" t="n">
        <f aca="false">D336*H336</f>
        <v>0</v>
      </c>
      <c r="J336" s="20" t="n">
        <f aca="false">F336+I336</f>
        <v>0</v>
      </c>
      <c r="K336" s="20" t="n">
        <f aca="false">IF(J336*0%&gt;40,40,J336*0%)</f>
        <v>0</v>
      </c>
      <c r="L336" s="20" t="n">
        <f aca="false">ROUND(J336*0.1%,0)</f>
        <v>0</v>
      </c>
      <c r="M336" s="20" t="n">
        <f aca="false">ROUND(IF(C336="BSE",(J336*0.00375%),(J336*0.00322%)),2)</f>
        <v>0</v>
      </c>
      <c r="N336" s="20" t="n">
        <f aca="false">ROUND((K336+M336+P336)*18%,2)</f>
        <v>0</v>
      </c>
      <c r="O336" s="20" t="n">
        <f aca="false">ROUND(13*1.18,2)</f>
        <v>15.34</v>
      </c>
      <c r="P336" s="20" t="n">
        <f aca="false">ROUND(J336*0.0001%,2)</f>
        <v>0</v>
      </c>
      <c r="Q336" s="20" t="n">
        <f aca="false">ROUND(F336*0.015%,0)</f>
        <v>0</v>
      </c>
      <c r="W336" s="57" t="str">
        <f aca="false">IF(G336&gt;0,G336-A336," ")</f>
        <v> </v>
      </c>
    </row>
    <row r="337" customFormat="false" ht="15" hidden="false" customHeight="false" outlineLevel="0" collapsed="false">
      <c r="A337" s="56"/>
      <c r="F337" s="20" t="n">
        <f aca="false">D337*E337</f>
        <v>0</v>
      </c>
      <c r="G337" s="56"/>
      <c r="I337" s="19" t="n">
        <f aca="false">D337*H337</f>
        <v>0</v>
      </c>
      <c r="J337" s="20" t="n">
        <f aca="false">F337+I337</f>
        <v>0</v>
      </c>
      <c r="K337" s="20" t="n">
        <f aca="false">IF(J337*0%&gt;40,40,J337*0%)</f>
        <v>0</v>
      </c>
      <c r="L337" s="20" t="n">
        <f aca="false">ROUND(J337*0.1%,0)</f>
        <v>0</v>
      </c>
      <c r="M337" s="20" t="n">
        <f aca="false">ROUND(IF(C337="BSE",(J337*0.00375%),(J337*0.00322%)),2)</f>
        <v>0</v>
      </c>
      <c r="N337" s="20" t="n">
        <f aca="false">ROUND((K337+M337+P337)*18%,2)</f>
        <v>0</v>
      </c>
      <c r="O337" s="20" t="n">
        <f aca="false">ROUND(13*1.18,2)</f>
        <v>15.34</v>
      </c>
      <c r="P337" s="20" t="n">
        <f aca="false">ROUND(J337*0.0001%,2)</f>
        <v>0</v>
      </c>
      <c r="Q337" s="20" t="n">
        <f aca="false">ROUND(F337*0.015%,0)</f>
        <v>0</v>
      </c>
      <c r="W337" s="57" t="str">
        <f aca="false">IF(G337&gt;0,G337-A337," ")</f>
        <v> </v>
      </c>
    </row>
    <row r="338" customFormat="false" ht="15" hidden="false" customHeight="false" outlineLevel="0" collapsed="false">
      <c r="A338" s="56"/>
      <c r="F338" s="20" t="n">
        <f aca="false">D338*E338</f>
        <v>0</v>
      </c>
      <c r="G338" s="56"/>
      <c r="I338" s="19" t="n">
        <f aca="false">D338*H338</f>
        <v>0</v>
      </c>
      <c r="J338" s="20" t="n">
        <f aca="false">F338+I338</f>
        <v>0</v>
      </c>
      <c r="K338" s="20" t="n">
        <f aca="false">IF(J338*0%&gt;40,40,J338*0%)</f>
        <v>0</v>
      </c>
      <c r="L338" s="20" t="n">
        <f aca="false">ROUND(J338*0.1%,0)</f>
        <v>0</v>
      </c>
      <c r="M338" s="20" t="n">
        <f aca="false">ROUND(IF(C338="BSE",(J338*0.00375%),(J338*0.00322%)),2)</f>
        <v>0</v>
      </c>
      <c r="N338" s="20" t="n">
        <f aca="false">ROUND((K338+M338+P338)*18%,2)</f>
        <v>0</v>
      </c>
      <c r="O338" s="20" t="n">
        <f aca="false">ROUND(13*1.18,2)</f>
        <v>15.34</v>
      </c>
      <c r="P338" s="20" t="n">
        <f aca="false">ROUND(J338*0.0001%,2)</f>
        <v>0</v>
      </c>
      <c r="Q338" s="20" t="n">
        <f aca="false">ROUND(F338*0.015%,0)</f>
        <v>0</v>
      </c>
      <c r="W338" s="57" t="str">
        <f aca="false">IF(G338&gt;0,G338-A338," ")</f>
        <v> </v>
      </c>
    </row>
    <row r="339" customFormat="false" ht="15" hidden="false" customHeight="false" outlineLevel="0" collapsed="false">
      <c r="A339" s="56"/>
      <c r="F339" s="20" t="n">
        <f aca="false">D339*E339</f>
        <v>0</v>
      </c>
      <c r="G339" s="56"/>
      <c r="I339" s="19" t="n">
        <f aca="false">D339*H339</f>
        <v>0</v>
      </c>
      <c r="J339" s="20" t="n">
        <f aca="false">F339+I339</f>
        <v>0</v>
      </c>
      <c r="K339" s="20" t="n">
        <f aca="false">IF(J339*0%&gt;40,40,J339*0%)</f>
        <v>0</v>
      </c>
      <c r="L339" s="20" t="n">
        <f aca="false">ROUND(J339*0.1%,0)</f>
        <v>0</v>
      </c>
      <c r="M339" s="20" t="n">
        <f aca="false">ROUND(IF(C339="BSE",(J339*0.00375%),(J339*0.00322%)),2)</f>
        <v>0</v>
      </c>
      <c r="N339" s="20" t="n">
        <f aca="false">ROUND((K339+M339+P339)*18%,2)</f>
        <v>0</v>
      </c>
      <c r="O339" s="20" t="n">
        <f aca="false">ROUND(13*1.18,2)</f>
        <v>15.34</v>
      </c>
      <c r="P339" s="20" t="n">
        <f aca="false">ROUND(J339*0.0001%,2)</f>
        <v>0</v>
      </c>
      <c r="Q339" s="20" t="n">
        <f aca="false">ROUND(F339*0.015%,0)</f>
        <v>0</v>
      </c>
      <c r="W339" s="57" t="str">
        <f aca="false">IF(G339&gt;0,G339-A339," ")</f>
        <v> </v>
      </c>
    </row>
    <row r="340" customFormat="false" ht="15" hidden="false" customHeight="false" outlineLevel="0" collapsed="false">
      <c r="A340" s="56"/>
      <c r="F340" s="20" t="n">
        <f aca="false">D340*E340</f>
        <v>0</v>
      </c>
      <c r="G340" s="56"/>
      <c r="I340" s="19" t="n">
        <f aca="false">D340*H340</f>
        <v>0</v>
      </c>
      <c r="J340" s="20" t="n">
        <f aca="false">F340+I340</f>
        <v>0</v>
      </c>
      <c r="K340" s="20" t="n">
        <f aca="false">IF(J340*0%&gt;40,40,J340*0%)</f>
        <v>0</v>
      </c>
      <c r="L340" s="20" t="n">
        <f aca="false">ROUND(J340*0.1%,0)</f>
        <v>0</v>
      </c>
      <c r="M340" s="20" t="n">
        <f aca="false">ROUND(IF(C340="BSE",(J340*0.00375%),(J340*0.00322%)),2)</f>
        <v>0</v>
      </c>
      <c r="N340" s="20" t="n">
        <f aca="false">ROUND((K340+M340+P340)*18%,2)</f>
        <v>0</v>
      </c>
      <c r="O340" s="20" t="n">
        <f aca="false">ROUND(13*1.18,2)</f>
        <v>15.34</v>
      </c>
      <c r="P340" s="20" t="n">
        <f aca="false">ROUND(J340*0.0001%,2)</f>
        <v>0</v>
      </c>
      <c r="Q340" s="20" t="n">
        <f aca="false">ROUND(F340*0.015%,0)</f>
        <v>0</v>
      </c>
      <c r="W340" s="57" t="str">
        <f aca="false">IF(G340&gt;0,G340-A340," ")</f>
        <v> </v>
      </c>
    </row>
    <row r="341" customFormat="false" ht="15" hidden="false" customHeight="false" outlineLevel="0" collapsed="false">
      <c r="A341" s="56"/>
      <c r="F341" s="20" t="n">
        <f aca="false">D341*E341</f>
        <v>0</v>
      </c>
      <c r="G341" s="56"/>
      <c r="I341" s="19" t="n">
        <f aca="false">D341*H341</f>
        <v>0</v>
      </c>
      <c r="J341" s="20" t="n">
        <f aca="false">F341+I341</f>
        <v>0</v>
      </c>
      <c r="K341" s="20" t="n">
        <f aca="false">IF(J341*0%&gt;40,40,J341*0%)</f>
        <v>0</v>
      </c>
      <c r="L341" s="20" t="n">
        <f aca="false">ROUND(J341*0.1%,0)</f>
        <v>0</v>
      </c>
      <c r="M341" s="20" t="n">
        <f aca="false">ROUND(IF(C341="BSE",(J341*0.00375%),(J341*0.00322%)),2)</f>
        <v>0</v>
      </c>
      <c r="N341" s="20" t="n">
        <f aca="false">ROUND((K341+M341+P341)*18%,2)</f>
        <v>0</v>
      </c>
      <c r="O341" s="20" t="n">
        <f aca="false">ROUND(13*1.18,2)</f>
        <v>15.34</v>
      </c>
      <c r="P341" s="20" t="n">
        <f aca="false">ROUND(J341*0.0001%,2)</f>
        <v>0</v>
      </c>
      <c r="Q341" s="20" t="n">
        <f aca="false">ROUND(F341*0.015%,0)</f>
        <v>0</v>
      </c>
      <c r="W341" s="57" t="str">
        <f aca="false">IF(G341&gt;0,G341-A341," ")</f>
        <v> </v>
      </c>
    </row>
    <row r="342" customFormat="false" ht="15" hidden="false" customHeight="false" outlineLevel="0" collapsed="false">
      <c r="A342" s="56"/>
      <c r="F342" s="20" t="n">
        <f aca="false">D342*E342</f>
        <v>0</v>
      </c>
      <c r="G342" s="56"/>
      <c r="I342" s="19" t="n">
        <f aca="false">D342*H342</f>
        <v>0</v>
      </c>
      <c r="J342" s="20" t="n">
        <f aca="false">F342+I342</f>
        <v>0</v>
      </c>
      <c r="K342" s="20" t="n">
        <f aca="false">IF(J342*0%&gt;40,40,J342*0%)</f>
        <v>0</v>
      </c>
      <c r="L342" s="20" t="n">
        <f aca="false">ROUND(J342*0.1%,0)</f>
        <v>0</v>
      </c>
      <c r="M342" s="20" t="n">
        <f aca="false">ROUND(IF(C342="BSE",(J342*0.00375%),(J342*0.00322%)),2)</f>
        <v>0</v>
      </c>
      <c r="N342" s="20" t="n">
        <f aca="false">ROUND((K342+M342+P342)*18%,2)</f>
        <v>0</v>
      </c>
      <c r="O342" s="20" t="n">
        <f aca="false">ROUND(13*1.18,2)</f>
        <v>15.34</v>
      </c>
      <c r="P342" s="20" t="n">
        <f aca="false">ROUND(J342*0.0001%,2)</f>
        <v>0</v>
      </c>
      <c r="Q342" s="20" t="n">
        <f aca="false">ROUND(F342*0.015%,0)</f>
        <v>0</v>
      </c>
      <c r="W342" s="57" t="str">
        <f aca="false">IF(G342&gt;0,G342-A342," ")</f>
        <v> </v>
      </c>
    </row>
    <row r="343" customFormat="false" ht="15" hidden="false" customHeight="false" outlineLevel="0" collapsed="false">
      <c r="A343" s="56"/>
      <c r="F343" s="20" t="n">
        <f aca="false">D343*E343</f>
        <v>0</v>
      </c>
      <c r="G343" s="56"/>
      <c r="I343" s="19" t="n">
        <f aca="false">D343*H343</f>
        <v>0</v>
      </c>
      <c r="J343" s="20" t="n">
        <f aca="false">F343+I343</f>
        <v>0</v>
      </c>
      <c r="K343" s="20" t="n">
        <f aca="false">IF(J343*0%&gt;40,40,J343*0%)</f>
        <v>0</v>
      </c>
      <c r="L343" s="20" t="n">
        <f aca="false">ROUND(J343*0.1%,0)</f>
        <v>0</v>
      </c>
      <c r="M343" s="20" t="n">
        <f aca="false">ROUND(IF(C343="BSE",(J343*0.00375%),(J343*0.00322%)),2)</f>
        <v>0</v>
      </c>
      <c r="N343" s="20" t="n">
        <f aca="false">ROUND((K343+M343+P343)*18%,2)</f>
        <v>0</v>
      </c>
      <c r="O343" s="20" t="n">
        <f aca="false">ROUND(13*1.18,2)</f>
        <v>15.34</v>
      </c>
      <c r="P343" s="20" t="n">
        <f aca="false">ROUND(J343*0.0001%,2)</f>
        <v>0</v>
      </c>
      <c r="Q343" s="20" t="n">
        <f aca="false">ROUND(F343*0.015%,0)</f>
        <v>0</v>
      </c>
      <c r="W343" s="57" t="str">
        <f aca="false">IF(G343&gt;0,G343-A343," ")</f>
        <v> </v>
      </c>
    </row>
    <row r="344" customFormat="false" ht="15" hidden="false" customHeight="false" outlineLevel="0" collapsed="false">
      <c r="A344" s="56"/>
      <c r="F344" s="20" t="n">
        <f aca="false">D344*E344</f>
        <v>0</v>
      </c>
      <c r="G344" s="56"/>
      <c r="I344" s="19" t="n">
        <f aca="false">D344*H344</f>
        <v>0</v>
      </c>
      <c r="J344" s="20" t="n">
        <f aca="false">F344+I344</f>
        <v>0</v>
      </c>
      <c r="K344" s="20" t="n">
        <f aca="false">IF(J344*0%&gt;40,40,J344*0%)</f>
        <v>0</v>
      </c>
      <c r="L344" s="20" t="n">
        <f aca="false">ROUND(J344*0.1%,0)</f>
        <v>0</v>
      </c>
      <c r="M344" s="20" t="n">
        <f aca="false">ROUND(IF(C344="BSE",(J344*0.00375%),(J344*0.00322%)),2)</f>
        <v>0</v>
      </c>
      <c r="N344" s="20" t="n">
        <f aca="false">ROUND((K344+M344+P344)*18%,2)</f>
        <v>0</v>
      </c>
      <c r="O344" s="20" t="n">
        <f aca="false">ROUND(13*1.18,2)</f>
        <v>15.34</v>
      </c>
      <c r="P344" s="20" t="n">
        <f aca="false">ROUND(J344*0.0001%,2)</f>
        <v>0</v>
      </c>
      <c r="Q344" s="20" t="n">
        <f aca="false">ROUND(F344*0.015%,0)</f>
        <v>0</v>
      </c>
      <c r="W344" s="57" t="str">
        <f aca="false">IF(G344&gt;0,G344-A344," ")</f>
        <v> </v>
      </c>
    </row>
    <row r="345" customFormat="false" ht="15" hidden="false" customHeight="false" outlineLevel="0" collapsed="false">
      <c r="A345" s="56"/>
      <c r="F345" s="20" t="n">
        <f aca="false">D345*E345</f>
        <v>0</v>
      </c>
      <c r="G345" s="56"/>
      <c r="I345" s="19" t="n">
        <f aca="false">D345*H345</f>
        <v>0</v>
      </c>
      <c r="J345" s="20" t="n">
        <f aca="false">F345+I345</f>
        <v>0</v>
      </c>
      <c r="K345" s="20" t="n">
        <f aca="false">IF(J345*0%&gt;40,40,J345*0%)</f>
        <v>0</v>
      </c>
      <c r="L345" s="20" t="n">
        <f aca="false">ROUND(J345*0.1%,0)</f>
        <v>0</v>
      </c>
      <c r="M345" s="20" t="n">
        <f aca="false">ROUND(IF(C345="BSE",(J345*0.00375%),(J345*0.00322%)),2)</f>
        <v>0</v>
      </c>
      <c r="N345" s="20" t="n">
        <f aca="false">ROUND((K345+M345+P345)*18%,2)</f>
        <v>0</v>
      </c>
      <c r="O345" s="20" t="n">
        <f aca="false">ROUND(13*1.18,2)</f>
        <v>15.34</v>
      </c>
      <c r="P345" s="20" t="n">
        <f aca="false">ROUND(J345*0.0001%,2)</f>
        <v>0</v>
      </c>
      <c r="Q345" s="20" t="n">
        <f aca="false">ROUND(F345*0.015%,0)</f>
        <v>0</v>
      </c>
      <c r="W345" s="57" t="str">
        <f aca="false">IF(G345&gt;0,G345-A345," ")</f>
        <v> </v>
      </c>
    </row>
    <row r="346" customFormat="false" ht="15" hidden="false" customHeight="false" outlineLevel="0" collapsed="false">
      <c r="A346" s="56"/>
      <c r="F346" s="20" t="n">
        <f aca="false">D346*E346</f>
        <v>0</v>
      </c>
      <c r="G346" s="56"/>
      <c r="I346" s="19" t="n">
        <f aca="false">D346*H346</f>
        <v>0</v>
      </c>
      <c r="J346" s="20" t="n">
        <f aca="false">F346+I346</f>
        <v>0</v>
      </c>
      <c r="K346" s="20" t="n">
        <f aca="false">IF(J346*0%&gt;40,40,J346*0%)</f>
        <v>0</v>
      </c>
      <c r="L346" s="20" t="n">
        <f aca="false">ROUND(J346*0.1%,0)</f>
        <v>0</v>
      </c>
      <c r="M346" s="20" t="n">
        <f aca="false">ROUND(IF(C346="BSE",(J346*0.00375%),(J346*0.00322%)),2)</f>
        <v>0</v>
      </c>
      <c r="N346" s="20" t="n">
        <f aca="false">ROUND((K346+M346+P346)*18%,2)</f>
        <v>0</v>
      </c>
      <c r="O346" s="20" t="n">
        <f aca="false">ROUND(13*1.18,2)</f>
        <v>15.34</v>
      </c>
      <c r="P346" s="20" t="n">
        <f aca="false">ROUND(J346*0.0001%,2)</f>
        <v>0</v>
      </c>
      <c r="Q346" s="20" t="n">
        <f aca="false">ROUND(F346*0.015%,0)</f>
        <v>0</v>
      </c>
      <c r="W346" s="57" t="str">
        <f aca="false">IF(G346&gt;0,G346-A346," ")</f>
        <v> </v>
      </c>
    </row>
    <row r="347" customFormat="false" ht="15" hidden="false" customHeight="false" outlineLevel="0" collapsed="false">
      <c r="A347" s="56"/>
      <c r="F347" s="20" t="n">
        <f aca="false">D347*E347</f>
        <v>0</v>
      </c>
      <c r="G347" s="56"/>
      <c r="I347" s="19" t="n">
        <f aca="false">D347*H347</f>
        <v>0</v>
      </c>
      <c r="J347" s="20" t="n">
        <f aca="false">F347+I347</f>
        <v>0</v>
      </c>
      <c r="K347" s="20" t="n">
        <f aca="false">IF(J347*0%&gt;40,40,J347*0%)</f>
        <v>0</v>
      </c>
      <c r="L347" s="20" t="n">
        <f aca="false">ROUND(J347*0.1%,0)</f>
        <v>0</v>
      </c>
      <c r="M347" s="20" t="n">
        <f aca="false">ROUND(IF(C347="BSE",(J347*0.00375%),(J347*0.00322%)),2)</f>
        <v>0</v>
      </c>
      <c r="N347" s="20" t="n">
        <f aca="false">ROUND((K347+M347+P347)*18%,2)</f>
        <v>0</v>
      </c>
      <c r="O347" s="20" t="n">
        <f aca="false">ROUND(13*1.18,2)</f>
        <v>15.34</v>
      </c>
      <c r="P347" s="20" t="n">
        <f aca="false">ROUND(J347*0.0001%,2)</f>
        <v>0</v>
      </c>
      <c r="Q347" s="20" t="n">
        <f aca="false">ROUND(F347*0.015%,0)</f>
        <v>0</v>
      </c>
      <c r="W347" s="57" t="str">
        <f aca="false">IF(G347&gt;0,G347-A347," ")</f>
        <v> </v>
      </c>
    </row>
    <row r="348" customFormat="false" ht="15" hidden="false" customHeight="false" outlineLevel="0" collapsed="false">
      <c r="A348" s="56"/>
      <c r="F348" s="20" t="n">
        <f aca="false">D348*E348</f>
        <v>0</v>
      </c>
      <c r="G348" s="56"/>
      <c r="I348" s="19" t="n">
        <f aca="false">D348*H348</f>
        <v>0</v>
      </c>
      <c r="J348" s="20" t="n">
        <f aca="false">F348+I348</f>
        <v>0</v>
      </c>
      <c r="K348" s="20" t="n">
        <f aca="false">IF(J348*0%&gt;40,40,J348*0%)</f>
        <v>0</v>
      </c>
      <c r="L348" s="20" t="n">
        <f aca="false">ROUND(J348*0.1%,0)</f>
        <v>0</v>
      </c>
      <c r="M348" s="20" t="n">
        <f aca="false">ROUND(IF(C348="BSE",(J348*0.00375%),(J348*0.00322%)),2)</f>
        <v>0</v>
      </c>
      <c r="N348" s="20" t="n">
        <f aca="false">ROUND((K348+M348+P348)*18%,2)</f>
        <v>0</v>
      </c>
      <c r="O348" s="20" t="n">
        <f aca="false">ROUND(13*1.18,2)</f>
        <v>15.34</v>
      </c>
      <c r="P348" s="20" t="n">
        <f aca="false">ROUND(J348*0.0001%,2)</f>
        <v>0</v>
      </c>
      <c r="Q348" s="20" t="n">
        <f aca="false">ROUND(F348*0.015%,0)</f>
        <v>0</v>
      </c>
      <c r="W348" s="57" t="str">
        <f aca="false">IF(G348&gt;0,G348-A348," ")</f>
        <v> </v>
      </c>
    </row>
    <row r="349" customFormat="false" ht="15" hidden="false" customHeight="false" outlineLevel="0" collapsed="false">
      <c r="A349" s="56"/>
      <c r="F349" s="20" t="n">
        <f aca="false">D349*E349</f>
        <v>0</v>
      </c>
      <c r="G349" s="56"/>
      <c r="I349" s="19" t="n">
        <f aca="false">D349*H349</f>
        <v>0</v>
      </c>
      <c r="J349" s="20" t="n">
        <f aca="false">F349+I349</f>
        <v>0</v>
      </c>
      <c r="K349" s="20" t="n">
        <f aca="false">IF(J349*0%&gt;40,40,J349*0%)</f>
        <v>0</v>
      </c>
      <c r="L349" s="20" t="n">
        <f aca="false">ROUND(J349*0.1%,0)</f>
        <v>0</v>
      </c>
      <c r="M349" s="20" t="n">
        <f aca="false">ROUND(IF(C349="BSE",(J349*0.00375%),(J349*0.00322%)),2)</f>
        <v>0</v>
      </c>
      <c r="N349" s="20" t="n">
        <f aca="false">ROUND((K349+M349+P349)*18%,2)</f>
        <v>0</v>
      </c>
      <c r="O349" s="20" t="n">
        <f aca="false">ROUND(13*1.18,2)</f>
        <v>15.34</v>
      </c>
      <c r="P349" s="20" t="n">
        <f aca="false">ROUND(J349*0.0001%,2)</f>
        <v>0</v>
      </c>
      <c r="Q349" s="20" t="n">
        <f aca="false">ROUND(F349*0.015%,0)</f>
        <v>0</v>
      </c>
      <c r="W349" s="57" t="str">
        <f aca="false">IF(G349&gt;0,G349-A349," ")</f>
        <v> </v>
      </c>
    </row>
    <row r="350" customFormat="false" ht="15" hidden="false" customHeight="false" outlineLevel="0" collapsed="false">
      <c r="A350" s="56"/>
      <c r="F350" s="20" t="n">
        <f aca="false">D350*E350</f>
        <v>0</v>
      </c>
      <c r="G350" s="56"/>
      <c r="I350" s="19" t="n">
        <f aca="false">D350*H350</f>
        <v>0</v>
      </c>
      <c r="J350" s="20" t="n">
        <f aca="false">F350+I350</f>
        <v>0</v>
      </c>
      <c r="K350" s="20" t="n">
        <f aca="false">IF(J350*0%&gt;40,40,J350*0%)</f>
        <v>0</v>
      </c>
      <c r="L350" s="20" t="n">
        <f aca="false">ROUND(J350*0.1%,0)</f>
        <v>0</v>
      </c>
      <c r="M350" s="20" t="n">
        <f aca="false">ROUND(IF(C350="BSE",(J350*0.00375%),(J350*0.00322%)),2)</f>
        <v>0</v>
      </c>
      <c r="N350" s="20" t="n">
        <f aca="false">ROUND((K350+M350+P350)*18%,2)</f>
        <v>0</v>
      </c>
      <c r="O350" s="20" t="n">
        <f aca="false">ROUND(13*1.18,2)</f>
        <v>15.34</v>
      </c>
      <c r="P350" s="20" t="n">
        <f aca="false">ROUND(J350*0.0001%,2)</f>
        <v>0</v>
      </c>
      <c r="Q350" s="20" t="n">
        <f aca="false">ROUND(F350*0.015%,0)</f>
        <v>0</v>
      </c>
      <c r="W350" s="57" t="str">
        <f aca="false">IF(G350&gt;0,G350-A350," ")</f>
        <v> </v>
      </c>
    </row>
    <row r="351" customFormat="false" ht="15" hidden="false" customHeight="false" outlineLevel="0" collapsed="false">
      <c r="A351" s="56"/>
      <c r="F351" s="20" t="n">
        <f aca="false">D351*E351</f>
        <v>0</v>
      </c>
      <c r="G351" s="56"/>
      <c r="I351" s="19" t="n">
        <f aca="false">D351*H351</f>
        <v>0</v>
      </c>
      <c r="J351" s="20" t="n">
        <f aca="false">F351+I351</f>
        <v>0</v>
      </c>
      <c r="K351" s="20" t="n">
        <f aca="false">IF(J351*0%&gt;40,40,J351*0%)</f>
        <v>0</v>
      </c>
      <c r="L351" s="20" t="n">
        <f aca="false">ROUND(J351*0.1%,0)</f>
        <v>0</v>
      </c>
      <c r="M351" s="20" t="n">
        <f aca="false">ROUND(IF(C351="BSE",(J351*0.00375%),(J351*0.00322%)),2)</f>
        <v>0</v>
      </c>
      <c r="N351" s="20" t="n">
        <f aca="false">ROUND((K351+M351+P351)*18%,2)</f>
        <v>0</v>
      </c>
      <c r="O351" s="20" t="n">
        <f aca="false">ROUND(13*1.18,2)</f>
        <v>15.34</v>
      </c>
      <c r="P351" s="20" t="n">
        <f aca="false">ROUND(J351*0.0001%,2)</f>
        <v>0</v>
      </c>
      <c r="Q351" s="20" t="n">
        <f aca="false">ROUND(F351*0.015%,0)</f>
        <v>0</v>
      </c>
      <c r="W351" s="57" t="str">
        <f aca="false">IF(G351&gt;0,G351-A351," ")</f>
        <v> </v>
      </c>
    </row>
    <row r="352" customFormat="false" ht="15" hidden="false" customHeight="false" outlineLevel="0" collapsed="false">
      <c r="A352" s="56"/>
      <c r="F352" s="20" t="n">
        <f aca="false">D352*E352</f>
        <v>0</v>
      </c>
      <c r="G352" s="56"/>
      <c r="I352" s="19" t="n">
        <f aca="false">D352*H352</f>
        <v>0</v>
      </c>
      <c r="J352" s="20" t="n">
        <f aca="false">F352+I352</f>
        <v>0</v>
      </c>
      <c r="K352" s="20" t="n">
        <f aca="false">IF(J352*0%&gt;40,40,J352*0%)</f>
        <v>0</v>
      </c>
      <c r="L352" s="20" t="n">
        <f aca="false">ROUND(J352*0.1%,0)</f>
        <v>0</v>
      </c>
      <c r="M352" s="20" t="n">
        <f aca="false">ROUND(IF(C352="BSE",(J352*0.00375%),(J352*0.00322%)),2)</f>
        <v>0</v>
      </c>
      <c r="N352" s="20" t="n">
        <f aca="false">ROUND((K352+M352+P352)*18%,2)</f>
        <v>0</v>
      </c>
      <c r="O352" s="20" t="n">
        <f aca="false">ROUND(13*1.18,2)</f>
        <v>15.34</v>
      </c>
      <c r="P352" s="20" t="n">
        <f aca="false">ROUND(J352*0.0001%,2)</f>
        <v>0</v>
      </c>
      <c r="Q352" s="20" t="n">
        <f aca="false">ROUND(F352*0.015%,0)</f>
        <v>0</v>
      </c>
      <c r="W352" s="57" t="str">
        <f aca="false">IF(G352&gt;0,G352-A352," ")</f>
        <v> </v>
      </c>
    </row>
    <row r="353" customFormat="false" ht="15" hidden="false" customHeight="false" outlineLevel="0" collapsed="false">
      <c r="A353" s="56"/>
      <c r="F353" s="20" t="n">
        <f aca="false">D353*E353</f>
        <v>0</v>
      </c>
      <c r="G353" s="56"/>
      <c r="I353" s="19" t="n">
        <f aca="false">D353*H353</f>
        <v>0</v>
      </c>
      <c r="J353" s="20" t="n">
        <f aca="false">F353+I353</f>
        <v>0</v>
      </c>
      <c r="K353" s="20" t="n">
        <f aca="false">IF(J353*0%&gt;40,40,J353*0%)</f>
        <v>0</v>
      </c>
      <c r="L353" s="20" t="n">
        <f aca="false">ROUND(J353*0.1%,0)</f>
        <v>0</v>
      </c>
      <c r="M353" s="20" t="n">
        <f aca="false">ROUND(IF(C353="BSE",(J353*0.00375%),(J353*0.00322%)),2)</f>
        <v>0</v>
      </c>
      <c r="N353" s="20" t="n">
        <f aca="false">ROUND((K353+M353+P353)*18%,2)</f>
        <v>0</v>
      </c>
      <c r="O353" s="20" t="n">
        <f aca="false">ROUND(13*1.18,2)</f>
        <v>15.34</v>
      </c>
      <c r="P353" s="20" t="n">
        <f aca="false">ROUND(J353*0.0001%,2)</f>
        <v>0</v>
      </c>
      <c r="Q353" s="20" t="n">
        <f aca="false">ROUND(F353*0.015%,0)</f>
        <v>0</v>
      </c>
      <c r="W353" s="57" t="str">
        <f aca="false">IF(G353&gt;0,G353-A353," ")</f>
        <v> </v>
      </c>
    </row>
    <row r="354" customFormat="false" ht="15" hidden="false" customHeight="false" outlineLevel="0" collapsed="false">
      <c r="A354" s="56"/>
      <c r="F354" s="20" t="n">
        <f aca="false">D354*E354</f>
        <v>0</v>
      </c>
      <c r="G354" s="56"/>
      <c r="I354" s="19" t="n">
        <f aca="false">D354*H354</f>
        <v>0</v>
      </c>
      <c r="J354" s="20" t="n">
        <f aca="false">F354+I354</f>
        <v>0</v>
      </c>
      <c r="K354" s="20" t="n">
        <f aca="false">IF(J354*0%&gt;40,40,J354*0%)</f>
        <v>0</v>
      </c>
      <c r="L354" s="20" t="n">
        <f aca="false">ROUND(J354*0.1%,0)</f>
        <v>0</v>
      </c>
      <c r="M354" s="20" t="n">
        <f aca="false">ROUND(IF(C354="BSE",(J354*0.00375%),(J354*0.00322%)),2)</f>
        <v>0</v>
      </c>
      <c r="N354" s="20" t="n">
        <f aca="false">ROUND((K354+M354+P354)*18%,2)</f>
        <v>0</v>
      </c>
      <c r="O354" s="20" t="n">
        <f aca="false">ROUND(13*1.18,2)</f>
        <v>15.34</v>
      </c>
      <c r="P354" s="20" t="n">
        <f aca="false">ROUND(J354*0.0001%,2)</f>
        <v>0</v>
      </c>
      <c r="Q354" s="20" t="n">
        <f aca="false">ROUND(F354*0.015%,0)</f>
        <v>0</v>
      </c>
      <c r="W354" s="57" t="str">
        <f aca="false">IF(G354&gt;0,G354-A354," ")</f>
        <v> </v>
      </c>
    </row>
    <row r="355" customFormat="false" ht="15" hidden="false" customHeight="false" outlineLevel="0" collapsed="false">
      <c r="A355" s="56"/>
      <c r="F355" s="20" t="n">
        <f aca="false">D355*E355</f>
        <v>0</v>
      </c>
      <c r="G355" s="56"/>
      <c r="I355" s="19" t="n">
        <f aca="false">D355*H355</f>
        <v>0</v>
      </c>
      <c r="J355" s="20" t="n">
        <f aca="false">F355+I355</f>
        <v>0</v>
      </c>
      <c r="K355" s="20" t="n">
        <f aca="false">IF(J355*0%&gt;40,40,J355*0%)</f>
        <v>0</v>
      </c>
      <c r="L355" s="20" t="n">
        <f aca="false">ROUND(J355*0.1%,0)</f>
        <v>0</v>
      </c>
      <c r="M355" s="20" t="n">
        <f aca="false">ROUND(IF(C355="BSE",(J355*0.00375%),(J355*0.00322%)),2)</f>
        <v>0</v>
      </c>
      <c r="N355" s="20" t="n">
        <f aca="false">ROUND((K355+M355+P355)*18%,2)</f>
        <v>0</v>
      </c>
      <c r="O355" s="20" t="n">
        <f aca="false">ROUND(13*1.18,2)</f>
        <v>15.34</v>
      </c>
      <c r="P355" s="20" t="n">
        <f aca="false">ROUND(J355*0.0001%,2)</f>
        <v>0</v>
      </c>
      <c r="Q355" s="20" t="n">
        <f aca="false">ROUND(F355*0.015%,0)</f>
        <v>0</v>
      </c>
      <c r="W355" s="57" t="str">
        <f aca="false">IF(G355&gt;0,G355-A355," ")</f>
        <v> </v>
      </c>
    </row>
    <row r="356" customFormat="false" ht="15" hidden="false" customHeight="false" outlineLevel="0" collapsed="false">
      <c r="A356" s="56"/>
      <c r="F356" s="20" t="n">
        <f aca="false">D356*E356</f>
        <v>0</v>
      </c>
      <c r="G356" s="56"/>
      <c r="I356" s="19" t="n">
        <f aca="false">D356*H356</f>
        <v>0</v>
      </c>
      <c r="J356" s="20" t="n">
        <f aca="false">F356+I356</f>
        <v>0</v>
      </c>
      <c r="K356" s="20" t="n">
        <f aca="false">IF(J356*0%&gt;40,40,J356*0%)</f>
        <v>0</v>
      </c>
      <c r="L356" s="20" t="n">
        <f aca="false">ROUND(J356*0.1%,0)</f>
        <v>0</v>
      </c>
      <c r="M356" s="20" t="n">
        <f aca="false">ROUND(IF(C356="BSE",(J356*0.00375%),(J356*0.00322%)),2)</f>
        <v>0</v>
      </c>
      <c r="N356" s="20" t="n">
        <f aca="false">ROUND((K356+M356+P356)*18%,2)</f>
        <v>0</v>
      </c>
      <c r="O356" s="20" t="n">
        <f aca="false">ROUND(13*1.18,2)</f>
        <v>15.34</v>
      </c>
      <c r="P356" s="20" t="n">
        <f aca="false">ROUND(J356*0.0001%,2)</f>
        <v>0</v>
      </c>
      <c r="Q356" s="20" t="n">
        <f aca="false">ROUND(F356*0.015%,0)</f>
        <v>0</v>
      </c>
      <c r="W356" s="57" t="str">
        <f aca="false">IF(G356&gt;0,G356-A356," ")</f>
        <v> </v>
      </c>
    </row>
    <row r="357" customFormat="false" ht="15" hidden="false" customHeight="false" outlineLevel="0" collapsed="false">
      <c r="A357" s="56"/>
      <c r="F357" s="20" t="n">
        <f aca="false">D357*E357</f>
        <v>0</v>
      </c>
      <c r="G357" s="56"/>
      <c r="I357" s="19" t="n">
        <f aca="false">D357*H357</f>
        <v>0</v>
      </c>
      <c r="J357" s="20" t="n">
        <f aca="false">F357+I357</f>
        <v>0</v>
      </c>
      <c r="K357" s="20" t="n">
        <f aca="false">IF(J357*0%&gt;40,40,J357*0%)</f>
        <v>0</v>
      </c>
      <c r="L357" s="20" t="n">
        <f aca="false">ROUND(J357*0.1%,0)</f>
        <v>0</v>
      </c>
      <c r="M357" s="20" t="n">
        <f aca="false">ROUND(IF(C357="BSE",(J357*0.00375%),(J357*0.00322%)),2)</f>
        <v>0</v>
      </c>
      <c r="N357" s="20" t="n">
        <f aca="false">ROUND((K357+M357+P357)*18%,2)</f>
        <v>0</v>
      </c>
      <c r="O357" s="20" t="n">
        <f aca="false">ROUND(13*1.18,2)</f>
        <v>15.34</v>
      </c>
      <c r="P357" s="20" t="n">
        <f aca="false">ROUND(J357*0.0001%,2)</f>
        <v>0</v>
      </c>
      <c r="Q357" s="20" t="n">
        <f aca="false">ROUND(F357*0.015%,0)</f>
        <v>0</v>
      </c>
      <c r="W357" s="57" t="str">
        <f aca="false">IF(G357&gt;0,G357-A357," ")</f>
        <v> </v>
      </c>
    </row>
    <row r="358" customFormat="false" ht="15" hidden="false" customHeight="false" outlineLevel="0" collapsed="false">
      <c r="A358" s="56"/>
      <c r="F358" s="20" t="n">
        <f aca="false">D358*E358</f>
        <v>0</v>
      </c>
      <c r="G358" s="56"/>
      <c r="I358" s="19" t="n">
        <f aca="false">D358*H358</f>
        <v>0</v>
      </c>
      <c r="J358" s="20" t="n">
        <f aca="false">F358+I358</f>
        <v>0</v>
      </c>
      <c r="K358" s="20" t="n">
        <f aca="false">IF(J358*0%&gt;40,40,J358*0%)</f>
        <v>0</v>
      </c>
      <c r="L358" s="20" t="n">
        <f aca="false">ROUND(J358*0.1%,0)</f>
        <v>0</v>
      </c>
      <c r="M358" s="20" t="n">
        <f aca="false">ROUND(IF(C358="BSE",(J358*0.00375%),(J358*0.00322%)),2)</f>
        <v>0</v>
      </c>
      <c r="N358" s="20" t="n">
        <f aca="false">ROUND((K358+M358+P358)*18%,2)</f>
        <v>0</v>
      </c>
      <c r="O358" s="20" t="n">
        <f aca="false">ROUND(13*1.18,2)</f>
        <v>15.34</v>
      </c>
      <c r="P358" s="20" t="n">
        <f aca="false">ROUND(J358*0.0001%,2)</f>
        <v>0</v>
      </c>
      <c r="Q358" s="20" t="n">
        <f aca="false">ROUND(F358*0.015%,0)</f>
        <v>0</v>
      </c>
      <c r="W358" s="57" t="str">
        <f aca="false">IF(G358&gt;0,G358-A358," ")</f>
        <v> </v>
      </c>
    </row>
    <row r="359" customFormat="false" ht="15" hidden="false" customHeight="false" outlineLevel="0" collapsed="false">
      <c r="A359" s="56"/>
      <c r="F359" s="20" t="n">
        <f aca="false">D359*E359</f>
        <v>0</v>
      </c>
      <c r="G359" s="56"/>
      <c r="I359" s="19" t="n">
        <f aca="false">D359*H359</f>
        <v>0</v>
      </c>
      <c r="J359" s="20" t="n">
        <f aca="false">F359+I359</f>
        <v>0</v>
      </c>
      <c r="K359" s="20" t="n">
        <f aca="false">IF(J359*0%&gt;40,40,J359*0%)</f>
        <v>0</v>
      </c>
      <c r="L359" s="20" t="n">
        <f aca="false">ROUND(J359*0.1%,0)</f>
        <v>0</v>
      </c>
      <c r="M359" s="20" t="n">
        <f aca="false">ROUND(IF(C359="BSE",(J359*0.00375%),(J359*0.00322%)),2)</f>
        <v>0</v>
      </c>
      <c r="N359" s="20" t="n">
        <f aca="false">ROUND((K359+M359+P359)*18%,2)</f>
        <v>0</v>
      </c>
      <c r="O359" s="20" t="n">
        <f aca="false">ROUND(13*1.18,2)</f>
        <v>15.34</v>
      </c>
      <c r="P359" s="20" t="n">
        <f aca="false">ROUND(J359*0.0001%,2)</f>
        <v>0</v>
      </c>
      <c r="Q359" s="20" t="n">
        <f aca="false">ROUND(F359*0.015%,0)</f>
        <v>0</v>
      </c>
      <c r="W359" s="57" t="str">
        <f aca="false">IF(G359&gt;0,G359-A359," ")</f>
        <v> </v>
      </c>
    </row>
    <row r="360" customFormat="false" ht="15" hidden="false" customHeight="false" outlineLevel="0" collapsed="false">
      <c r="A360" s="56"/>
      <c r="F360" s="20" t="n">
        <f aca="false">D360*E360</f>
        <v>0</v>
      </c>
      <c r="G360" s="56"/>
      <c r="I360" s="19" t="n">
        <f aca="false">D360*H360</f>
        <v>0</v>
      </c>
      <c r="J360" s="20" t="n">
        <f aca="false">F360+I360</f>
        <v>0</v>
      </c>
      <c r="K360" s="20" t="n">
        <f aca="false">IF(J360*0%&gt;40,40,J360*0%)</f>
        <v>0</v>
      </c>
      <c r="L360" s="20" t="n">
        <f aca="false">ROUND(J360*0.1%,0)</f>
        <v>0</v>
      </c>
      <c r="M360" s="20" t="n">
        <f aca="false">ROUND(IF(C360="BSE",(J360*0.00375%),(J360*0.00322%)),2)</f>
        <v>0</v>
      </c>
      <c r="N360" s="20" t="n">
        <f aca="false">ROUND((K360+M360+P360)*18%,2)</f>
        <v>0</v>
      </c>
      <c r="O360" s="20" t="n">
        <f aca="false">ROUND(13*1.18,2)</f>
        <v>15.34</v>
      </c>
      <c r="P360" s="20" t="n">
        <f aca="false">ROUND(J360*0.0001%,2)</f>
        <v>0</v>
      </c>
      <c r="Q360" s="20" t="n">
        <f aca="false">ROUND(F360*0.015%,0)</f>
        <v>0</v>
      </c>
      <c r="W360" s="57" t="str">
        <f aca="false">IF(G360&gt;0,G360-A360," ")</f>
        <v> </v>
      </c>
    </row>
    <row r="361" customFormat="false" ht="15" hidden="false" customHeight="false" outlineLevel="0" collapsed="false">
      <c r="A361" s="56"/>
      <c r="F361" s="20" t="n">
        <f aca="false">D361*E361</f>
        <v>0</v>
      </c>
      <c r="G361" s="56"/>
      <c r="I361" s="19" t="n">
        <f aca="false">D361*H361</f>
        <v>0</v>
      </c>
      <c r="J361" s="20" t="n">
        <f aca="false">F361+I361</f>
        <v>0</v>
      </c>
      <c r="K361" s="20" t="n">
        <f aca="false">IF(J361*0%&gt;40,40,J361*0%)</f>
        <v>0</v>
      </c>
      <c r="L361" s="20" t="n">
        <f aca="false">ROUND(J361*0.1%,0)</f>
        <v>0</v>
      </c>
      <c r="M361" s="20" t="n">
        <f aca="false">ROUND(IF(C361="BSE",(J361*0.00375%),(J361*0.00322%)),2)</f>
        <v>0</v>
      </c>
      <c r="N361" s="20" t="n">
        <f aca="false">ROUND((K361+M361+P361)*18%,2)</f>
        <v>0</v>
      </c>
      <c r="O361" s="20" t="n">
        <f aca="false">ROUND(13*1.18,2)</f>
        <v>15.34</v>
      </c>
      <c r="P361" s="20" t="n">
        <f aca="false">ROUND(J361*0.0001%,2)</f>
        <v>0</v>
      </c>
      <c r="Q361" s="20" t="n">
        <f aca="false">ROUND(F361*0.015%,0)</f>
        <v>0</v>
      </c>
      <c r="W361" s="57" t="str">
        <f aca="false">IF(G361&gt;0,G361-A361," ")</f>
        <v> </v>
      </c>
    </row>
    <row r="362" customFormat="false" ht="15" hidden="false" customHeight="false" outlineLevel="0" collapsed="false">
      <c r="A362" s="56"/>
      <c r="F362" s="20" t="n">
        <f aca="false">D362*E362</f>
        <v>0</v>
      </c>
      <c r="G362" s="56"/>
      <c r="I362" s="19" t="n">
        <f aca="false">D362*H362</f>
        <v>0</v>
      </c>
      <c r="J362" s="20" t="n">
        <f aca="false">F362+I362</f>
        <v>0</v>
      </c>
      <c r="K362" s="20" t="n">
        <f aca="false">IF(J362*0%&gt;40,40,J362*0%)</f>
        <v>0</v>
      </c>
      <c r="L362" s="20" t="n">
        <f aca="false">ROUND(J362*0.1%,0)</f>
        <v>0</v>
      </c>
      <c r="M362" s="20" t="n">
        <f aca="false">ROUND(IF(C362="BSE",(J362*0.00375%),(J362*0.00322%)),2)</f>
        <v>0</v>
      </c>
      <c r="N362" s="20" t="n">
        <f aca="false">ROUND((K362+M362+P362)*18%,2)</f>
        <v>0</v>
      </c>
      <c r="O362" s="20" t="n">
        <f aca="false">ROUND(13*1.18,2)</f>
        <v>15.34</v>
      </c>
      <c r="P362" s="20" t="n">
        <f aca="false">ROUND(J362*0.0001%,2)</f>
        <v>0</v>
      </c>
      <c r="Q362" s="20" t="n">
        <f aca="false">ROUND(F362*0.015%,0)</f>
        <v>0</v>
      </c>
      <c r="W362" s="57" t="str">
        <f aca="false">IF(G362&gt;0,G362-A362," ")</f>
        <v> </v>
      </c>
    </row>
    <row r="363" customFormat="false" ht="15" hidden="false" customHeight="false" outlineLevel="0" collapsed="false">
      <c r="A363" s="56"/>
      <c r="F363" s="20" t="n">
        <f aca="false">D363*E363</f>
        <v>0</v>
      </c>
      <c r="G363" s="56"/>
      <c r="I363" s="19" t="n">
        <f aca="false">D363*H363</f>
        <v>0</v>
      </c>
      <c r="J363" s="20" t="n">
        <f aca="false">F363+I363</f>
        <v>0</v>
      </c>
      <c r="K363" s="20" t="n">
        <f aca="false">IF(J363*0%&gt;40,40,J363*0%)</f>
        <v>0</v>
      </c>
      <c r="L363" s="20" t="n">
        <f aca="false">ROUND(J363*0.1%,0)</f>
        <v>0</v>
      </c>
      <c r="M363" s="20" t="n">
        <f aca="false">ROUND(IF(C363="BSE",(J363*0.00375%),(J363*0.00322%)),2)</f>
        <v>0</v>
      </c>
      <c r="N363" s="20" t="n">
        <f aca="false">ROUND((K363+M363+P363)*18%,2)</f>
        <v>0</v>
      </c>
      <c r="O363" s="20" t="n">
        <f aca="false">ROUND(13*1.18,2)</f>
        <v>15.34</v>
      </c>
      <c r="P363" s="20" t="n">
        <f aca="false">ROUND(J363*0.0001%,2)</f>
        <v>0</v>
      </c>
      <c r="Q363" s="20" t="n">
        <f aca="false">ROUND(F363*0.015%,0)</f>
        <v>0</v>
      </c>
      <c r="W363" s="57" t="str">
        <f aca="false">IF(G363&gt;0,G363-A363," ")</f>
        <v> </v>
      </c>
    </row>
    <row r="364" customFormat="false" ht="15" hidden="false" customHeight="false" outlineLevel="0" collapsed="false">
      <c r="A364" s="56"/>
      <c r="F364" s="20" t="n">
        <f aca="false">D364*E364</f>
        <v>0</v>
      </c>
      <c r="G364" s="56"/>
      <c r="I364" s="19" t="n">
        <f aca="false">D364*H364</f>
        <v>0</v>
      </c>
      <c r="J364" s="20" t="n">
        <f aca="false">F364+I364</f>
        <v>0</v>
      </c>
      <c r="K364" s="20" t="n">
        <f aca="false">IF(J364*0%&gt;40,40,J364*0%)</f>
        <v>0</v>
      </c>
      <c r="L364" s="20" t="n">
        <f aca="false">ROUND(J364*0.1%,0)</f>
        <v>0</v>
      </c>
      <c r="M364" s="20" t="n">
        <f aca="false">ROUND(IF(C364="BSE",(J364*0.00375%),(J364*0.00322%)),2)</f>
        <v>0</v>
      </c>
      <c r="N364" s="20" t="n">
        <f aca="false">ROUND((K364+M364+P364)*18%,2)</f>
        <v>0</v>
      </c>
      <c r="O364" s="20" t="n">
        <f aca="false">ROUND(13*1.18,2)</f>
        <v>15.34</v>
      </c>
      <c r="P364" s="20" t="n">
        <f aca="false">ROUND(J364*0.0001%,2)</f>
        <v>0</v>
      </c>
      <c r="Q364" s="20" t="n">
        <f aca="false">ROUND(F364*0.015%,0)</f>
        <v>0</v>
      </c>
      <c r="W364" s="57" t="str">
        <f aca="false">IF(G364&gt;0,G364-A364," ")</f>
        <v> </v>
      </c>
    </row>
    <row r="365" customFormat="false" ht="15" hidden="false" customHeight="false" outlineLevel="0" collapsed="false">
      <c r="A365" s="56"/>
      <c r="F365" s="20" t="n">
        <f aca="false">D365*E365</f>
        <v>0</v>
      </c>
      <c r="G365" s="56"/>
      <c r="I365" s="19" t="n">
        <f aca="false">D365*H365</f>
        <v>0</v>
      </c>
      <c r="J365" s="20" t="n">
        <f aca="false">F365+I365</f>
        <v>0</v>
      </c>
      <c r="K365" s="20" t="n">
        <f aca="false">IF(J365*0%&gt;40,40,J365*0%)</f>
        <v>0</v>
      </c>
      <c r="L365" s="20" t="n">
        <f aca="false">ROUND(J365*0.1%,0)</f>
        <v>0</v>
      </c>
      <c r="M365" s="20" t="n">
        <f aca="false">ROUND(IF(C365="BSE",(J365*0.00375%),(J365*0.00322%)),2)</f>
        <v>0</v>
      </c>
      <c r="N365" s="20" t="n">
        <f aca="false">ROUND((K365+M365+P365)*18%,2)</f>
        <v>0</v>
      </c>
      <c r="O365" s="20" t="n">
        <f aca="false">ROUND(13*1.18,2)</f>
        <v>15.34</v>
      </c>
      <c r="P365" s="20" t="n">
        <f aca="false">ROUND(J365*0.0001%,2)</f>
        <v>0</v>
      </c>
      <c r="Q365" s="20" t="n">
        <f aca="false">ROUND(F365*0.015%,0)</f>
        <v>0</v>
      </c>
      <c r="W365" s="57" t="str">
        <f aca="false">IF(G365&gt;0,G365-A365," ")</f>
        <v> </v>
      </c>
    </row>
    <row r="366" customFormat="false" ht="15" hidden="false" customHeight="false" outlineLevel="0" collapsed="false">
      <c r="A366" s="56"/>
      <c r="F366" s="20" t="n">
        <f aca="false">D366*E366</f>
        <v>0</v>
      </c>
      <c r="G366" s="56"/>
      <c r="I366" s="19" t="n">
        <f aca="false">D366*H366</f>
        <v>0</v>
      </c>
      <c r="J366" s="20" t="n">
        <f aca="false">F366+I366</f>
        <v>0</v>
      </c>
      <c r="K366" s="20" t="n">
        <f aca="false">IF(J366*0%&gt;40,40,J366*0%)</f>
        <v>0</v>
      </c>
      <c r="L366" s="20" t="n">
        <f aca="false">ROUND(J366*0.1%,0)</f>
        <v>0</v>
      </c>
      <c r="M366" s="20" t="n">
        <f aca="false">ROUND(IF(C366="BSE",(J366*0.00375%),(J366*0.00322%)),2)</f>
        <v>0</v>
      </c>
      <c r="N366" s="20" t="n">
        <f aca="false">ROUND((K366+M366+P366)*18%,2)</f>
        <v>0</v>
      </c>
      <c r="O366" s="20" t="n">
        <f aca="false">ROUND(13*1.18,2)</f>
        <v>15.34</v>
      </c>
      <c r="P366" s="20" t="n">
        <f aca="false">ROUND(J366*0.0001%,2)</f>
        <v>0</v>
      </c>
      <c r="Q366" s="20" t="n">
        <f aca="false">ROUND(F366*0.015%,0)</f>
        <v>0</v>
      </c>
      <c r="W366" s="57" t="str">
        <f aca="false">IF(G366&gt;0,G366-A366," ")</f>
        <v> </v>
      </c>
    </row>
    <row r="367" customFormat="false" ht="15" hidden="false" customHeight="false" outlineLevel="0" collapsed="false">
      <c r="A367" s="56"/>
      <c r="F367" s="20" t="n">
        <f aca="false">D367*E367</f>
        <v>0</v>
      </c>
      <c r="G367" s="56"/>
      <c r="I367" s="19" t="n">
        <f aca="false">D367*H367</f>
        <v>0</v>
      </c>
      <c r="J367" s="20" t="n">
        <f aca="false">F367+I367</f>
        <v>0</v>
      </c>
      <c r="K367" s="20" t="n">
        <f aca="false">IF(J367*0%&gt;40,40,J367*0%)</f>
        <v>0</v>
      </c>
      <c r="L367" s="20" t="n">
        <f aca="false">ROUND(J367*0.1%,0)</f>
        <v>0</v>
      </c>
      <c r="M367" s="20" t="n">
        <f aca="false">ROUND(IF(C367="BSE",(J367*0.00375%),(J367*0.00322%)),2)</f>
        <v>0</v>
      </c>
      <c r="N367" s="20" t="n">
        <f aca="false">ROUND((K367+M367+P367)*18%,2)</f>
        <v>0</v>
      </c>
      <c r="O367" s="20" t="n">
        <f aca="false">ROUND(13*1.18,2)</f>
        <v>15.34</v>
      </c>
      <c r="P367" s="20" t="n">
        <f aca="false">ROUND(J367*0.0001%,2)</f>
        <v>0</v>
      </c>
      <c r="Q367" s="20" t="n">
        <f aca="false">ROUND(F367*0.015%,0)</f>
        <v>0</v>
      </c>
      <c r="W367" s="57" t="str">
        <f aca="false">IF(G367&gt;0,G367-A367," ")</f>
        <v> </v>
      </c>
    </row>
    <row r="368" customFormat="false" ht="15" hidden="false" customHeight="false" outlineLevel="0" collapsed="false">
      <c r="A368" s="56"/>
      <c r="F368" s="20" t="n">
        <f aca="false">D368*E368</f>
        <v>0</v>
      </c>
      <c r="G368" s="56"/>
      <c r="I368" s="19" t="n">
        <f aca="false">D368*H368</f>
        <v>0</v>
      </c>
      <c r="J368" s="20" t="n">
        <f aca="false">F368+I368</f>
        <v>0</v>
      </c>
      <c r="K368" s="20" t="n">
        <f aca="false">IF(J368*0%&gt;40,40,J368*0%)</f>
        <v>0</v>
      </c>
      <c r="L368" s="20" t="n">
        <f aca="false">ROUND(J368*0.1%,0)</f>
        <v>0</v>
      </c>
      <c r="M368" s="20" t="n">
        <f aca="false">ROUND(IF(C368="BSE",(J368*0.00375%),(J368*0.00322%)),2)</f>
        <v>0</v>
      </c>
      <c r="N368" s="20" t="n">
        <f aca="false">ROUND((K368+M368+P368)*18%,2)</f>
        <v>0</v>
      </c>
      <c r="O368" s="20" t="n">
        <f aca="false">ROUND(13*1.18,2)</f>
        <v>15.34</v>
      </c>
      <c r="P368" s="20" t="n">
        <f aca="false">ROUND(J368*0.0001%,2)</f>
        <v>0</v>
      </c>
      <c r="Q368" s="20" t="n">
        <f aca="false">ROUND(F368*0.015%,0)</f>
        <v>0</v>
      </c>
      <c r="W368" s="57" t="str">
        <f aca="false">IF(G368&gt;0,G368-A368," ")</f>
        <v> </v>
      </c>
    </row>
    <row r="369" customFormat="false" ht="15" hidden="false" customHeight="false" outlineLevel="0" collapsed="false">
      <c r="A369" s="56"/>
      <c r="F369" s="20" t="n">
        <f aca="false">D369*E369</f>
        <v>0</v>
      </c>
      <c r="G369" s="56"/>
      <c r="I369" s="19" t="n">
        <f aca="false">D369*H369</f>
        <v>0</v>
      </c>
      <c r="J369" s="20" t="n">
        <f aca="false">F369+I369</f>
        <v>0</v>
      </c>
      <c r="K369" s="20" t="n">
        <f aca="false">IF(J369*0%&gt;40,40,J369*0%)</f>
        <v>0</v>
      </c>
      <c r="L369" s="20" t="n">
        <f aca="false">ROUND(J369*0.1%,0)</f>
        <v>0</v>
      </c>
      <c r="M369" s="20" t="n">
        <f aca="false">ROUND(IF(C369="BSE",(J369*0.00375%),(J369*0.00322%)),2)</f>
        <v>0</v>
      </c>
      <c r="N369" s="20" t="n">
        <f aca="false">ROUND((K369+M369+P369)*18%,2)</f>
        <v>0</v>
      </c>
      <c r="O369" s="20" t="n">
        <f aca="false">ROUND(13*1.18,2)</f>
        <v>15.34</v>
      </c>
      <c r="P369" s="20" t="n">
        <f aca="false">ROUND(J369*0.0001%,2)</f>
        <v>0</v>
      </c>
      <c r="Q369" s="20" t="n">
        <f aca="false">ROUND(F369*0.015%,0)</f>
        <v>0</v>
      </c>
      <c r="W369" s="57" t="str">
        <f aca="false">IF(G369&gt;0,G369-A369," ")</f>
        <v> </v>
      </c>
    </row>
    <row r="370" customFormat="false" ht="15" hidden="false" customHeight="false" outlineLevel="0" collapsed="false">
      <c r="A370" s="56"/>
      <c r="F370" s="20" t="n">
        <f aca="false">D370*E370</f>
        <v>0</v>
      </c>
      <c r="G370" s="56"/>
      <c r="I370" s="19" t="n">
        <f aca="false">D370*H370</f>
        <v>0</v>
      </c>
      <c r="J370" s="20" t="n">
        <f aca="false">F370+I370</f>
        <v>0</v>
      </c>
      <c r="K370" s="20" t="n">
        <f aca="false">IF(J370*0%&gt;40,40,J370*0%)</f>
        <v>0</v>
      </c>
      <c r="L370" s="20" t="n">
        <f aca="false">ROUND(J370*0.1%,0)</f>
        <v>0</v>
      </c>
      <c r="M370" s="20" t="n">
        <f aca="false">ROUND(IF(C370="BSE",(J370*0.00375%),(J370*0.00322%)),2)</f>
        <v>0</v>
      </c>
      <c r="N370" s="20" t="n">
        <f aca="false">ROUND((K370+M370+P370)*18%,2)</f>
        <v>0</v>
      </c>
      <c r="O370" s="20" t="n">
        <f aca="false">ROUND(13*1.18,2)</f>
        <v>15.34</v>
      </c>
      <c r="P370" s="20" t="n">
        <f aca="false">ROUND(J370*0.0001%,2)</f>
        <v>0</v>
      </c>
      <c r="Q370" s="20" t="n">
        <f aca="false">ROUND(F370*0.015%,0)</f>
        <v>0</v>
      </c>
      <c r="W370" s="57" t="str">
        <f aca="false">IF(G370&gt;0,G370-A370," ")</f>
        <v> </v>
      </c>
    </row>
    <row r="371" customFormat="false" ht="15" hidden="false" customHeight="false" outlineLevel="0" collapsed="false">
      <c r="A371" s="56"/>
      <c r="F371" s="20" t="n">
        <f aca="false">D371*E371</f>
        <v>0</v>
      </c>
      <c r="G371" s="56"/>
      <c r="I371" s="19" t="n">
        <f aca="false">D371*H371</f>
        <v>0</v>
      </c>
      <c r="J371" s="20" t="n">
        <f aca="false">F371+I371</f>
        <v>0</v>
      </c>
      <c r="K371" s="20" t="n">
        <f aca="false">IF(J371*0%&gt;40,40,J371*0%)</f>
        <v>0</v>
      </c>
      <c r="L371" s="20" t="n">
        <f aca="false">ROUND(J371*0.1%,0)</f>
        <v>0</v>
      </c>
      <c r="M371" s="20" t="n">
        <f aca="false">ROUND(IF(C371="BSE",(J371*0.00375%),(J371*0.00322%)),2)</f>
        <v>0</v>
      </c>
      <c r="N371" s="20" t="n">
        <f aca="false">ROUND((K371+M371+P371)*18%,2)</f>
        <v>0</v>
      </c>
      <c r="O371" s="20" t="n">
        <f aca="false">ROUND(13*1.18,2)</f>
        <v>15.34</v>
      </c>
      <c r="P371" s="20" t="n">
        <f aca="false">ROUND(J371*0.0001%,2)</f>
        <v>0</v>
      </c>
      <c r="Q371" s="20" t="n">
        <f aca="false">ROUND(F371*0.015%,0)</f>
        <v>0</v>
      </c>
      <c r="W371" s="57" t="str">
        <f aca="false">IF(G371&gt;0,G371-A371," ")</f>
        <v> </v>
      </c>
    </row>
    <row r="372" customFormat="false" ht="15" hidden="false" customHeight="false" outlineLevel="0" collapsed="false">
      <c r="A372" s="56"/>
      <c r="F372" s="20" t="n">
        <f aca="false">D372*E372</f>
        <v>0</v>
      </c>
      <c r="G372" s="56"/>
      <c r="I372" s="19" t="n">
        <f aca="false">D372*H372</f>
        <v>0</v>
      </c>
      <c r="J372" s="20" t="n">
        <f aca="false">F372+I372</f>
        <v>0</v>
      </c>
      <c r="K372" s="20" t="n">
        <f aca="false">IF(J372*0%&gt;40,40,J372*0%)</f>
        <v>0</v>
      </c>
      <c r="L372" s="20" t="n">
        <f aca="false">ROUND(J372*0.1%,0)</f>
        <v>0</v>
      </c>
      <c r="M372" s="20" t="n">
        <f aca="false">ROUND(IF(C372="BSE",(J372*0.00375%),(J372*0.00322%)),2)</f>
        <v>0</v>
      </c>
      <c r="N372" s="20" t="n">
        <f aca="false">ROUND((K372+M372+P372)*18%,2)</f>
        <v>0</v>
      </c>
      <c r="O372" s="20" t="n">
        <f aca="false">ROUND(13*1.18,2)</f>
        <v>15.34</v>
      </c>
      <c r="P372" s="20" t="n">
        <f aca="false">ROUND(J372*0.0001%,2)</f>
        <v>0</v>
      </c>
      <c r="Q372" s="20" t="n">
        <f aca="false">ROUND(F372*0.015%,0)</f>
        <v>0</v>
      </c>
      <c r="W372" s="57" t="str">
        <f aca="false">IF(G372&gt;0,G372-A372," ")</f>
        <v> </v>
      </c>
    </row>
    <row r="373" customFormat="false" ht="15" hidden="false" customHeight="false" outlineLevel="0" collapsed="false">
      <c r="A373" s="56"/>
      <c r="F373" s="20" t="n">
        <f aca="false">D373*E373</f>
        <v>0</v>
      </c>
      <c r="G373" s="56"/>
      <c r="I373" s="19" t="n">
        <f aca="false">D373*H373</f>
        <v>0</v>
      </c>
      <c r="J373" s="20" t="n">
        <f aca="false">F373+I373</f>
        <v>0</v>
      </c>
      <c r="K373" s="20" t="n">
        <f aca="false">IF(J373*0%&gt;40,40,J373*0%)</f>
        <v>0</v>
      </c>
      <c r="L373" s="20" t="n">
        <f aca="false">ROUND(J373*0.1%,0)</f>
        <v>0</v>
      </c>
      <c r="M373" s="20" t="n">
        <f aca="false">ROUND(IF(C373="BSE",(J373*0.00375%),(J373*0.00322%)),2)</f>
        <v>0</v>
      </c>
      <c r="N373" s="20" t="n">
        <f aca="false">ROUND((K373+M373+P373)*18%,2)</f>
        <v>0</v>
      </c>
      <c r="O373" s="20" t="n">
        <f aca="false">ROUND(13*1.18,2)</f>
        <v>15.34</v>
      </c>
      <c r="P373" s="20" t="n">
        <f aca="false">ROUND(J373*0.0001%,2)</f>
        <v>0</v>
      </c>
      <c r="Q373" s="20" t="n">
        <f aca="false">ROUND(F373*0.015%,0)</f>
        <v>0</v>
      </c>
      <c r="W373" s="57" t="str">
        <f aca="false">IF(G373&gt;0,G373-A373," ")</f>
        <v> </v>
      </c>
    </row>
    <row r="374" customFormat="false" ht="15" hidden="false" customHeight="false" outlineLevel="0" collapsed="false">
      <c r="A374" s="56"/>
      <c r="F374" s="20" t="n">
        <f aca="false">D374*E374</f>
        <v>0</v>
      </c>
      <c r="G374" s="56"/>
      <c r="I374" s="19" t="n">
        <f aca="false">D374*H374</f>
        <v>0</v>
      </c>
      <c r="J374" s="20" t="n">
        <f aca="false">F374+I374</f>
        <v>0</v>
      </c>
      <c r="K374" s="20" t="n">
        <f aca="false">IF(J374*0%&gt;40,40,J374*0%)</f>
        <v>0</v>
      </c>
      <c r="L374" s="20" t="n">
        <f aca="false">ROUND(J374*0.1%,0)</f>
        <v>0</v>
      </c>
      <c r="M374" s="20" t="n">
        <f aca="false">ROUND(IF(C374="BSE",(J374*0.00375%),(J374*0.00322%)),2)</f>
        <v>0</v>
      </c>
      <c r="N374" s="20" t="n">
        <f aca="false">ROUND((K374+M374+P374)*18%,2)</f>
        <v>0</v>
      </c>
      <c r="O374" s="20" t="n">
        <f aca="false">ROUND(13*1.18,2)</f>
        <v>15.34</v>
      </c>
      <c r="P374" s="20" t="n">
        <f aca="false">ROUND(J374*0.0001%,2)</f>
        <v>0</v>
      </c>
      <c r="Q374" s="20" t="n">
        <f aca="false">ROUND(F374*0.015%,0)</f>
        <v>0</v>
      </c>
      <c r="W374" s="57" t="str">
        <f aca="false">IF(G374&gt;0,G374-A374," ")</f>
        <v> </v>
      </c>
    </row>
    <row r="375" customFormat="false" ht="15" hidden="false" customHeight="false" outlineLevel="0" collapsed="false">
      <c r="A375" s="56"/>
      <c r="F375" s="20" t="n">
        <f aca="false">D375*E375</f>
        <v>0</v>
      </c>
      <c r="G375" s="56"/>
      <c r="I375" s="19" t="n">
        <f aca="false">D375*H375</f>
        <v>0</v>
      </c>
      <c r="J375" s="20" t="n">
        <f aca="false">F375+I375</f>
        <v>0</v>
      </c>
      <c r="K375" s="20" t="n">
        <f aca="false">IF(J375*0%&gt;40,40,J375*0%)</f>
        <v>0</v>
      </c>
      <c r="L375" s="20" t="n">
        <f aca="false">ROUND(J375*0.1%,0)</f>
        <v>0</v>
      </c>
      <c r="M375" s="20" t="n">
        <f aca="false">ROUND(IF(C375="BSE",(J375*0.00375%),(J375*0.00322%)),2)</f>
        <v>0</v>
      </c>
      <c r="N375" s="20" t="n">
        <f aca="false">ROUND((K375+M375+P375)*18%,2)</f>
        <v>0</v>
      </c>
      <c r="O375" s="20" t="n">
        <f aca="false">ROUND(13*1.18,2)</f>
        <v>15.34</v>
      </c>
      <c r="P375" s="20" t="n">
        <f aca="false">ROUND(J375*0.0001%,2)</f>
        <v>0</v>
      </c>
      <c r="Q375" s="20" t="n">
        <f aca="false">ROUND(F375*0.015%,0)</f>
        <v>0</v>
      </c>
      <c r="W375" s="57" t="str">
        <f aca="false">IF(G375&gt;0,G375-A375," ")</f>
        <v> </v>
      </c>
    </row>
    <row r="376" customFormat="false" ht="15" hidden="false" customHeight="false" outlineLevel="0" collapsed="false">
      <c r="A376" s="56"/>
      <c r="F376" s="20" t="n">
        <f aca="false">D376*E376</f>
        <v>0</v>
      </c>
      <c r="G376" s="56"/>
      <c r="I376" s="19" t="n">
        <f aca="false">D376*H376</f>
        <v>0</v>
      </c>
      <c r="J376" s="20" t="n">
        <f aca="false">F376+I376</f>
        <v>0</v>
      </c>
      <c r="K376" s="20" t="n">
        <f aca="false">IF(J376*0%&gt;40,40,J376*0%)</f>
        <v>0</v>
      </c>
      <c r="L376" s="20" t="n">
        <f aca="false">ROUND(J376*0.1%,0)</f>
        <v>0</v>
      </c>
      <c r="M376" s="20" t="n">
        <f aca="false">ROUND(IF(C376="BSE",(J376*0.00375%),(J376*0.00322%)),2)</f>
        <v>0</v>
      </c>
      <c r="N376" s="20" t="n">
        <f aca="false">ROUND((K376+M376+P376)*18%,2)</f>
        <v>0</v>
      </c>
      <c r="O376" s="20" t="n">
        <f aca="false">ROUND(13*1.18,2)</f>
        <v>15.34</v>
      </c>
      <c r="P376" s="20" t="n">
        <f aca="false">ROUND(J376*0.0001%,2)</f>
        <v>0</v>
      </c>
      <c r="Q376" s="20" t="n">
        <f aca="false">ROUND(F376*0.015%,0)</f>
        <v>0</v>
      </c>
      <c r="W376" s="57" t="str">
        <f aca="false">IF(G376&gt;0,G376-A376," ")</f>
        <v> </v>
      </c>
    </row>
    <row r="377" customFormat="false" ht="15" hidden="false" customHeight="false" outlineLevel="0" collapsed="false">
      <c r="A377" s="56"/>
      <c r="F377" s="20" t="n">
        <f aca="false">D377*E377</f>
        <v>0</v>
      </c>
      <c r="G377" s="56"/>
      <c r="I377" s="19" t="n">
        <f aca="false">D377*H377</f>
        <v>0</v>
      </c>
      <c r="J377" s="20" t="n">
        <f aca="false">F377+I377</f>
        <v>0</v>
      </c>
      <c r="K377" s="20" t="n">
        <f aca="false">IF(J377*0%&gt;40,40,J377*0%)</f>
        <v>0</v>
      </c>
      <c r="L377" s="20" t="n">
        <f aca="false">ROUND(J377*0.1%,0)</f>
        <v>0</v>
      </c>
      <c r="M377" s="20" t="n">
        <f aca="false">ROUND(IF(C377="BSE",(J377*0.00375%),(J377*0.00322%)),2)</f>
        <v>0</v>
      </c>
      <c r="N377" s="20" t="n">
        <f aca="false">ROUND((K377+M377+P377)*18%,2)</f>
        <v>0</v>
      </c>
      <c r="O377" s="20" t="n">
        <f aca="false">ROUND(13*1.18,2)</f>
        <v>15.34</v>
      </c>
      <c r="P377" s="20" t="n">
        <f aca="false">ROUND(J377*0.0001%,2)</f>
        <v>0</v>
      </c>
      <c r="Q377" s="20" t="n">
        <f aca="false">ROUND(F377*0.015%,0)</f>
        <v>0</v>
      </c>
      <c r="W377" s="57" t="str">
        <f aca="false">IF(G377&gt;0,G377-A377," ")</f>
        <v> </v>
      </c>
    </row>
    <row r="378" customFormat="false" ht="15" hidden="false" customHeight="false" outlineLevel="0" collapsed="false">
      <c r="A378" s="56"/>
      <c r="F378" s="20" t="n">
        <f aca="false">D378*E378</f>
        <v>0</v>
      </c>
      <c r="G378" s="56"/>
      <c r="I378" s="19" t="n">
        <f aca="false">D378*H378</f>
        <v>0</v>
      </c>
      <c r="J378" s="20" t="n">
        <f aca="false">F378+I378</f>
        <v>0</v>
      </c>
      <c r="K378" s="20" t="n">
        <f aca="false">IF(J378*0%&gt;40,40,J378*0%)</f>
        <v>0</v>
      </c>
      <c r="L378" s="20" t="n">
        <f aca="false">ROUND(J378*0.1%,0)</f>
        <v>0</v>
      </c>
      <c r="M378" s="20" t="n">
        <f aca="false">ROUND(IF(C378="BSE",(J378*0.00375%),(J378*0.00322%)),2)</f>
        <v>0</v>
      </c>
      <c r="N378" s="20" t="n">
        <f aca="false">ROUND((K378+M378+P378)*18%,2)</f>
        <v>0</v>
      </c>
      <c r="O378" s="20" t="n">
        <f aca="false">ROUND(13*1.18,2)</f>
        <v>15.34</v>
      </c>
      <c r="P378" s="20" t="n">
        <f aca="false">ROUND(J378*0.0001%,2)</f>
        <v>0</v>
      </c>
      <c r="Q378" s="20" t="n">
        <f aca="false">ROUND(F378*0.015%,0)</f>
        <v>0</v>
      </c>
      <c r="W378" s="57" t="str">
        <f aca="false">IF(G378&gt;0,G378-A378," ")</f>
        <v> </v>
      </c>
    </row>
    <row r="379" customFormat="false" ht="15" hidden="false" customHeight="false" outlineLevel="0" collapsed="false">
      <c r="A379" s="56"/>
      <c r="F379" s="20" t="n">
        <f aca="false">D379*E379</f>
        <v>0</v>
      </c>
      <c r="G379" s="56"/>
      <c r="I379" s="19" t="n">
        <f aca="false">D379*H379</f>
        <v>0</v>
      </c>
      <c r="J379" s="20" t="n">
        <f aca="false">F379+I379</f>
        <v>0</v>
      </c>
      <c r="K379" s="20" t="n">
        <f aca="false">IF(J379*0%&gt;40,40,J379*0%)</f>
        <v>0</v>
      </c>
      <c r="L379" s="20" t="n">
        <f aca="false">ROUND(J379*0.1%,0)</f>
        <v>0</v>
      </c>
      <c r="M379" s="20" t="n">
        <f aca="false">ROUND(IF(C379="BSE",(J379*0.00375%),(J379*0.00322%)),2)</f>
        <v>0</v>
      </c>
      <c r="N379" s="20" t="n">
        <f aca="false">ROUND((K379+M379+P379)*18%,2)</f>
        <v>0</v>
      </c>
      <c r="O379" s="20" t="n">
        <f aca="false">ROUND(13*1.18,2)</f>
        <v>15.34</v>
      </c>
      <c r="P379" s="20" t="n">
        <f aca="false">ROUND(J379*0.0001%,2)</f>
        <v>0</v>
      </c>
      <c r="Q379" s="20" t="n">
        <f aca="false">ROUND(F379*0.015%,0)</f>
        <v>0</v>
      </c>
      <c r="W379" s="57" t="str">
        <f aca="false">IF(G379&gt;0,G379-A379," ")</f>
        <v> </v>
      </c>
    </row>
    <row r="380" customFormat="false" ht="15" hidden="false" customHeight="false" outlineLevel="0" collapsed="false">
      <c r="A380" s="56"/>
      <c r="F380" s="20" t="n">
        <f aca="false">D380*E380</f>
        <v>0</v>
      </c>
      <c r="G380" s="56"/>
      <c r="I380" s="19" t="n">
        <f aca="false">D380*H380</f>
        <v>0</v>
      </c>
      <c r="J380" s="20" t="n">
        <f aca="false">F380+I380</f>
        <v>0</v>
      </c>
      <c r="K380" s="20" t="n">
        <f aca="false">IF(J380*0%&gt;40,40,J380*0%)</f>
        <v>0</v>
      </c>
      <c r="L380" s="20" t="n">
        <f aca="false">ROUND(J380*0.1%,0)</f>
        <v>0</v>
      </c>
      <c r="M380" s="20" t="n">
        <f aca="false">ROUND(IF(C380="BSE",(J380*0.00375%),(J380*0.00322%)),2)</f>
        <v>0</v>
      </c>
      <c r="N380" s="20" t="n">
        <f aca="false">ROUND((K380+M380+P380)*18%,2)</f>
        <v>0</v>
      </c>
      <c r="O380" s="20" t="n">
        <f aca="false">ROUND(13*1.18,2)</f>
        <v>15.34</v>
      </c>
      <c r="P380" s="20" t="n">
        <f aca="false">ROUND(J380*0.0001%,2)</f>
        <v>0</v>
      </c>
      <c r="Q380" s="20" t="n">
        <f aca="false">ROUND(F380*0.015%,0)</f>
        <v>0</v>
      </c>
      <c r="W380" s="57" t="str">
        <f aca="false">IF(G380&gt;0,G380-A380," ")</f>
        <v> </v>
      </c>
    </row>
    <row r="381" customFormat="false" ht="15" hidden="false" customHeight="false" outlineLevel="0" collapsed="false">
      <c r="A381" s="56"/>
      <c r="F381" s="20" t="n">
        <f aca="false">D381*E381</f>
        <v>0</v>
      </c>
      <c r="G381" s="56"/>
      <c r="I381" s="19" t="n">
        <f aca="false">D381*H381</f>
        <v>0</v>
      </c>
      <c r="J381" s="20" t="n">
        <f aca="false">F381+I381</f>
        <v>0</v>
      </c>
      <c r="K381" s="20" t="n">
        <f aca="false">IF(J381*0%&gt;40,40,J381*0%)</f>
        <v>0</v>
      </c>
      <c r="L381" s="20" t="n">
        <f aca="false">ROUND(J381*0.1%,0)</f>
        <v>0</v>
      </c>
      <c r="M381" s="20" t="n">
        <f aca="false">ROUND(IF(C381="BSE",(J381*0.00375%),(J381*0.00322%)),2)</f>
        <v>0</v>
      </c>
      <c r="N381" s="20" t="n">
        <f aca="false">ROUND((K381+M381+P381)*18%,2)</f>
        <v>0</v>
      </c>
      <c r="O381" s="20" t="n">
        <f aca="false">ROUND(13*1.18,2)</f>
        <v>15.34</v>
      </c>
      <c r="P381" s="20" t="n">
        <f aca="false">ROUND(J381*0.0001%,2)</f>
        <v>0</v>
      </c>
      <c r="Q381" s="20" t="n">
        <f aca="false">ROUND(F381*0.015%,0)</f>
        <v>0</v>
      </c>
      <c r="W381" s="57" t="str">
        <f aca="false">IF(G381&gt;0,G381-A381," ")</f>
        <v> </v>
      </c>
    </row>
    <row r="382" customFormat="false" ht="15" hidden="false" customHeight="false" outlineLevel="0" collapsed="false">
      <c r="A382" s="56"/>
      <c r="F382" s="20" t="n">
        <f aca="false">D382*E382</f>
        <v>0</v>
      </c>
      <c r="G382" s="56"/>
      <c r="I382" s="19" t="n">
        <f aca="false">D382*H382</f>
        <v>0</v>
      </c>
      <c r="J382" s="20" t="n">
        <f aca="false">F382+I382</f>
        <v>0</v>
      </c>
      <c r="K382" s="20" t="n">
        <f aca="false">IF(J382*0%&gt;40,40,J382*0%)</f>
        <v>0</v>
      </c>
      <c r="L382" s="20" t="n">
        <f aca="false">ROUND(J382*0.1%,0)</f>
        <v>0</v>
      </c>
      <c r="M382" s="20" t="n">
        <f aca="false">ROUND(IF(C382="BSE",(J382*0.00375%),(J382*0.00322%)),2)</f>
        <v>0</v>
      </c>
      <c r="N382" s="20" t="n">
        <f aca="false">ROUND((K382+M382+P382)*18%,2)</f>
        <v>0</v>
      </c>
      <c r="O382" s="20" t="n">
        <f aca="false">ROUND(13*1.18,2)</f>
        <v>15.34</v>
      </c>
      <c r="P382" s="20" t="n">
        <f aca="false">ROUND(J382*0.0001%,2)</f>
        <v>0</v>
      </c>
      <c r="Q382" s="20" t="n">
        <f aca="false">ROUND(F382*0.015%,0)</f>
        <v>0</v>
      </c>
      <c r="W382" s="57" t="str">
        <f aca="false">IF(G382&gt;0,G382-A382," ")</f>
        <v> </v>
      </c>
    </row>
    <row r="383" customFormat="false" ht="15" hidden="false" customHeight="false" outlineLevel="0" collapsed="false">
      <c r="A383" s="56"/>
      <c r="F383" s="20" t="n">
        <f aca="false">D383*E383</f>
        <v>0</v>
      </c>
      <c r="G383" s="56"/>
      <c r="I383" s="19" t="n">
        <f aca="false">D383*H383</f>
        <v>0</v>
      </c>
      <c r="J383" s="20" t="n">
        <f aca="false">F383+I383</f>
        <v>0</v>
      </c>
      <c r="K383" s="20" t="n">
        <f aca="false">IF(J383*0%&gt;40,40,J383*0%)</f>
        <v>0</v>
      </c>
      <c r="L383" s="20" t="n">
        <f aca="false">ROUND(J383*0.1%,0)</f>
        <v>0</v>
      </c>
      <c r="M383" s="20" t="n">
        <f aca="false">ROUND(IF(C383="BSE",(J383*0.00375%),(J383*0.00322%)),2)</f>
        <v>0</v>
      </c>
      <c r="N383" s="20" t="n">
        <f aca="false">ROUND((K383+M383+P383)*18%,2)</f>
        <v>0</v>
      </c>
      <c r="O383" s="20" t="n">
        <f aca="false">ROUND(13*1.18,2)</f>
        <v>15.34</v>
      </c>
      <c r="P383" s="20" t="n">
        <f aca="false">ROUND(J383*0.0001%,2)</f>
        <v>0</v>
      </c>
      <c r="Q383" s="20" t="n">
        <f aca="false">ROUND(F383*0.015%,0)</f>
        <v>0</v>
      </c>
      <c r="W383" s="57" t="str">
        <f aca="false">IF(G383&gt;0,G383-A383," ")</f>
        <v> </v>
      </c>
    </row>
    <row r="384" customFormat="false" ht="15" hidden="false" customHeight="false" outlineLevel="0" collapsed="false">
      <c r="A384" s="56"/>
      <c r="F384" s="20" t="n">
        <f aca="false">D384*E384</f>
        <v>0</v>
      </c>
      <c r="G384" s="56"/>
      <c r="I384" s="19" t="n">
        <f aca="false">D384*H384</f>
        <v>0</v>
      </c>
      <c r="J384" s="20" t="n">
        <f aca="false">F384+I384</f>
        <v>0</v>
      </c>
      <c r="K384" s="20" t="n">
        <f aca="false">IF(J384*0%&gt;40,40,J384*0%)</f>
        <v>0</v>
      </c>
      <c r="L384" s="20" t="n">
        <f aca="false">ROUND(J384*0.1%,0)</f>
        <v>0</v>
      </c>
      <c r="M384" s="20" t="n">
        <f aca="false">ROUND(IF(C384="BSE",(J384*0.00375%),(J384*0.00322%)),2)</f>
        <v>0</v>
      </c>
      <c r="N384" s="20" t="n">
        <f aca="false">ROUND((K384+M384+P384)*18%,2)</f>
        <v>0</v>
      </c>
      <c r="O384" s="20" t="n">
        <f aca="false">ROUND(13*1.18,2)</f>
        <v>15.34</v>
      </c>
      <c r="P384" s="20" t="n">
        <f aca="false">ROUND(J384*0.0001%,2)</f>
        <v>0</v>
      </c>
      <c r="Q384" s="20" t="n">
        <f aca="false">ROUND(F384*0.015%,0)</f>
        <v>0</v>
      </c>
      <c r="W384" s="57" t="str">
        <f aca="false">IF(G384&gt;0,G384-A384," ")</f>
        <v> </v>
      </c>
    </row>
    <row r="385" customFormat="false" ht="15" hidden="false" customHeight="false" outlineLevel="0" collapsed="false">
      <c r="A385" s="56"/>
      <c r="F385" s="20" t="n">
        <f aca="false">D385*E385</f>
        <v>0</v>
      </c>
      <c r="G385" s="56"/>
      <c r="I385" s="19" t="n">
        <f aca="false">D385*H385</f>
        <v>0</v>
      </c>
      <c r="J385" s="20" t="n">
        <f aca="false">F385+I385</f>
        <v>0</v>
      </c>
      <c r="K385" s="20" t="n">
        <f aca="false">IF(J385*0%&gt;40,40,J385*0%)</f>
        <v>0</v>
      </c>
      <c r="L385" s="20" t="n">
        <f aca="false">ROUND(J385*0.1%,0)</f>
        <v>0</v>
      </c>
      <c r="M385" s="20" t="n">
        <f aca="false">ROUND(IF(C385="BSE",(J385*0.00375%),(J385*0.00322%)),2)</f>
        <v>0</v>
      </c>
      <c r="N385" s="20" t="n">
        <f aca="false">ROUND((K385+M385+P385)*18%,2)</f>
        <v>0</v>
      </c>
      <c r="O385" s="20" t="n">
        <f aca="false">ROUND(13*1.18,2)</f>
        <v>15.34</v>
      </c>
      <c r="P385" s="20" t="n">
        <f aca="false">ROUND(J385*0.0001%,2)</f>
        <v>0</v>
      </c>
      <c r="Q385" s="20" t="n">
        <f aca="false">ROUND(F385*0.015%,0)</f>
        <v>0</v>
      </c>
      <c r="W385" s="57" t="str">
        <f aca="false">IF(G385&gt;0,G385-A385," ")</f>
        <v> </v>
      </c>
    </row>
    <row r="386" customFormat="false" ht="15" hidden="false" customHeight="false" outlineLevel="0" collapsed="false">
      <c r="A386" s="56"/>
      <c r="F386" s="20" t="n">
        <f aca="false">D386*E386</f>
        <v>0</v>
      </c>
      <c r="G386" s="56"/>
      <c r="I386" s="19" t="n">
        <f aca="false">D386*H386</f>
        <v>0</v>
      </c>
      <c r="J386" s="20" t="n">
        <f aca="false">F386+I386</f>
        <v>0</v>
      </c>
      <c r="K386" s="20" t="n">
        <f aca="false">IF(J386*0%&gt;40,40,J386*0%)</f>
        <v>0</v>
      </c>
      <c r="L386" s="20" t="n">
        <f aca="false">ROUND(J386*0.1%,0)</f>
        <v>0</v>
      </c>
      <c r="M386" s="20" t="n">
        <f aca="false">ROUND(IF(C386="BSE",(J386*0.00375%),(J386*0.00322%)),2)</f>
        <v>0</v>
      </c>
      <c r="N386" s="20" t="n">
        <f aca="false">ROUND((K386+M386+P386)*18%,2)</f>
        <v>0</v>
      </c>
      <c r="O386" s="20" t="n">
        <f aca="false">ROUND(13*1.18,2)</f>
        <v>15.34</v>
      </c>
      <c r="P386" s="20" t="n">
        <f aca="false">ROUND(J386*0.0001%,2)</f>
        <v>0</v>
      </c>
      <c r="Q386" s="20" t="n">
        <f aca="false">ROUND(F386*0.015%,0)</f>
        <v>0</v>
      </c>
      <c r="W386" s="57" t="str">
        <f aca="false">IF(G386&gt;0,G386-A386," ")</f>
        <v> </v>
      </c>
    </row>
    <row r="387" customFormat="false" ht="15" hidden="false" customHeight="false" outlineLevel="0" collapsed="false">
      <c r="A387" s="56"/>
      <c r="F387" s="20" t="n">
        <f aca="false">D387*E387</f>
        <v>0</v>
      </c>
      <c r="G387" s="56"/>
      <c r="I387" s="19" t="n">
        <f aca="false">D387*H387</f>
        <v>0</v>
      </c>
      <c r="J387" s="20" t="n">
        <f aca="false">F387+I387</f>
        <v>0</v>
      </c>
      <c r="K387" s="20" t="n">
        <f aca="false">IF(J387*0%&gt;40,40,J387*0%)</f>
        <v>0</v>
      </c>
      <c r="L387" s="20" t="n">
        <f aca="false">ROUND(J387*0.1%,0)</f>
        <v>0</v>
      </c>
      <c r="M387" s="20" t="n">
        <f aca="false">ROUND(IF(C387="BSE",(J387*0.00375%),(J387*0.00322%)),2)</f>
        <v>0</v>
      </c>
      <c r="N387" s="20" t="n">
        <f aca="false">ROUND((K387+M387+P387)*18%,2)</f>
        <v>0</v>
      </c>
      <c r="O387" s="20" t="n">
        <f aca="false">ROUND(13*1.18,2)</f>
        <v>15.34</v>
      </c>
      <c r="P387" s="20" t="n">
        <f aca="false">ROUND(J387*0.0001%,2)</f>
        <v>0</v>
      </c>
      <c r="Q387" s="20" t="n">
        <f aca="false">ROUND(F387*0.015%,0)</f>
        <v>0</v>
      </c>
      <c r="W387" s="57" t="str">
        <f aca="false">IF(G387&gt;0,G387-A387," ")</f>
        <v> </v>
      </c>
    </row>
    <row r="388" customFormat="false" ht="15" hidden="false" customHeight="false" outlineLevel="0" collapsed="false">
      <c r="A388" s="56"/>
      <c r="F388" s="20" t="n">
        <f aca="false">D388*E388</f>
        <v>0</v>
      </c>
      <c r="G388" s="56"/>
      <c r="I388" s="19" t="n">
        <f aca="false">D388*H388</f>
        <v>0</v>
      </c>
      <c r="J388" s="20" t="n">
        <f aca="false">F388+I388</f>
        <v>0</v>
      </c>
      <c r="K388" s="20" t="n">
        <f aca="false">IF(J388*0%&gt;40,40,J388*0%)</f>
        <v>0</v>
      </c>
      <c r="L388" s="20" t="n">
        <f aca="false">ROUND(J388*0.1%,0)</f>
        <v>0</v>
      </c>
      <c r="M388" s="20" t="n">
        <f aca="false">ROUND(IF(C388="BSE",(J388*0.00375%),(J388*0.00322%)),2)</f>
        <v>0</v>
      </c>
      <c r="N388" s="20" t="n">
        <f aca="false">ROUND((K388+M388+P388)*18%,2)</f>
        <v>0</v>
      </c>
      <c r="O388" s="20" t="n">
        <f aca="false">ROUND(13*1.18,2)</f>
        <v>15.34</v>
      </c>
      <c r="P388" s="20" t="n">
        <f aca="false">ROUND(J388*0.0001%,2)</f>
        <v>0</v>
      </c>
      <c r="Q388" s="20" t="n">
        <f aca="false">ROUND(F388*0.015%,0)</f>
        <v>0</v>
      </c>
      <c r="W388" s="57" t="str">
        <f aca="false">IF(G388&gt;0,G388-A388," ")</f>
        <v> </v>
      </c>
    </row>
    <row r="389" customFormat="false" ht="15" hidden="false" customHeight="false" outlineLevel="0" collapsed="false">
      <c r="A389" s="56"/>
      <c r="F389" s="20" t="n">
        <f aca="false">D389*E389</f>
        <v>0</v>
      </c>
      <c r="G389" s="56"/>
      <c r="I389" s="19" t="n">
        <f aca="false">D389*H389</f>
        <v>0</v>
      </c>
      <c r="J389" s="20" t="n">
        <f aca="false">F389+I389</f>
        <v>0</v>
      </c>
      <c r="K389" s="20" t="n">
        <f aca="false">IF(J389*0%&gt;40,40,J389*0%)</f>
        <v>0</v>
      </c>
      <c r="L389" s="20" t="n">
        <f aca="false">ROUND(J389*0.1%,0)</f>
        <v>0</v>
      </c>
      <c r="M389" s="20" t="n">
        <f aca="false">ROUND(IF(C389="BSE",(J389*0.00375%),(J389*0.00322%)),2)</f>
        <v>0</v>
      </c>
      <c r="N389" s="20" t="n">
        <f aca="false">ROUND((K389+M389+P389)*18%,2)</f>
        <v>0</v>
      </c>
      <c r="O389" s="20" t="n">
        <f aca="false">ROUND(13*1.18,2)</f>
        <v>15.34</v>
      </c>
      <c r="P389" s="20" t="n">
        <f aca="false">ROUND(J389*0.0001%,2)</f>
        <v>0</v>
      </c>
      <c r="Q389" s="20" t="n">
        <f aca="false">ROUND(F389*0.015%,0)</f>
        <v>0</v>
      </c>
      <c r="W389" s="57" t="str">
        <f aca="false">IF(G389&gt;0,G389-A389," ")</f>
        <v> </v>
      </c>
    </row>
    <row r="390" customFormat="false" ht="15" hidden="false" customHeight="false" outlineLevel="0" collapsed="false">
      <c r="A390" s="56"/>
      <c r="F390" s="20" t="n">
        <f aca="false">D390*E390</f>
        <v>0</v>
      </c>
      <c r="G390" s="56"/>
      <c r="I390" s="19" t="n">
        <f aca="false">D390*H390</f>
        <v>0</v>
      </c>
      <c r="J390" s="20" t="n">
        <f aca="false">F390+I390</f>
        <v>0</v>
      </c>
      <c r="K390" s="20" t="n">
        <f aca="false">IF(J390*0%&gt;40,40,J390*0%)</f>
        <v>0</v>
      </c>
      <c r="L390" s="20" t="n">
        <f aca="false">ROUND(J390*0.1%,0)</f>
        <v>0</v>
      </c>
      <c r="M390" s="20" t="n">
        <f aca="false">ROUND(IF(C390="BSE",(J390*0.00375%),(J390*0.00322%)),2)</f>
        <v>0</v>
      </c>
      <c r="N390" s="20" t="n">
        <f aca="false">ROUND((K390+M390+P390)*18%,2)</f>
        <v>0</v>
      </c>
      <c r="O390" s="20" t="n">
        <f aca="false">ROUND(13*1.18,2)</f>
        <v>15.34</v>
      </c>
      <c r="P390" s="20" t="n">
        <f aca="false">ROUND(J390*0.0001%,2)</f>
        <v>0</v>
      </c>
      <c r="Q390" s="20" t="n">
        <f aca="false">ROUND(F390*0.015%,0)</f>
        <v>0</v>
      </c>
      <c r="W390" s="57" t="str">
        <f aca="false">IF(G390&gt;0,G390-A390," ")</f>
        <v> </v>
      </c>
    </row>
    <row r="391" customFormat="false" ht="15" hidden="false" customHeight="false" outlineLevel="0" collapsed="false">
      <c r="A391" s="56"/>
      <c r="F391" s="20" t="n">
        <f aca="false">D391*E391</f>
        <v>0</v>
      </c>
      <c r="G391" s="56"/>
      <c r="I391" s="19" t="n">
        <f aca="false">D391*H391</f>
        <v>0</v>
      </c>
      <c r="J391" s="20" t="n">
        <f aca="false">F391+I391</f>
        <v>0</v>
      </c>
      <c r="K391" s="20" t="n">
        <f aca="false">IF(J391*0%&gt;40,40,J391*0%)</f>
        <v>0</v>
      </c>
      <c r="L391" s="20" t="n">
        <f aca="false">ROUND(J391*0.1%,0)</f>
        <v>0</v>
      </c>
      <c r="M391" s="20" t="n">
        <f aca="false">ROUND(IF(C391="BSE",(J391*0.00375%),(J391*0.00322%)),2)</f>
        <v>0</v>
      </c>
      <c r="N391" s="20" t="n">
        <f aca="false">ROUND((K391+M391+P391)*18%,2)</f>
        <v>0</v>
      </c>
      <c r="O391" s="20" t="n">
        <f aca="false">ROUND(13*1.18,2)</f>
        <v>15.34</v>
      </c>
      <c r="P391" s="20" t="n">
        <f aca="false">ROUND(J391*0.0001%,2)</f>
        <v>0</v>
      </c>
      <c r="Q391" s="20" t="n">
        <f aca="false">ROUND(F391*0.015%,0)</f>
        <v>0</v>
      </c>
      <c r="W391" s="57" t="str">
        <f aca="false">IF(G391&gt;0,G391-A391," ")</f>
        <v> </v>
      </c>
    </row>
    <row r="392" customFormat="false" ht="15" hidden="false" customHeight="false" outlineLevel="0" collapsed="false">
      <c r="A392" s="56"/>
      <c r="F392" s="20" t="n">
        <f aca="false">D392*E392</f>
        <v>0</v>
      </c>
      <c r="G392" s="56"/>
      <c r="I392" s="19" t="n">
        <f aca="false">D392*H392</f>
        <v>0</v>
      </c>
      <c r="J392" s="20" t="n">
        <f aca="false">F392+I392</f>
        <v>0</v>
      </c>
      <c r="K392" s="20" t="n">
        <f aca="false">IF(J392*0%&gt;40,40,J392*0%)</f>
        <v>0</v>
      </c>
      <c r="L392" s="20" t="n">
        <f aca="false">ROUND(J392*0.1%,0)</f>
        <v>0</v>
      </c>
      <c r="M392" s="20" t="n">
        <f aca="false">ROUND(IF(C392="BSE",(J392*0.00375%),(J392*0.00322%)),2)</f>
        <v>0</v>
      </c>
      <c r="N392" s="20" t="n">
        <f aca="false">ROUND((K392+M392+P392)*18%,2)</f>
        <v>0</v>
      </c>
      <c r="O392" s="20" t="n">
        <f aca="false">ROUND(13*1.18,2)</f>
        <v>15.34</v>
      </c>
      <c r="P392" s="20" t="n">
        <f aca="false">ROUND(J392*0.0001%,2)</f>
        <v>0</v>
      </c>
      <c r="Q392" s="20" t="n">
        <f aca="false">ROUND(F392*0.015%,0)</f>
        <v>0</v>
      </c>
      <c r="W392" s="57" t="str">
        <f aca="false">IF(G392&gt;0,G392-A392," ")</f>
        <v> </v>
      </c>
    </row>
    <row r="393" customFormat="false" ht="15" hidden="false" customHeight="false" outlineLevel="0" collapsed="false">
      <c r="A393" s="56"/>
      <c r="F393" s="20" t="n">
        <f aca="false">D393*E393</f>
        <v>0</v>
      </c>
      <c r="G393" s="56"/>
      <c r="I393" s="19" t="n">
        <f aca="false">D393*H393</f>
        <v>0</v>
      </c>
      <c r="J393" s="20" t="n">
        <f aca="false">F393+I393</f>
        <v>0</v>
      </c>
      <c r="K393" s="20" t="n">
        <f aca="false">IF(J393*0%&gt;40,40,J393*0%)</f>
        <v>0</v>
      </c>
      <c r="L393" s="20" t="n">
        <f aca="false">ROUND(J393*0.1%,0)</f>
        <v>0</v>
      </c>
      <c r="M393" s="20" t="n">
        <f aca="false">ROUND(IF(C393="BSE",(J393*0.00375%),(J393*0.00322%)),2)</f>
        <v>0</v>
      </c>
      <c r="N393" s="20" t="n">
        <f aca="false">ROUND((K393+M393+P393)*18%,2)</f>
        <v>0</v>
      </c>
      <c r="O393" s="20" t="n">
        <f aca="false">ROUND(13*1.18,2)</f>
        <v>15.34</v>
      </c>
      <c r="P393" s="20" t="n">
        <f aca="false">ROUND(J393*0.0001%,2)</f>
        <v>0</v>
      </c>
      <c r="Q393" s="20" t="n">
        <f aca="false">ROUND(F393*0.015%,0)</f>
        <v>0</v>
      </c>
      <c r="W393" s="57" t="str">
        <f aca="false">IF(G393&gt;0,G393-A393," ")</f>
        <v> </v>
      </c>
    </row>
    <row r="394" customFormat="false" ht="15" hidden="false" customHeight="false" outlineLevel="0" collapsed="false">
      <c r="A394" s="56"/>
      <c r="F394" s="20" t="n">
        <f aca="false">D394*E394</f>
        <v>0</v>
      </c>
      <c r="G394" s="56"/>
      <c r="I394" s="19" t="n">
        <f aca="false">D394*H394</f>
        <v>0</v>
      </c>
      <c r="J394" s="20" t="n">
        <f aca="false">F394+I394</f>
        <v>0</v>
      </c>
      <c r="K394" s="20" t="n">
        <f aca="false">IF(J394*0%&gt;40,40,J394*0%)</f>
        <v>0</v>
      </c>
      <c r="L394" s="20" t="n">
        <f aca="false">ROUND(J394*0.1%,0)</f>
        <v>0</v>
      </c>
      <c r="M394" s="20" t="n">
        <f aca="false">ROUND(IF(C394="BSE",(J394*0.00375%),(J394*0.00322%)),2)</f>
        <v>0</v>
      </c>
      <c r="N394" s="20" t="n">
        <f aca="false">ROUND((K394+M394+P394)*18%,2)</f>
        <v>0</v>
      </c>
      <c r="O394" s="20" t="n">
        <f aca="false">ROUND(13*1.18,2)</f>
        <v>15.34</v>
      </c>
      <c r="P394" s="20" t="n">
        <f aca="false">ROUND(J394*0.0001%,2)</f>
        <v>0</v>
      </c>
      <c r="Q394" s="20" t="n">
        <f aca="false">ROUND(F394*0.015%,0)</f>
        <v>0</v>
      </c>
      <c r="W394" s="57" t="str">
        <f aca="false">IF(G394&gt;0,G394-A394," ")</f>
        <v> </v>
      </c>
    </row>
    <row r="395" customFormat="false" ht="15" hidden="false" customHeight="false" outlineLevel="0" collapsed="false">
      <c r="A395" s="56"/>
      <c r="F395" s="20" t="n">
        <f aca="false">D395*E395</f>
        <v>0</v>
      </c>
      <c r="G395" s="56"/>
      <c r="I395" s="19" t="n">
        <f aca="false">D395*H395</f>
        <v>0</v>
      </c>
      <c r="J395" s="20" t="n">
        <f aca="false">F395+I395</f>
        <v>0</v>
      </c>
      <c r="K395" s="20" t="n">
        <f aca="false">IF(J395*0%&gt;40,40,J395*0%)</f>
        <v>0</v>
      </c>
      <c r="L395" s="20" t="n">
        <f aca="false">ROUND(J395*0.1%,0)</f>
        <v>0</v>
      </c>
      <c r="M395" s="20" t="n">
        <f aca="false">ROUND(IF(C395="BSE",(J395*0.00375%),(J395*0.00322%)),2)</f>
        <v>0</v>
      </c>
      <c r="N395" s="20" t="n">
        <f aca="false">ROUND((K395+M395+P395)*18%,2)</f>
        <v>0</v>
      </c>
      <c r="O395" s="20" t="n">
        <f aca="false">ROUND(13*1.18,2)</f>
        <v>15.34</v>
      </c>
      <c r="P395" s="20" t="n">
        <f aca="false">ROUND(J395*0.0001%,2)</f>
        <v>0</v>
      </c>
      <c r="Q395" s="20" t="n">
        <f aca="false">ROUND(F395*0.015%,0)</f>
        <v>0</v>
      </c>
      <c r="W395" s="57" t="str">
        <f aca="false">IF(G395&gt;0,G395-A395," ")</f>
        <v> </v>
      </c>
    </row>
    <row r="396" customFormat="false" ht="15" hidden="false" customHeight="false" outlineLevel="0" collapsed="false">
      <c r="A396" s="56"/>
      <c r="F396" s="20" t="n">
        <f aca="false">D396*E396</f>
        <v>0</v>
      </c>
      <c r="G396" s="56"/>
      <c r="I396" s="19" t="n">
        <f aca="false">D396*H396</f>
        <v>0</v>
      </c>
      <c r="J396" s="20" t="n">
        <f aca="false">F396+I396</f>
        <v>0</v>
      </c>
      <c r="K396" s="20" t="n">
        <f aca="false">IF(J396*0%&gt;40,40,J396*0%)</f>
        <v>0</v>
      </c>
      <c r="L396" s="20" t="n">
        <f aca="false">ROUND(J396*0.1%,0)</f>
        <v>0</v>
      </c>
      <c r="M396" s="20" t="n">
        <f aca="false">ROUND(IF(C396="BSE",(J396*0.00375%),(J396*0.00322%)),2)</f>
        <v>0</v>
      </c>
      <c r="N396" s="20" t="n">
        <f aca="false">ROUND((K396+M396+P396)*18%,2)</f>
        <v>0</v>
      </c>
      <c r="O396" s="20" t="n">
        <f aca="false">ROUND(13*1.18,2)</f>
        <v>15.34</v>
      </c>
      <c r="P396" s="20" t="n">
        <f aca="false">ROUND(J396*0.0001%,2)</f>
        <v>0</v>
      </c>
      <c r="Q396" s="20" t="n">
        <f aca="false">ROUND(F396*0.015%,0)</f>
        <v>0</v>
      </c>
      <c r="W396" s="57" t="str">
        <f aca="false">IF(G396&gt;0,G396-A396," ")</f>
        <v> </v>
      </c>
    </row>
    <row r="397" customFormat="false" ht="15" hidden="false" customHeight="false" outlineLevel="0" collapsed="false">
      <c r="A397" s="56"/>
      <c r="F397" s="20" t="n">
        <f aca="false">D397*E397</f>
        <v>0</v>
      </c>
      <c r="G397" s="56"/>
      <c r="I397" s="19" t="n">
        <f aca="false">D397*H397</f>
        <v>0</v>
      </c>
      <c r="J397" s="20" t="n">
        <f aca="false">F397+I397</f>
        <v>0</v>
      </c>
      <c r="K397" s="20" t="n">
        <f aca="false">IF(J397*0%&gt;40,40,J397*0%)</f>
        <v>0</v>
      </c>
      <c r="L397" s="20" t="n">
        <f aca="false">ROUND(J397*0.1%,0)</f>
        <v>0</v>
      </c>
      <c r="M397" s="20" t="n">
        <f aca="false">ROUND(IF(C397="BSE",(J397*0.00375%),(J397*0.00322%)),2)</f>
        <v>0</v>
      </c>
      <c r="N397" s="20" t="n">
        <f aca="false">ROUND((K397+M397+P397)*18%,2)</f>
        <v>0</v>
      </c>
      <c r="O397" s="20" t="n">
        <f aca="false">ROUND(13*1.18,2)</f>
        <v>15.34</v>
      </c>
      <c r="P397" s="20" t="n">
        <f aca="false">ROUND(J397*0.0001%,2)</f>
        <v>0</v>
      </c>
      <c r="Q397" s="20" t="n">
        <f aca="false">ROUND(F397*0.015%,0)</f>
        <v>0</v>
      </c>
      <c r="W397" s="57" t="str">
        <f aca="false">IF(G397&gt;0,G397-A397," ")</f>
        <v> </v>
      </c>
    </row>
    <row r="398" customFormat="false" ht="15" hidden="false" customHeight="false" outlineLevel="0" collapsed="false">
      <c r="A398" s="56"/>
      <c r="F398" s="20" t="n">
        <f aca="false">D398*E398</f>
        <v>0</v>
      </c>
      <c r="G398" s="56"/>
      <c r="I398" s="19" t="n">
        <f aca="false">D398*H398</f>
        <v>0</v>
      </c>
      <c r="J398" s="20" t="n">
        <f aca="false">F398+I398</f>
        <v>0</v>
      </c>
      <c r="K398" s="20" t="n">
        <f aca="false">IF(J398*0%&gt;40,40,J398*0%)</f>
        <v>0</v>
      </c>
      <c r="L398" s="20" t="n">
        <f aca="false">ROUND(J398*0.1%,0)</f>
        <v>0</v>
      </c>
      <c r="M398" s="20" t="n">
        <f aca="false">ROUND(IF(C398="BSE",(J398*0.00375%),(J398*0.00322%)),2)</f>
        <v>0</v>
      </c>
      <c r="N398" s="20" t="n">
        <f aca="false">ROUND((K398+M398+P398)*18%,2)</f>
        <v>0</v>
      </c>
      <c r="O398" s="20" t="n">
        <f aca="false">ROUND(13*1.18,2)</f>
        <v>15.34</v>
      </c>
      <c r="P398" s="20" t="n">
        <f aca="false">ROUND(J398*0.0001%,2)</f>
        <v>0</v>
      </c>
      <c r="Q398" s="20" t="n">
        <f aca="false">ROUND(F398*0.015%,0)</f>
        <v>0</v>
      </c>
      <c r="W398" s="57" t="str">
        <f aca="false">IF(G398&gt;0,G398-A398," ")</f>
        <v> </v>
      </c>
    </row>
    <row r="399" customFormat="false" ht="15" hidden="false" customHeight="false" outlineLevel="0" collapsed="false">
      <c r="A399" s="56"/>
      <c r="F399" s="20" t="n">
        <f aca="false">D399*E399</f>
        <v>0</v>
      </c>
      <c r="G399" s="56"/>
      <c r="I399" s="19" t="n">
        <f aca="false">D399*H399</f>
        <v>0</v>
      </c>
      <c r="J399" s="20" t="n">
        <f aca="false">F399+I399</f>
        <v>0</v>
      </c>
      <c r="K399" s="20" t="n">
        <f aca="false">IF(J399*0%&gt;40,40,J399*0%)</f>
        <v>0</v>
      </c>
      <c r="L399" s="20" t="n">
        <f aca="false">ROUND(J399*0.1%,0)</f>
        <v>0</v>
      </c>
      <c r="M399" s="20" t="n">
        <f aca="false">ROUND(IF(C399="BSE",(J399*0.00375%),(J399*0.00322%)),2)</f>
        <v>0</v>
      </c>
      <c r="N399" s="20" t="n">
        <f aca="false">ROUND((K399+M399+P399)*18%,2)</f>
        <v>0</v>
      </c>
      <c r="O399" s="20" t="n">
        <f aca="false">ROUND(13*1.18,2)</f>
        <v>15.34</v>
      </c>
      <c r="P399" s="20" t="n">
        <f aca="false">ROUND(J399*0.0001%,2)</f>
        <v>0</v>
      </c>
      <c r="Q399" s="20" t="n">
        <f aca="false">ROUND(F399*0.015%,0)</f>
        <v>0</v>
      </c>
      <c r="W399" s="57" t="str">
        <f aca="false">IF(G399&gt;0,G399-A399," ")</f>
        <v> </v>
      </c>
    </row>
    <row r="400" customFormat="false" ht="15" hidden="false" customHeight="false" outlineLevel="0" collapsed="false">
      <c r="A400" s="56"/>
      <c r="F400" s="20" t="n">
        <f aca="false">D400*E400</f>
        <v>0</v>
      </c>
      <c r="G400" s="56"/>
      <c r="I400" s="19" t="n">
        <f aca="false">D400*H400</f>
        <v>0</v>
      </c>
      <c r="J400" s="20" t="n">
        <f aca="false">F400+I400</f>
        <v>0</v>
      </c>
      <c r="K400" s="20" t="n">
        <f aca="false">IF(J400*0%&gt;40,40,J400*0%)</f>
        <v>0</v>
      </c>
      <c r="L400" s="20" t="n">
        <f aca="false">ROUND(J400*0.1%,0)</f>
        <v>0</v>
      </c>
      <c r="M400" s="20" t="n">
        <f aca="false">ROUND(IF(C400="BSE",(J400*0.00375%),(J400*0.00322%)),2)</f>
        <v>0</v>
      </c>
      <c r="N400" s="20" t="n">
        <f aca="false">ROUND((K400+M400+P400)*18%,2)</f>
        <v>0</v>
      </c>
      <c r="O400" s="20" t="n">
        <f aca="false">ROUND(13*1.18,2)</f>
        <v>15.34</v>
      </c>
      <c r="P400" s="20" t="n">
        <f aca="false">ROUND(J400*0.0001%,2)</f>
        <v>0</v>
      </c>
      <c r="Q400" s="20" t="n">
        <f aca="false">ROUND(F400*0.015%,0)</f>
        <v>0</v>
      </c>
      <c r="W400" s="57" t="str">
        <f aca="false">IF(G400&gt;0,G400-A400," ")</f>
        <v> </v>
      </c>
    </row>
    <row r="401" customFormat="false" ht="15" hidden="false" customHeight="false" outlineLevel="0" collapsed="false">
      <c r="A401" s="56"/>
      <c r="F401" s="20" t="n">
        <f aca="false">D401*E401</f>
        <v>0</v>
      </c>
      <c r="G401" s="56"/>
      <c r="I401" s="19" t="n">
        <f aca="false">D401*H401</f>
        <v>0</v>
      </c>
      <c r="J401" s="20" t="n">
        <f aca="false">F401+I401</f>
        <v>0</v>
      </c>
      <c r="K401" s="20" t="n">
        <f aca="false">IF(J401*0%&gt;40,40,J401*0%)</f>
        <v>0</v>
      </c>
      <c r="L401" s="20" t="n">
        <f aca="false">ROUND(J401*0.1%,0)</f>
        <v>0</v>
      </c>
      <c r="M401" s="20" t="n">
        <f aca="false">ROUND(IF(C401="BSE",(J401*0.00375%),(J401*0.00322%)),2)</f>
        <v>0</v>
      </c>
      <c r="N401" s="20" t="n">
        <f aca="false">ROUND((K401+M401+P401)*18%,2)</f>
        <v>0</v>
      </c>
      <c r="O401" s="20" t="n">
        <f aca="false">ROUND(13*1.18,2)</f>
        <v>15.34</v>
      </c>
      <c r="P401" s="20" t="n">
        <f aca="false">ROUND(J401*0.0001%,2)</f>
        <v>0</v>
      </c>
      <c r="Q401" s="20" t="n">
        <f aca="false">ROUND(F401*0.015%,0)</f>
        <v>0</v>
      </c>
      <c r="W401" s="57" t="str">
        <f aca="false">IF(G401&gt;0,G401-A401," ")</f>
        <v> </v>
      </c>
    </row>
    <row r="402" customFormat="false" ht="15" hidden="false" customHeight="false" outlineLevel="0" collapsed="false">
      <c r="A402" s="56"/>
      <c r="F402" s="20" t="n">
        <f aca="false">D402*E402</f>
        <v>0</v>
      </c>
      <c r="G402" s="56"/>
      <c r="I402" s="19" t="n">
        <f aca="false">D402*H402</f>
        <v>0</v>
      </c>
      <c r="J402" s="20" t="n">
        <f aca="false">F402+I402</f>
        <v>0</v>
      </c>
      <c r="K402" s="20" t="n">
        <f aca="false">IF(J402*0%&gt;40,40,J402*0%)</f>
        <v>0</v>
      </c>
      <c r="L402" s="20" t="n">
        <f aca="false">ROUND(J402*0.1%,0)</f>
        <v>0</v>
      </c>
      <c r="M402" s="20" t="n">
        <f aca="false">ROUND(IF(C402="BSE",(J402*0.00375%),(J402*0.00322%)),2)</f>
        <v>0</v>
      </c>
      <c r="N402" s="20" t="n">
        <f aca="false">ROUND((K402+M402+P402)*18%,2)</f>
        <v>0</v>
      </c>
      <c r="O402" s="20" t="n">
        <f aca="false">ROUND(13*1.18,2)</f>
        <v>15.34</v>
      </c>
      <c r="P402" s="20" t="n">
        <f aca="false">ROUND(J402*0.0001%,2)</f>
        <v>0</v>
      </c>
      <c r="Q402" s="20" t="n">
        <f aca="false">ROUND(F402*0.015%,0)</f>
        <v>0</v>
      </c>
      <c r="W402" s="57" t="str">
        <f aca="false">IF(G402&gt;0,G402-A402," ")</f>
        <v> </v>
      </c>
    </row>
    <row r="403" customFormat="false" ht="15" hidden="false" customHeight="false" outlineLevel="0" collapsed="false">
      <c r="A403" s="56"/>
      <c r="F403" s="20" t="n">
        <f aca="false">D403*E403</f>
        <v>0</v>
      </c>
      <c r="G403" s="56"/>
      <c r="I403" s="19" t="n">
        <f aca="false">D403*H403</f>
        <v>0</v>
      </c>
      <c r="J403" s="20" t="n">
        <f aca="false">F403+I403</f>
        <v>0</v>
      </c>
      <c r="K403" s="20" t="n">
        <f aca="false">IF(J403*0%&gt;40,40,J403*0%)</f>
        <v>0</v>
      </c>
      <c r="L403" s="20" t="n">
        <f aca="false">ROUND(J403*0.1%,0)</f>
        <v>0</v>
      </c>
      <c r="M403" s="20" t="n">
        <f aca="false">ROUND(IF(C403="BSE",(J403*0.00375%),(J403*0.00322%)),2)</f>
        <v>0</v>
      </c>
      <c r="N403" s="20" t="n">
        <f aca="false">ROUND((K403+M403+P403)*18%,2)</f>
        <v>0</v>
      </c>
      <c r="O403" s="20" t="n">
        <f aca="false">ROUND(13*1.18,2)</f>
        <v>15.34</v>
      </c>
      <c r="P403" s="20" t="n">
        <f aca="false">ROUND(J403*0.0001%,2)</f>
        <v>0</v>
      </c>
      <c r="Q403" s="20" t="n">
        <f aca="false">ROUND(F403*0.015%,0)</f>
        <v>0</v>
      </c>
      <c r="W403" s="57" t="str">
        <f aca="false">IF(G403&gt;0,G403-A403," ")</f>
        <v> </v>
      </c>
    </row>
    <row r="404" customFormat="false" ht="15" hidden="false" customHeight="false" outlineLevel="0" collapsed="false">
      <c r="A404" s="56"/>
      <c r="F404" s="20" t="n">
        <f aca="false">D404*E404</f>
        <v>0</v>
      </c>
      <c r="G404" s="56"/>
      <c r="I404" s="19" t="n">
        <f aca="false">D404*H404</f>
        <v>0</v>
      </c>
      <c r="J404" s="20" t="n">
        <f aca="false">F404+I404</f>
        <v>0</v>
      </c>
      <c r="K404" s="20" t="n">
        <f aca="false">IF(J404*0%&gt;40,40,J404*0%)</f>
        <v>0</v>
      </c>
      <c r="L404" s="20" t="n">
        <f aca="false">ROUND(J404*0.1%,0)</f>
        <v>0</v>
      </c>
      <c r="M404" s="20" t="n">
        <f aca="false">ROUND(IF(C404="BSE",(J404*0.00375%),(J404*0.00322%)),2)</f>
        <v>0</v>
      </c>
      <c r="N404" s="20" t="n">
        <f aca="false">ROUND((K404+M404+P404)*18%,2)</f>
        <v>0</v>
      </c>
      <c r="O404" s="20" t="n">
        <f aca="false">ROUND(13*1.18,2)</f>
        <v>15.34</v>
      </c>
      <c r="P404" s="20" t="n">
        <f aca="false">ROUND(J404*0.0001%,2)</f>
        <v>0</v>
      </c>
      <c r="Q404" s="20" t="n">
        <f aca="false">ROUND(F404*0.015%,0)</f>
        <v>0</v>
      </c>
      <c r="W404" s="57" t="str">
        <f aca="false">IF(G404&gt;0,G404-A404," ")</f>
        <v> </v>
      </c>
    </row>
    <row r="405" customFormat="false" ht="15" hidden="false" customHeight="false" outlineLevel="0" collapsed="false">
      <c r="A405" s="56"/>
      <c r="F405" s="20" t="n">
        <f aca="false">D405*E405</f>
        <v>0</v>
      </c>
      <c r="G405" s="56"/>
      <c r="I405" s="19" t="n">
        <f aca="false">D405*H405</f>
        <v>0</v>
      </c>
      <c r="J405" s="20" t="n">
        <f aca="false">F405+I405</f>
        <v>0</v>
      </c>
      <c r="K405" s="20" t="n">
        <f aca="false">IF(J405*0%&gt;40,40,J405*0%)</f>
        <v>0</v>
      </c>
      <c r="L405" s="20" t="n">
        <f aca="false">ROUND(J405*0.1%,0)</f>
        <v>0</v>
      </c>
      <c r="M405" s="20" t="n">
        <f aca="false">ROUND(IF(C405="BSE",(J405*0.00375%),(J405*0.00322%)),2)</f>
        <v>0</v>
      </c>
      <c r="N405" s="20" t="n">
        <f aca="false">ROUND((K405+M405+P405)*18%,2)</f>
        <v>0</v>
      </c>
      <c r="O405" s="20" t="n">
        <f aca="false">ROUND(13*1.18,2)</f>
        <v>15.34</v>
      </c>
      <c r="P405" s="20" t="n">
        <f aca="false">ROUND(J405*0.0001%,2)</f>
        <v>0</v>
      </c>
      <c r="Q405" s="20" t="n">
        <f aca="false">ROUND(F405*0.015%,0)</f>
        <v>0</v>
      </c>
      <c r="W405" s="57" t="str">
        <f aca="false">IF(G405&gt;0,G405-A405," ")</f>
        <v> </v>
      </c>
    </row>
    <row r="406" customFormat="false" ht="15" hidden="false" customHeight="false" outlineLevel="0" collapsed="false">
      <c r="A406" s="56"/>
      <c r="F406" s="20" t="n">
        <f aca="false">D406*E406</f>
        <v>0</v>
      </c>
      <c r="G406" s="56"/>
      <c r="I406" s="19" t="n">
        <f aca="false">D406*H406</f>
        <v>0</v>
      </c>
      <c r="J406" s="20" t="n">
        <f aca="false">F406+I406</f>
        <v>0</v>
      </c>
      <c r="K406" s="20" t="n">
        <f aca="false">IF(J406*0%&gt;40,40,J406*0%)</f>
        <v>0</v>
      </c>
      <c r="L406" s="20" t="n">
        <f aca="false">ROUND(J406*0.1%,0)</f>
        <v>0</v>
      </c>
      <c r="M406" s="20" t="n">
        <f aca="false">ROUND(IF(C406="BSE",(J406*0.00375%),(J406*0.00322%)),2)</f>
        <v>0</v>
      </c>
      <c r="N406" s="20" t="n">
        <f aca="false">ROUND((K406+M406+P406)*18%,2)</f>
        <v>0</v>
      </c>
      <c r="O406" s="20" t="n">
        <f aca="false">ROUND(13*1.18,2)</f>
        <v>15.34</v>
      </c>
      <c r="P406" s="20" t="n">
        <f aca="false">ROUND(J406*0.0001%,2)</f>
        <v>0</v>
      </c>
      <c r="Q406" s="20" t="n">
        <f aca="false">ROUND(F406*0.015%,0)</f>
        <v>0</v>
      </c>
      <c r="W406" s="57" t="str">
        <f aca="false">IF(G406&gt;0,G406-A406," ")</f>
        <v> </v>
      </c>
    </row>
    <row r="407" customFormat="false" ht="15" hidden="false" customHeight="false" outlineLevel="0" collapsed="false">
      <c r="A407" s="56"/>
      <c r="F407" s="20" t="n">
        <f aca="false">D407*E407</f>
        <v>0</v>
      </c>
      <c r="G407" s="56"/>
      <c r="I407" s="19" t="n">
        <f aca="false">D407*H407</f>
        <v>0</v>
      </c>
      <c r="J407" s="20" t="n">
        <f aca="false">F407+I407</f>
        <v>0</v>
      </c>
      <c r="K407" s="20" t="n">
        <f aca="false">IF(J407*0%&gt;40,40,J407*0%)</f>
        <v>0</v>
      </c>
      <c r="L407" s="20" t="n">
        <f aca="false">ROUND(J407*0.1%,0)</f>
        <v>0</v>
      </c>
      <c r="M407" s="20" t="n">
        <f aca="false">ROUND(IF(C407="BSE",(J407*0.00375%),(J407*0.00322%)),2)</f>
        <v>0</v>
      </c>
      <c r="N407" s="20" t="n">
        <f aca="false">ROUND((K407+M407+P407)*18%,2)</f>
        <v>0</v>
      </c>
      <c r="O407" s="20" t="n">
        <f aca="false">ROUND(13*1.18,2)</f>
        <v>15.34</v>
      </c>
      <c r="P407" s="20" t="n">
        <f aca="false">ROUND(J407*0.0001%,2)</f>
        <v>0</v>
      </c>
      <c r="Q407" s="20" t="n">
        <f aca="false">ROUND(F407*0.015%,0)</f>
        <v>0</v>
      </c>
      <c r="W407" s="57" t="str">
        <f aca="false">IF(G407&gt;0,G407-A407," ")</f>
        <v> </v>
      </c>
    </row>
    <row r="408" customFormat="false" ht="15" hidden="false" customHeight="false" outlineLevel="0" collapsed="false">
      <c r="A408" s="56"/>
      <c r="F408" s="20" t="n">
        <f aca="false">D408*E408</f>
        <v>0</v>
      </c>
      <c r="G408" s="56"/>
      <c r="I408" s="19" t="n">
        <f aca="false">D408*H408</f>
        <v>0</v>
      </c>
      <c r="J408" s="20" t="n">
        <f aca="false">F408+I408</f>
        <v>0</v>
      </c>
      <c r="K408" s="20" t="n">
        <f aca="false">IF(J408*0%&gt;40,40,J408*0%)</f>
        <v>0</v>
      </c>
      <c r="L408" s="20" t="n">
        <f aca="false">ROUND(J408*0.1%,0)</f>
        <v>0</v>
      </c>
      <c r="M408" s="20" t="n">
        <f aca="false">ROUND(IF(C408="BSE",(J408*0.00375%),(J408*0.00322%)),2)</f>
        <v>0</v>
      </c>
      <c r="N408" s="20" t="n">
        <f aca="false">ROUND((K408+M408+P408)*18%,2)</f>
        <v>0</v>
      </c>
      <c r="O408" s="20" t="n">
        <f aca="false">ROUND(13*1.18,2)</f>
        <v>15.34</v>
      </c>
      <c r="P408" s="20" t="n">
        <f aca="false">ROUND(J408*0.0001%,2)</f>
        <v>0</v>
      </c>
      <c r="Q408" s="20" t="n">
        <f aca="false">ROUND(F408*0.015%,0)</f>
        <v>0</v>
      </c>
      <c r="W408" s="57" t="str">
        <f aca="false">IF(G408&gt;0,G408-A408," ")</f>
        <v> </v>
      </c>
    </row>
    <row r="409" customFormat="false" ht="15" hidden="false" customHeight="false" outlineLevel="0" collapsed="false">
      <c r="A409" s="56"/>
      <c r="F409" s="20" t="n">
        <f aca="false">D409*E409</f>
        <v>0</v>
      </c>
      <c r="G409" s="56"/>
      <c r="I409" s="19" t="n">
        <f aca="false">D409*H409</f>
        <v>0</v>
      </c>
      <c r="J409" s="20" t="n">
        <f aca="false">F409+I409</f>
        <v>0</v>
      </c>
      <c r="K409" s="20" t="n">
        <f aca="false">IF(J409*0%&gt;40,40,J409*0%)</f>
        <v>0</v>
      </c>
      <c r="L409" s="20" t="n">
        <f aca="false">ROUND(J409*0.1%,0)</f>
        <v>0</v>
      </c>
      <c r="M409" s="20" t="n">
        <f aca="false">ROUND(IF(C409="BSE",(J409*0.00375%),(J409*0.00322%)),2)</f>
        <v>0</v>
      </c>
      <c r="N409" s="20" t="n">
        <f aca="false">ROUND((K409+M409+P409)*18%,2)</f>
        <v>0</v>
      </c>
      <c r="O409" s="20" t="n">
        <f aca="false">ROUND(13*1.18,2)</f>
        <v>15.34</v>
      </c>
      <c r="P409" s="20" t="n">
        <f aca="false">ROUND(J409*0.0001%,2)</f>
        <v>0</v>
      </c>
      <c r="Q409" s="20" t="n">
        <f aca="false">ROUND(F409*0.015%,0)</f>
        <v>0</v>
      </c>
      <c r="W409" s="57" t="str">
        <f aca="false">IF(G409&gt;0,G409-A409," ")</f>
        <v> </v>
      </c>
    </row>
    <row r="410" customFormat="false" ht="15" hidden="false" customHeight="false" outlineLevel="0" collapsed="false">
      <c r="A410" s="56"/>
      <c r="F410" s="20" t="n">
        <f aca="false">D410*E410</f>
        <v>0</v>
      </c>
      <c r="G410" s="56"/>
      <c r="I410" s="19" t="n">
        <f aca="false">D410*H410</f>
        <v>0</v>
      </c>
      <c r="J410" s="20" t="n">
        <f aca="false">F410+I410</f>
        <v>0</v>
      </c>
      <c r="K410" s="20" t="n">
        <f aca="false">IF(J410*0%&gt;40,40,J410*0%)</f>
        <v>0</v>
      </c>
      <c r="L410" s="20" t="n">
        <f aca="false">ROUND(J410*0.1%,0)</f>
        <v>0</v>
      </c>
      <c r="M410" s="20" t="n">
        <f aca="false">ROUND(IF(C410="BSE",(J410*0.00375%),(J410*0.00322%)),2)</f>
        <v>0</v>
      </c>
      <c r="N410" s="20" t="n">
        <f aca="false">ROUND((K410+M410+P410)*18%,2)</f>
        <v>0</v>
      </c>
      <c r="O410" s="20" t="n">
        <f aca="false">ROUND(13*1.18,2)</f>
        <v>15.34</v>
      </c>
      <c r="P410" s="20" t="n">
        <f aca="false">ROUND(J410*0.0001%,2)</f>
        <v>0</v>
      </c>
      <c r="Q410" s="20" t="n">
        <f aca="false">ROUND(F410*0.015%,0)</f>
        <v>0</v>
      </c>
      <c r="W410" s="57" t="str">
        <f aca="false">IF(G410&gt;0,G410-A410," ")</f>
        <v> </v>
      </c>
    </row>
    <row r="411" customFormat="false" ht="15" hidden="false" customHeight="false" outlineLevel="0" collapsed="false">
      <c r="A411" s="56"/>
      <c r="F411" s="20" t="n">
        <f aca="false">D411*E411</f>
        <v>0</v>
      </c>
      <c r="G411" s="56"/>
      <c r="I411" s="19" t="n">
        <f aca="false">D411*H411</f>
        <v>0</v>
      </c>
      <c r="J411" s="20" t="n">
        <f aca="false">F411+I411</f>
        <v>0</v>
      </c>
      <c r="K411" s="20" t="n">
        <f aca="false">IF(J411*0%&gt;40,40,J411*0%)</f>
        <v>0</v>
      </c>
      <c r="L411" s="20" t="n">
        <f aca="false">ROUND(J411*0.1%,0)</f>
        <v>0</v>
      </c>
      <c r="M411" s="20" t="n">
        <f aca="false">ROUND(IF(C411="BSE",(J411*0.00375%),(J411*0.00322%)),2)</f>
        <v>0</v>
      </c>
      <c r="N411" s="20" t="n">
        <f aca="false">ROUND((K411+M411+P411)*18%,2)</f>
        <v>0</v>
      </c>
      <c r="O411" s="20" t="n">
        <f aca="false">ROUND(13*1.18,2)</f>
        <v>15.34</v>
      </c>
      <c r="P411" s="20" t="n">
        <f aca="false">ROUND(J411*0.0001%,2)</f>
        <v>0</v>
      </c>
      <c r="Q411" s="20" t="n">
        <f aca="false">ROUND(F411*0.015%,0)</f>
        <v>0</v>
      </c>
      <c r="W411" s="57" t="str">
        <f aca="false">IF(G411&gt;0,G411-A411," ")</f>
        <v> </v>
      </c>
    </row>
    <row r="412" customFormat="false" ht="15" hidden="false" customHeight="false" outlineLevel="0" collapsed="false">
      <c r="A412" s="56"/>
      <c r="F412" s="20" t="n">
        <f aca="false">D412*E412</f>
        <v>0</v>
      </c>
      <c r="G412" s="56"/>
      <c r="I412" s="19" t="n">
        <f aca="false">D412*H412</f>
        <v>0</v>
      </c>
      <c r="J412" s="20" t="n">
        <f aca="false">F412+I412</f>
        <v>0</v>
      </c>
      <c r="K412" s="20" t="n">
        <f aca="false">IF(J412*0%&gt;40,40,J412*0%)</f>
        <v>0</v>
      </c>
      <c r="L412" s="20" t="n">
        <f aca="false">ROUND(J412*0.1%,0)</f>
        <v>0</v>
      </c>
      <c r="M412" s="20" t="n">
        <f aca="false">ROUND(IF(C412="BSE",(J412*0.00375%),(J412*0.00322%)),2)</f>
        <v>0</v>
      </c>
      <c r="N412" s="20" t="n">
        <f aca="false">ROUND((K412+M412+P412)*18%,2)</f>
        <v>0</v>
      </c>
      <c r="O412" s="20" t="n">
        <f aca="false">ROUND(13*1.18,2)</f>
        <v>15.34</v>
      </c>
      <c r="P412" s="20" t="n">
        <f aca="false">ROUND(J412*0.0001%,2)</f>
        <v>0</v>
      </c>
      <c r="Q412" s="20" t="n">
        <f aca="false">ROUND(F412*0.015%,0)</f>
        <v>0</v>
      </c>
      <c r="W412" s="57" t="str">
        <f aca="false">IF(G412&gt;0,G412-A412," ")</f>
        <v> </v>
      </c>
    </row>
    <row r="413" customFormat="false" ht="15" hidden="false" customHeight="false" outlineLevel="0" collapsed="false">
      <c r="A413" s="56"/>
      <c r="F413" s="20" t="n">
        <f aca="false">D413*E413</f>
        <v>0</v>
      </c>
      <c r="G413" s="56"/>
      <c r="I413" s="19" t="n">
        <f aca="false">D413*H413</f>
        <v>0</v>
      </c>
      <c r="J413" s="20" t="n">
        <f aca="false">F413+I413</f>
        <v>0</v>
      </c>
      <c r="K413" s="20" t="n">
        <f aca="false">IF(J413*0%&gt;40,40,J413*0%)</f>
        <v>0</v>
      </c>
      <c r="L413" s="20" t="n">
        <f aca="false">ROUND(J413*0.1%,0)</f>
        <v>0</v>
      </c>
      <c r="M413" s="20" t="n">
        <f aca="false">ROUND(IF(C413="BSE",(J413*0.00375%),(J413*0.00322%)),2)</f>
        <v>0</v>
      </c>
      <c r="N413" s="20" t="n">
        <f aca="false">ROUND((K413+M413+P413)*18%,2)</f>
        <v>0</v>
      </c>
      <c r="O413" s="20" t="n">
        <f aca="false">ROUND(13*1.18,2)</f>
        <v>15.34</v>
      </c>
      <c r="P413" s="20" t="n">
        <f aca="false">ROUND(J413*0.0001%,2)</f>
        <v>0</v>
      </c>
      <c r="Q413" s="20" t="n">
        <f aca="false">ROUND(F413*0.015%,0)</f>
        <v>0</v>
      </c>
      <c r="W413" s="57" t="str">
        <f aca="false">IF(G413&gt;0,G413-A413," ")</f>
        <v> </v>
      </c>
    </row>
    <row r="414" customFormat="false" ht="15" hidden="false" customHeight="false" outlineLevel="0" collapsed="false">
      <c r="A414" s="56"/>
      <c r="F414" s="20" t="n">
        <f aca="false">D414*E414</f>
        <v>0</v>
      </c>
      <c r="G414" s="56"/>
      <c r="I414" s="19" t="n">
        <f aca="false">D414*H414</f>
        <v>0</v>
      </c>
      <c r="J414" s="20" t="n">
        <f aca="false">F414+I414</f>
        <v>0</v>
      </c>
      <c r="K414" s="20" t="n">
        <f aca="false">IF(J414*0%&gt;40,40,J414*0%)</f>
        <v>0</v>
      </c>
      <c r="L414" s="20" t="n">
        <f aca="false">ROUND(J414*0.1%,0)</f>
        <v>0</v>
      </c>
      <c r="M414" s="20" t="n">
        <f aca="false">ROUND(IF(C414="BSE",(J414*0.00375%),(J414*0.00322%)),2)</f>
        <v>0</v>
      </c>
      <c r="N414" s="20" t="n">
        <f aca="false">ROUND((K414+M414+P414)*18%,2)</f>
        <v>0</v>
      </c>
      <c r="O414" s="20" t="n">
        <f aca="false">ROUND(13*1.18,2)</f>
        <v>15.34</v>
      </c>
      <c r="P414" s="20" t="n">
        <f aca="false">ROUND(J414*0.0001%,2)</f>
        <v>0</v>
      </c>
      <c r="Q414" s="20" t="n">
        <f aca="false">ROUND(F414*0.015%,0)</f>
        <v>0</v>
      </c>
      <c r="W414" s="57" t="str">
        <f aca="false">IF(G414&gt;0,G414-A414," ")</f>
        <v> </v>
      </c>
    </row>
    <row r="415" customFormat="false" ht="15" hidden="false" customHeight="false" outlineLevel="0" collapsed="false">
      <c r="A415" s="56"/>
      <c r="F415" s="20" t="n">
        <f aca="false">D415*E415</f>
        <v>0</v>
      </c>
      <c r="G415" s="56"/>
      <c r="I415" s="19" t="n">
        <f aca="false">D415*H415</f>
        <v>0</v>
      </c>
      <c r="J415" s="20" t="n">
        <f aca="false">F415+I415</f>
        <v>0</v>
      </c>
      <c r="K415" s="20" t="n">
        <f aca="false">IF(J415*0%&gt;40,40,J415*0%)</f>
        <v>0</v>
      </c>
      <c r="L415" s="20" t="n">
        <f aca="false">ROUND(J415*0.1%,0)</f>
        <v>0</v>
      </c>
      <c r="M415" s="20" t="n">
        <f aca="false">ROUND(IF(C415="BSE",(J415*0.00375%),(J415*0.00322%)),2)</f>
        <v>0</v>
      </c>
      <c r="N415" s="20" t="n">
        <f aca="false">ROUND((K415+M415+P415)*18%,2)</f>
        <v>0</v>
      </c>
      <c r="O415" s="20" t="n">
        <f aca="false">ROUND(13*1.18,2)</f>
        <v>15.34</v>
      </c>
      <c r="P415" s="20" t="n">
        <f aca="false">ROUND(J415*0.0001%,2)</f>
        <v>0</v>
      </c>
      <c r="Q415" s="20" t="n">
        <f aca="false">ROUND(F415*0.015%,0)</f>
        <v>0</v>
      </c>
      <c r="W415" s="57" t="str">
        <f aca="false">IF(G415&gt;0,G415-A415," ")</f>
        <v> </v>
      </c>
    </row>
    <row r="416" customFormat="false" ht="15" hidden="false" customHeight="false" outlineLevel="0" collapsed="false">
      <c r="A416" s="56"/>
      <c r="F416" s="20" t="n">
        <f aca="false">D416*E416</f>
        <v>0</v>
      </c>
      <c r="G416" s="56"/>
      <c r="I416" s="19" t="n">
        <f aca="false">D416*H416</f>
        <v>0</v>
      </c>
      <c r="J416" s="20" t="n">
        <f aca="false">F416+I416</f>
        <v>0</v>
      </c>
      <c r="K416" s="20" t="n">
        <f aca="false">IF(J416*0%&gt;40,40,J416*0%)</f>
        <v>0</v>
      </c>
      <c r="L416" s="20" t="n">
        <f aca="false">ROUND(J416*0.1%,0)</f>
        <v>0</v>
      </c>
      <c r="M416" s="20" t="n">
        <f aca="false">ROUND(IF(C416="BSE",(J416*0.00375%),(J416*0.00322%)),2)</f>
        <v>0</v>
      </c>
      <c r="N416" s="20" t="n">
        <f aca="false">ROUND((K416+M416+P416)*18%,2)</f>
        <v>0</v>
      </c>
      <c r="O416" s="20" t="n">
        <f aca="false">ROUND(13*1.18,2)</f>
        <v>15.34</v>
      </c>
      <c r="P416" s="20" t="n">
        <f aca="false">ROUND(J416*0.0001%,2)</f>
        <v>0</v>
      </c>
      <c r="Q416" s="20" t="n">
        <f aca="false">ROUND(F416*0.015%,0)</f>
        <v>0</v>
      </c>
      <c r="W416" s="57" t="str">
        <f aca="false">IF(G416&gt;0,G416-A416," ")</f>
        <v> </v>
      </c>
    </row>
    <row r="417" customFormat="false" ht="15" hidden="false" customHeight="false" outlineLevel="0" collapsed="false">
      <c r="A417" s="56"/>
      <c r="F417" s="20" t="n">
        <f aca="false">D417*E417</f>
        <v>0</v>
      </c>
      <c r="G417" s="56"/>
      <c r="I417" s="19" t="n">
        <f aca="false">D417*H417</f>
        <v>0</v>
      </c>
      <c r="J417" s="20" t="n">
        <f aca="false">F417+I417</f>
        <v>0</v>
      </c>
      <c r="K417" s="20" t="n">
        <f aca="false">IF(J417*0%&gt;40,40,J417*0%)</f>
        <v>0</v>
      </c>
      <c r="L417" s="20" t="n">
        <f aca="false">ROUND(J417*0.1%,0)</f>
        <v>0</v>
      </c>
      <c r="M417" s="20" t="n">
        <f aca="false">ROUND(IF(C417="BSE",(J417*0.00375%),(J417*0.00322%)),2)</f>
        <v>0</v>
      </c>
      <c r="N417" s="20" t="n">
        <f aca="false">ROUND((K417+M417+P417)*18%,2)</f>
        <v>0</v>
      </c>
      <c r="O417" s="20" t="n">
        <f aca="false">ROUND(13*1.18,2)</f>
        <v>15.34</v>
      </c>
      <c r="P417" s="20" t="n">
        <f aca="false">ROUND(J417*0.0001%,2)</f>
        <v>0</v>
      </c>
      <c r="Q417" s="20" t="n">
        <f aca="false">ROUND(F417*0.015%,0)</f>
        <v>0</v>
      </c>
      <c r="W417" s="57" t="str">
        <f aca="false">IF(G417&gt;0,G417-A417," ")</f>
        <v> </v>
      </c>
    </row>
    <row r="418" customFormat="false" ht="15" hidden="false" customHeight="false" outlineLevel="0" collapsed="false">
      <c r="A418" s="56"/>
      <c r="F418" s="20" t="n">
        <f aca="false">D418*E418</f>
        <v>0</v>
      </c>
      <c r="G418" s="56"/>
      <c r="I418" s="19" t="n">
        <f aca="false">D418*H418</f>
        <v>0</v>
      </c>
      <c r="J418" s="20" t="n">
        <f aca="false">F418+I418</f>
        <v>0</v>
      </c>
      <c r="K418" s="20" t="n">
        <f aca="false">IF(J418*0%&gt;40,40,J418*0%)</f>
        <v>0</v>
      </c>
      <c r="L418" s="20" t="n">
        <f aca="false">ROUND(J418*0.1%,0)</f>
        <v>0</v>
      </c>
      <c r="M418" s="20" t="n">
        <f aca="false">ROUND(IF(C418="BSE",(J418*0.00375%),(J418*0.00322%)),2)</f>
        <v>0</v>
      </c>
      <c r="N418" s="20" t="n">
        <f aca="false">ROUND((K418+M418+P418)*18%,2)</f>
        <v>0</v>
      </c>
      <c r="O418" s="20" t="n">
        <f aca="false">ROUND(13*1.18,2)</f>
        <v>15.34</v>
      </c>
      <c r="P418" s="20" t="n">
        <f aca="false">ROUND(J418*0.0001%,2)</f>
        <v>0</v>
      </c>
      <c r="Q418" s="20" t="n">
        <f aca="false">ROUND(F418*0.015%,0)</f>
        <v>0</v>
      </c>
      <c r="W418" s="57" t="str">
        <f aca="false">IF(G418&gt;0,G418-A418," ")</f>
        <v> </v>
      </c>
    </row>
    <row r="419" customFormat="false" ht="15" hidden="false" customHeight="false" outlineLevel="0" collapsed="false">
      <c r="A419" s="56"/>
      <c r="F419" s="20" t="n">
        <f aca="false">D419*E419</f>
        <v>0</v>
      </c>
      <c r="G419" s="56"/>
      <c r="I419" s="19" t="n">
        <f aca="false">D419*H419</f>
        <v>0</v>
      </c>
      <c r="J419" s="20" t="n">
        <f aca="false">F419+I419</f>
        <v>0</v>
      </c>
      <c r="K419" s="20" t="n">
        <f aca="false">IF(J419*0%&gt;40,40,J419*0%)</f>
        <v>0</v>
      </c>
      <c r="L419" s="20" t="n">
        <f aca="false">ROUND(J419*0.1%,0)</f>
        <v>0</v>
      </c>
      <c r="M419" s="20" t="n">
        <f aca="false">ROUND(IF(C419="BSE",(J419*0.00375%),(J419*0.00322%)),2)</f>
        <v>0</v>
      </c>
      <c r="N419" s="20" t="n">
        <f aca="false">ROUND((K419+M419+P419)*18%,2)</f>
        <v>0</v>
      </c>
      <c r="O419" s="20" t="n">
        <f aca="false">ROUND(13*1.18,2)</f>
        <v>15.34</v>
      </c>
      <c r="P419" s="20" t="n">
        <f aca="false">ROUND(J419*0.0001%,2)</f>
        <v>0</v>
      </c>
      <c r="Q419" s="20" t="n">
        <f aca="false">ROUND(F419*0.015%,0)</f>
        <v>0</v>
      </c>
      <c r="W419" s="57" t="str">
        <f aca="false">IF(G419&gt;0,G419-A419," ")</f>
        <v> </v>
      </c>
    </row>
    <row r="420" customFormat="false" ht="15" hidden="false" customHeight="false" outlineLevel="0" collapsed="false">
      <c r="A420" s="56"/>
      <c r="F420" s="20" t="n">
        <f aca="false">D420*E420</f>
        <v>0</v>
      </c>
      <c r="G420" s="56"/>
      <c r="I420" s="19" t="n">
        <f aca="false">D420*H420</f>
        <v>0</v>
      </c>
      <c r="J420" s="20" t="n">
        <f aca="false">F420+I420</f>
        <v>0</v>
      </c>
      <c r="K420" s="20" t="n">
        <f aca="false">IF(J420*0%&gt;40,40,J420*0%)</f>
        <v>0</v>
      </c>
      <c r="L420" s="20" t="n">
        <f aca="false">ROUND(J420*0.1%,0)</f>
        <v>0</v>
      </c>
      <c r="M420" s="20" t="n">
        <f aca="false">ROUND(IF(C420="BSE",(J420*0.00375%),(J420*0.00322%)),2)</f>
        <v>0</v>
      </c>
      <c r="N420" s="20" t="n">
        <f aca="false">ROUND((K420+M420+P420)*18%,2)</f>
        <v>0</v>
      </c>
      <c r="O420" s="20" t="n">
        <f aca="false">ROUND(13*1.18,2)</f>
        <v>15.34</v>
      </c>
      <c r="P420" s="20" t="n">
        <f aca="false">ROUND(J420*0.0001%,2)</f>
        <v>0</v>
      </c>
      <c r="Q420" s="20" t="n">
        <f aca="false">ROUND(F420*0.015%,0)</f>
        <v>0</v>
      </c>
      <c r="W420" s="57" t="str">
        <f aca="false">IF(G420&gt;0,G420-A420," ")</f>
        <v> </v>
      </c>
    </row>
    <row r="421" customFormat="false" ht="15" hidden="false" customHeight="false" outlineLevel="0" collapsed="false">
      <c r="A421" s="56"/>
      <c r="F421" s="20" t="n">
        <f aca="false">D421*E421</f>
        <v>0</v>
      </c>
      <c r="G421" s="56"/>
      <c r="I421" s="19" t="n">
        <f aca="false">D421*H421</f>
        <v>0</v>
      </c>
      <c r="J421" s="20" t="n">
        <f aca="false">F421+I421</f>
        <v>0</v>
      </c>
      <c r="K421" s="20" t="n">
        <f aca="false">IF(J421*0%&gt;40,40,J421*0%)</f>
        <v>0</v>
      </c>
      <c r="L421" s="20" t="n">
        <f aca="false">ROUND(J421*0.1%,0)</f>
        <v>0</v>
      </c>
      <c r="M421" s="20" t="n">
        <f aca="false">ROUND(IF(C421="BSE",(J421*0.00375%),(J421*0.00322%)),2)</f>
        <v>0</v>
      </c>
      <c r="N421" s="20" t="n">
        <f aca="false">ROUND((K421+M421+P421)*18%,2)</f>
        <v>0</v>
      </c>
      <c r="O421" s="20" t="n">
        <f aca="false">ROUND(13*1.18,2)</f>
        <v>15.34</v>
      </c>
      <c r="P421" s="20" t="n">
        <f aca="false">ROUND(J421*0.0001%,2)</f>
        <v>0</v>
      </c>
      <c r="Q421" s="20" t="n">
        <f aca="false">ROUND(F421*0.015%,0)</f>
        <v>0</v>
      </c>
      <c r="W421" s="57" t="str">
        <f aca="false">IF(G421&gt;0,G421-A421," ")</f>
        <v> </v>
      </c>
    </row>
    <row r="422" customFormat="false" ht="15" hidden="false" customHeight="false" outlineLevel="0" collapsed="false">
      <c r="A422" s="56"/>
      <c r="F422" s="20" t="n">
        <f aca="false">D422*E422</f>
        <v>0</v>
      </c>
      <c r="G422" s="56"/>
      <c r="I422" s="19" t="n">
        <f aca="false">D422*H422</f>
        <v>0</v>
      </c>
      <c r="J422" s="20" t="n">
        <f aca="false">F422+I422</f>
        <v>0</v>
      </c>
      <c r="K422" s="20" t="n">
        <f aca="false">IF(J422*0%&gt;40,40,J422*0%)</f>
        <v>0</v>
      </c>
      <c r="L422" s="20" t="n">
        <f aca="false">ROUND(J422*0.1%,0)</f>
        <v>0</v>
      </c>
      <c r="M422" s="20" t="n">
        <f aca="false">ROUND(IF(C422="BSE",(J422*0.00375%),(J422*0.00322%)),2)</f>
        <v>0</v>
      </c>
      <c r="N422" s="20" t="n">
        <f aca="false">ROUND((K422+M422+P422)*18%,2)</f>
        <v>0</v>
      </c>
      <c r="O422" s="20" t="n">
        <f aca="false">ROUND(13*1.18,2)</f>
        <v>15.34</v>
      </c>
      <c r="P422" s="20" t="n">
        <f aca="false">ROUND(J422*0.0001%,2)</f>
        <v>0</v>
      </c>
      <c r="Q422" s="20" t="n">
        <f aca="false">ROUND(F422*0.015%,0)</f>
        <v>0</v>
      </c>
      <c r="W422" s="57" t="str">
        <f aca="false">IF(G422&gt;0,G422-A422," ")</f>
        <v> </v>
      </c>
    </row>
    <row r="423" customFormat="false" ht="15" hidden="false" customHeight="false" outlineLevel="0" collapsed="false">
      <c r="A423" s="56"/>
      <c r="F423" s="20" t="n">
        <f aca="false">D423*E423</f>
        <v>0</v>
      </c>
      <c r="G423" s="56"/>
      <c r="I423" s="19" t="n">
        <f aca="false">D423*H423</f>
        <v>0</v>
      </c>
      <c r="J423" s="20" t="n">
        <f aca="false">F423+I423</f>
        <v>0</v>
      </c>
      <c r="K423" s="20" t="n">
        <f aca="false">IF(J423*0%&gt;40,40,J423*0%)</f>
        <v>0</v>
      </c>
      <c r="L423" s="20" t="n">
        <f aca="false">ROUND(J423*0.1%,0)</f>
        <v>0</v>
      </c>
      <c r="M423" s="20" t="n">
        <f aca="false">ROUND(IF(C423="BSE",(J423*0.00375%),(J423*0.00322%)),2)</f>
        <v>0</v>
      </c>
      <c r="N423" s="20" t="n">
        <f aca="false">ROUND((K423+M423+P423)*18%,2)</f>
        <v>0</v>
      </c>
      <c r="O423" s="20" t="n">
        <f aca="false">ROUND(13*1.18,2)</f>
        <v>15.34</v>
      </c>
      <c r="P423" s="20" t="n">
        <f aca="false">ROUND(J423*0.0001%,2)</f>
        <v>0</v>
      </c>
      <c r="Q423" s="20" t="n">
        <f aca="false">ROUND(F423*0.015%,0)</f>
        <v>0</v>
      </c>
      <c r="W423" s="57" t="str">
        <f aca="false">IF(G423&gt;0,G423-A423," ")</f>
        <v> </v>
      </c>
    </row>
    <row r="424" customFormat="false" ht="15" hidden="false" customHeight="false" outlineLevel="0" collapsed="false">
      <c r="A424" s="56"/>
      <c r="F424" s="20" t="n">
        <f aca="false">D424*E424</f>
        <v>0</v>
      </c>
      <c r="G424" s="56"/>
      <c r="I424" s="19" t="n">
        <f aca="false">D424*H424</f>
        <v>0</v>
      </c>
      <c r="J424" s="20" t="n">
        <f aca="false">F424+I424</f>
        <v>0</v>
      </c>
      <c r="K424" s="20" t="n">
        <f aca="false">IF(J424*0%&gt;40,40,J424*0%)</f>
        <v>0</v>
      </c>
      <c r="L424" s="20" t="n">
        <f aca="false">ROUND(J424*0.1%,0)</f>
        <v>0</v>
      </c>
      <c r="M424" s="20" t="n">
        <f aca="false">ROUND(IF(C424="BSE",(J424*0.00375%),(J424*0.00322%)),2)</f>
        <v>0</v>
      </c>
      <c r="N424" s="20" t="n">
        <f aca="false">ROUND((K424+M424+P424)*18%,2)</f>
        <v>0</v>
      </c>
      <c r="O424" s="20" t="n">
        <f aca="false">ROUND(13*1.18,2)</f>
        <v>15.34</v>
      </c>
      <c r="P424" s="20" t="n">
        <f aca="false">ROUND(J424*0.0001%,2)</f>
        <v>0</v>
      </c>
      <c r="Q424" s="20" t="n">
        <f aca="false">ROUND(F424*0.015%,0)</f>
        <v>0</v>
      </c>
      <c r="W424" s="57" t="str">
        <f aca="false">IF(G424&gt;0,G424-A424," ")</f>
        <v> </v>
      </c>
    </row>
    <row r="425" customFormat="false" ht="15" hidden="false" customHeight="false" outlineLevel="0" collapsed="false">
      <c r="A425" s="56"/>
      <c r="F425" s="20" t="n">
        <f aca="false">D425*E425</f>
        <v>0</v>
      </c>
      <c r="G425" s="56"/>
      <c r="I425" s="19" t="n">
        <f aca="false">D425*H425</f>
        <v>0</v>
      </c>
      <c r="J425" s="20" t="n">
        <f aca="false">F425+I425</f>
        <v>0</v>
      </c>
      <c r="K425" s="20" t="n">
        <f aca="false">IF(J425*0%&gt;40,40,J425*0%)</f>
        <v>0</v>
      </c>
      <c r="L425" s="20" t="n">
        <f aca="false">ROUND(J425*0.1%,0)</f>
        <v>0</v>
      </c>
      <c r="M425" s="20" t="n">
        <f aca="false">ROUND(IF(C425="BSE",(J425*0.00375%),(J425*0.00322%)),2)</f>
        <v>0</v>
      </c>
      <c r="N425" s="20" t="n">
        <f aca="false">ROUND((K425+M425+P425)*18%,2)</f>
        <v>0</v>
      </c>
      <c r="O425" s="20" t="n">
        <f aca="false">ROUND(13*1.18,2)</f>
        <v>15.34</v>
      </c>
      <c r="P425" s="20" t="n">
        <f aca="false">ROUND(J425*0.0001%,2)</f>
        <v>0</v>
      </c>
      <c r="Q425" s="20" t="n">
        <f aca="false">ROUND(F425*0.015%,0)</f>
        <v>0</v>
      </c>
      <c r="W425" s="57" t="str">
        <f aca="false">IF(G425&gt;0,G425-A425," ")</f>
        <v> </v>
      </c>
    </row>
    <row r="426" customFormat="false" ht="15" hidden="false" customHeight="false" outlineLevel="0" collapsed="false">
      <c r="A426" s="56"/>
      <c r="F426" s="20" t="n">
        <f aca="false">D426*E426</f>
        <v>0</v>
      </c>
      <c r="G426" s="56"/>
      <c r="I426" s="19" t="n">
        <f aca="false">D426*H426</f>
        <v>0</v>
      </c>
      <c r="J426" s="20" t="n">
        <f aca="false">F426+I426</f>
        <v>0</v>
      </c>
      <c r="K426" s="20" t="n">
        <f aca="false">IF(J426*0%&gt;40,40,J426*0%)</f>
        <v>0</v>
      </c>
      <c r="L426" s="20" t="n">
        <f aca="false">ROUND(J426*0.1%,0)</f>
        <v>0</v>
      </c>
      <c r="M426" s="20" t="n">
        <f aca="false">ROUND(IF(C426="BSE",(J426*0.00375%),(J426*0.00322%)),2)</f>
        <v>0</v>
      </c>
      <c r="N426" s="20" t="n">
        <f aca="false">ROUND((K426+M426+P426)*18%,2)</f>
        <v>0</v>
      </c>
      <c r="O426" s="20" t="n">
        <f aca="false">ROUND(13*1.18,2)</f>
        <v>15.34</v>
      </c>
      <c r="P426" s="20" t="n">
        <f aca="false">ROUND(J426*0.0001%,2)</f>
        <v>0</v>
      </c>
      <c r="Q426" s="20" t="n">
        <f aca="false">ROUND(F426*0.015%,0)</f>
        <v>0</v>
      </c>
      <c r="W426" s="57" t="str">
        <f aca="false">IF(G426&gt;0,G426-A426," ")</f>
        <v> </v>
      </c>
    </row>
    <row r="427" customFormat="false" ht="15" hidden="false" customHeight="false" outlineLevel="0" collapsed="false">
      <c r="A427" s="56"/>
      <c r="F427" s="20" t="n">
        <f aca="false">D427*E427</f>
        <v>0</v>
      </c>
      <c r="G427" s="56"/>
      <c r="I427" s="19" t="n">
        <f aca="false">D427*H427</f>
        <v>0</v>
      </c>
      <c r="J427" s="20" t="n">
        <f aca="false">F427+I427</f>
        <v>0</v>
      </c>
      <c r="K427" s="20" t="n">
        <f aca="false">IF(J427*0%&gt;40,40,J427*0%)</f>
        <v>0</v>
      </c>
      <c r="L427" s="20" t="n">
        <f aca="false">ROUND(J427*0.1%,0)</f>
        <v>0</v>
      </c>
      <c r="M427" s="20" t="n">
        <f aca="false">ROUND(IF(C427="BSE",(J427*0.00375%),(J427*0.00322%)),2)</f>
        <v>0</v>
      </c>
      <c r="N427" s="20" t="n">
        <f aca="false">ROUND((K427+M427+P427)*18%,2)</f>
        <v>0</v>
      </c>
      <c r="O427" s="20" t="n">
        <f aca="false">ROUND(13*1.18,2)</f>
        <v>15.34</v>
      </c>
      <c r="P427" s="20" t="n">
        <f aca="false">ROUND(J427*0.0001%,2)</f>
        <v>0</v>
      </c>
      <c r="Q427" s="20" t="n">
        <f aca="false">ROUND(F427*0.015%,0)</f>
        <v>0</v>
      </c>
      <c r="W427" s="57" t="str">
        <f aca="false">IF(G427&gt;0,G427-A427," ")</f>
        <v> </v>
      </c>
    </row>
    <row r="428" customFormat="false" ht="15" hidden="false" customHeight="false" outlineLevel="0" collapsed="false">
      <c r="A428" s="56"/>
      <c r="F428" s="20" t="n">
        <f aca="false">D428*E428</f>
        <v>0</v>
      </c>
      <c r="G428" s="56"/>
      <c r="I428" s="19" t="n">
        <f aca="false">D428*H428</f>
        <v>0</v>
      </c>
      <c r="J428" s="20" t="n">
        <f aca="false">F428+I428</f>
        <v>0</v>
      </c>
      <c r="K428" s="20" t="n">
        <f aca="false">IF(J428*0%&gt;40,40,J428*0%)</f>
        <v>0</v>
      </c>
      <c r="L428" s="20" t="n">
        <f aca="false">ROUND(J428*0.1%,0)</f>
        <v>0</v>
      </c>
      <c r="M428" s="20" t="n">
        <f aca="false">ROUND(IF(C428="BSE",(J428*0.00375%),(J428*0.00322%)),2)</f>
        <v>0</v>
      </c>
      <c r="N428" s="20" t="n">
        <f aca="false">ROUND((K428+M428+P428)*18%,2)</f>
        <v>0</v>
      </c>
      <c r="O428" s="20" t="n">
        <f aca="false">ROUND(13*1.18,2)</f>
        <v>15.34</v>
      </c>
      <c r="P428" s="20" t="n">
        <f aca="false">ROUND(J428*0.0001%,2)</f>
        <v>0</v>
      </c>
      <c r="Q428" s="20" t="n">
        <f aca="false">ROUND(F428*0.015%,0)</f>
        <v>0</v>
      </c>
      <c r="W428" s="57" t="str">
        <f aca="false">IF(G428&gt;0,G428-A428," ")</f>
        <v> </v>
      </c>
    </row>
    <row r="429" customFormat="false" ht="15" hidden="false" customHeight="false" outlineLevel="0" collapsed="false">
      <c r="A429" s="56"/>
      <c r="F429" s="20" t="n">
        <f aca="false">D429*E429</f>
        <v>0</v>
      </c>
      <c r="G429" s="56"/>
      <c r="I429" s="19" t="n">
        <f aca="false">D429*H429</f>
        <v>0</v>
      </c>
      <c r="J429" s="20" t="n">
        <f aca="false">F429+I429</f>
        <v>0</v>
      </c>
      <c r="K429" s="20" t="n">
        <f aca="false">IF(J429*0%&gt;40,40,J429*0%)</f>
        <v>0</v>
      </c>
      <c r="L429" s="20" t="n">
        <f aca="false">ROUND(J429*0.1%,0)</f>
        <v>0</v>
      </c>
      <c r="M429" s="20" t="n">
        <f aca="false">ROUND(IF(C429="BSE",(J429*0.00375%),(J429*0.00322%)),2)</f>
        <v>0</v>
      </c>
      <c r="N429" s="20" t="n">
        <f aca="false">ROUND((K429+M429+P429)*18%,2)</f>
        <v>0</v>
      </c>
      <c r="O429" s="20" t="n">
        <f aca="false">ROUND(13*1.18,2)</f>
        <v>15.34</v>
      </c>
      <c r="P429" s="20" t="n">
        <f aca="false">ROUND(J429*0.0001%,2)</f>
        <v>0</v>
      </c>
      <c r="Q429" s="20" t="n">
        <f aca="false">ROUND(F429*0.015%,0)</f>
        <v>0</v>
      </c>
      <c r="W429" s="57" t="str">
        <f aca="false">IF(G429&gt;0,G429-A429," ")</f>
        <v> </v>
      </c>
    </row>
    <row r="430" customFormat="false" ht="15" hidden="false" customHeight="false" outlineLevel="0" collapsed="false">
      <c r="A430" s="56"/>
      <c r="F430" s="20" t="n">
        <f aca="false">D430*E430</f>
        <v>0</v>
      </c>
      <c r="G430" s="56"/>
      <c r="I430" s="19" t="n">
        <f aca="false">D430*H430</f>
        <v>0</v>
      </c>
      <c r="J430" s="20" t="n">
        <f aca="false">F430+I430</f>
        <v>0</v>
      </c>
      <c r="K430" s="20" t="n">
        <f aca="false">IF(J430*0%&gt;40,40,J430*0%)</f>
        <v>0</v>
      </c>
      <c r="L430" s="20" t="n">
        <f aca="false">ROUND(J430*0.1%,0)</f>
        <v>0</v>
      </c>
      <c r="M430" s="20" t="n">
        <f aca="false">ROUND(IF(C430="BSE",(J430*0.00375%),(J430*0.00322%)),2)</f>
        <v>0</v>
      </c>
      <c r="N430" s="20" t="n">
        <f aca="false">ROUND((K430+M430+P430)*18%,2)</f>
        <v>0</v>
      </c>
      <c r="O430" s="20" t="n">
        <f aca="false">ROUND(13*1.18,2)</f>
        <v>15.34</v>
      </c>
      <c r="P430" s="20" t="n">
        <f aca="false">ROUND(J430*0.0001%,2)</f>
        <v>0</v>
      </c>
      <c r="Q430" s="20" t="n">
        <f aca="false">ROUND(F430*0.015%,0)</f>
        <v>0</v>
      </c>
      <c r="W430" s="57" t="str">
        <f aca="false">IF(G430&gt;0,G430-A430," ")</f>
        <v> </v>
      </c>
    </row>
    <row r="431" customFormat="false" ht="15" hidden="false" customHeight="false" outlineLevel="0" collapsed="false">
      <c r="A431" s="56"/>
      <c r="F431" s="20" t="n">
        <f aca="false">D431*E431</f>
        <v>0</v>
      </c>
      <c r="G431" s="56"/>
      <c r="I431" s="19" t="n">
        <f aca="false">D431*H431</f>
        <v>0</v>
      </c>
      <c r="J431" s="20" t="n">
        <f aca="false">F431+I431</f>
        <v>0</v>
      </c>
      <c r="K431" s="20" t="n">
        <f aca="false">IF(J431*0%&gt;40,40,J431*0%)</f>
        <v>0</v>
      </c>
      <c r="L431" s="20" t="n">
        <f aca="false">ROUND(J431*0.1%,0)</f>
        <v>0</v>
      </c>
      <c r="M431" s="20" t="n">
        <f aca="false">ROUND(IF(C431="BSE",(J431*0.00375%),(J431*0.00322%)),2)</f>
        <v>0</v>
      </c>
      <c r="N431" s="20" t="n">
        <f aca="false">ROUND((K431+M431+P431)*18%,2)</f>
        <v>0</v>
      </c>
      <c r="O431" s="20" t="n">
        <f aca="false">ROUND(13*1.18,2)</f>
        <v>15.34</v>
      </c>
      <c r="P431" s="20" t="n">
        <f aca="false">ROUND(J431*0.0001%,2)</f>
        <v>0</v>
      </c>
      <c r="Q431" s="20" t="n">
        <f aca="false">ROUND(F431*0.015%,0)</f>
        <v>0</v>
      </c>
      <c r="W431" s="57" t="str">
        <f aca="false">IF(G431&gt;0,G431-A431," ")</f>
        <v> </v>
      </c>
    </row>
    <row r="432" customFormat="false" ht="15" hidden="false" customHeight="false" outlineLevel="0" collapsed="false">
      <c r="A432" s="56"/>
      <c r="F432" s="20" t="n">
        <f aca="false">D432*E432</f>
        <v>0</v>
      </c>
      <c r="G432" s="56"/>
      <c r="I432" s="19" t="n">
        <f aca="false">D432*H432</f>
        <v>0</v>
      </c>
      <c r="J432" s="20" t="n">
        <f aca="false">F432+I432</f>
        <v>0</v>
      </c>
      <c r="K432" s="20" t="n">
        <f aca="false">IF(J432*0%&gt;40,40,J432*0%)</f>
        <v>0</v>
      </c>
      <c r="L432" s="20" t="n">
        <f aca="false">ROUND(J432*0.1%,0)</f>
        <v>0</v>
      </c>
      <c r="M432" s="20" t="n">
        <f aca="false">ROUND(IF(C432="BSE",(J432*0.00375%),(J432*0.00322%)),2)</f>
        <v>0</v>
      </c>
      <c r="N432" s="20" t="n">
        <f aca="false">ROUND((K432+M432+P432)*18%,2)</f>
        <v>0</v>
      </c>
      <c r="O432" s="20" t="n">
        <f aca="false">ROUND(13*1.18,2)</f>
        <v>15.34</v>
      </c>
      <c r="P432" s="20" t="n">
        <f aca="false">ROUND(J432*0.0001%,2)</f>
        <v>0</v>
      </c>
      <c r="Q432" s="20" t="n">
        <f aca="false">ROUND(F432*0.015%,0)</f>
        <v>0</v>
      </c>
      <c r="W432" s="57" t="str">
        <f aca="false">IF(G432&gt;0,G432-A432," ")</f>
        <v> </v>
      </c>
    </row>
    <row r="433" customFormat="false" ht="15" hidden="false" customHeight="false" outlineLevel="0" collapsed="false">
      <c r="A433" s="56"/>
      <c r="F433" s="20" t="n">
        <f aca="false">D433*E433</f>
        <v>0</v>
      </c>
      <c r="G433" s="56"/>
      <c r="I433" s="19" t="n">
        <f aca="false">D433*H433</f>
        <v>0</v>
      </c>
      <c r="J433" s="20" t="n">
        <f aca="false">F433+I433</f>
        <v>0</v>
      </c>
      <c r="K433" s="20" t="n">
        <f aca="false">IF(J433*0%&gt;40,40,J433*0%)</f>
        <v>0</v>
      </c>
      <c r="L433" s="20" t="n">
        <f aca="false">ROUND(J433*0.1%,0)</f>
        <v>0</v>
      </c>
      <c r="M433" s="20" t="n">
        <f aca="false">ROUND(IF(C433="BSE",(J433*0.00375%),(J433*0.00322%)),2)</f>
        <v>0</v>
      </c>
      <c r="N433" s="20" t="n">
        <f aca="false">ROUND((K433+M433+P433)*18%,2)</f>
        <v>0</v>
      </c>
      <c r="O433" s="20" t="n">
        <f aca="false">ROUND(13*1.18,2)</f>
        <v>15.34</v>
      </c>
      <c r="P433" s="20" t="n">
        <f aca="false">ROUND(J433*0.0001%,2)</f>
        <v>0</v>
      </c>
      <c r="Q433" s="20" t="n">
        <f aca="false">ROUND(F433*0.015%,0)</f>
        <v>0</v>
      </c>
      <c r="W433" s="57" t="str">
        <f aca="false">IF(G433&gt;0,G433-A433," ")</f>
        <v> </v>
      </c>
    </row>
    <row r="434" customFormat="false" ht="15" hidden="false" customHeight="false" outlineLevel="0" collapsed="false">
      <c r="A434" s="56"/>
      <c r="F434" s="20" t="n">
        <f aca="false">D434*E434</f>
        <v>0</v>
      </c>
      <c r="G434" s="56"/>
      <c r="I434" s="19" t="n">
        <f aca="false">D434*H434</f>
        <v>0</v>
      </c>
      <c r="J434" s="20" t="n">
        <f aca="false">F434+I434</f>
        <v>0</v>
      </c>
      <c r="K434" s="20" t="n">
        <f aca="false">IF(J434*0%&gt;40,40,J434*0%)</f>
        <v>0</v>
      </c>
      <c r="L434" s="20" t="n">
        <f aca="false">ROUND(J434*0.1%,0)</f>
        <v>0</v>
      </c>
      <c r="M434" s="20" t="n">
        <f aca="false">ROUND(IF(C434="BSE",(J434*0.00375%),(J434*0.00322%)),2)</f>
        <v>0</v>
      </c>
      <c r="N434" s="20" t="n">
        <f aca="false">ROUND((K434+M434+P434)*18%,2)</f>
        <v>0</v>
      </c>
      <c r="O434" s="20" t="n">
        <f aca="false">ROUND(13*1.18,2)</f>
        <v>15.34</v>
      </c>
      <c r="P434" s="20" t="n">
        <f aca="false">ROUND(J434*0.0001%,2)</f>
        <v>0</v>
      </c>
      <c r="Q434" s="20" t="n">
        <f aca="false">ROUND(F434*0.015%,0)</f>
        <v>0</v>
      </c>
      <c r="W434" s="57" t="str">
        <f aca="false">IF(G434&gt;0,G434-A434," ")</f>
        <v> </v>
      </c>
    </row>
    <row r="435" customFormat="false" ht="15" hidden="false" customHeight="false" outlineLevel="0" collapsed="false">
      <c r="A435" s="56"/>
      <c r="F435" s="20" t="n">
        <f aca="false">D435*E435</f>
        <v>0</v>
      </c>
      <c r="G435" s="56"/>
      <c r="I435" s="19" t="n">
        <f aca="false">D435*H435</f>
        <v>0</v>
      </c>
      <c r="J435" s="20" t="n">
        <f aca="false">F435+I435</f>
        <v>0</v>
      </c>
      <c r="K435" s="20" t="n">
        <f aca="false">IF(J435*0%&gt;40,40,J435*0%)</f>
        <v>0</v>
      </c>
      <c r="L435" s="20" t="n">
        <f aca="false">ROUND(J435*0.1%,0)</f>
        <v>0</v>
      </c>
      <c r="M435" s="20" t="n">
        <f aca="false">ROUND(IF(C435="BSE",(J435*0.00375%),(J435*0.00322%)),2)</f>
        <v>0</v>
      </c>
      <c r="N435" s="20" t="n">
        <f aca="false">ROUND((K435+M435+P435)*18%,2)</f>
        <v>0</v>
      </c>
      <c r="O435" s="20" t="n">
        <f aca="false">ROUND(13*1.18,2)</f>
        <v>15.34</v>
      </c>
      <c r="P435" s="20" t="n">
        <f aca="false">ROUND(J435*0.0001%,2)</f>
        <v>0</v>
      </c>
      <c r="Q435" s="20" t="n">
        <f aca="false">ROUND(F435*0.015%,0)</f>
        <v>0</v>
      </c>
      <c r="W435" s="57" t="str">
        <f aca="false">IF(G435&gt;0,G435-A435," ")</f>
        <v> </v>
      </c>
    </row>
    <row r="436" customFormat="false" ht="15" hidden="false" customHeight="false" outlineLevel="0" collapsed="false">
      <c r="A436" s="56"/>
      <c r="F436" s="20" t="n">
        <f aca="false">D436*E436</f>
        <v>0</v>
      </c>
      <c r="G436" s="56"/>
      <c r="I436" s="19" t="n">
        <f aca="false">D436*H436</f>
        <v>0</v>
      </c>
      <c r="J436" s="20" t="n">
        <f aca="false">F436+I436</f>
        <v>0</v>
      </c>
      <c r="K436" s="20" t="n">
        <f aca="false">IF(J436*0%&gt;40,40,J436*0%)</f>
        <v>0</v>
      </c>
      <c r="L436" s="20" t="n">
        <f aca="false">ROUND(J436*0.1%,0)</f>
        <v>0</v>
      </c>
      <c r="M436" s="20" t="n">
        <f aca="false">ROUND(IF(C436="BSE",(J436*0.00375%),(J436*0.00322%)),2)</f>
        <v>0</v>
      </c>
      <c r="N436" s="20" t="n">
        <f aca="false">ROUND((K436+M436+P436)*18%,2)</f>
        <v>0</v>
      </c>
      <c r="O436" s="20" t="n">
        <f aca="false">ROUND(13*1.18,2)</f>
        <v>15.34</v>
      </c>
      <c r="P436" s="20" t="n">
        <f aca="false">ROUND(J436*0.0001%,2)</f>
        <v>0</v>
      </c>
      <c r="Q436" s="20" t="n">
        <f aca="false">ROUND(F436*0.015%,0)</f>
        <v>0</v>
      </c>
      <c r="W436" s="57" t="str">
        <f aca="false">IF(G436&gt;0,G436-A436," ")</f>
        <v> </v>
      </c>
    </row>
    <row r="437" customFormat="false" ht="15" hidden="false" customHeight="false" outlineLevel="0" collapsed="false">
      <c r="A437" s="56"/>
      <c r="F437" s="20" t="n">
        <f aca="false">D437*E437</f>
        <v>0</v>
      </c>
      <c r="G437" s="56"/>
      <c r="I437" s="19" t="n">
        <f aca="false">D437*H437</f>
        <v>0</v>
      </c>
      <c r="J437" s="20" t="n">
        <f aca="false">F437+I437</f>
        <v>0</v>
      </c>
      <c r="K437" s="20" t="n">
        <f aca="false">IF(J437*0%&gt;40,40,J437*0%)</f>
        <v>0</v>
      </c>
      <c r="L437" s="20" t="n">
        <f aca="false">ROUND(J437*0.1%,0)</f>
        <v>0</v>
      </c>
      <c r="M437" s="20" t="n">
        <f aca="false">ROUND(IF(C437="BSE",(J437*0.00375%),(J437*0.00322%)),2)</f>
        <v>0</v>
      </c>
      <c r="N437" s="20" t="n">
        <f aca="false">ROUND((K437+M437+P437)*18%,2)</f>
        <v>0</v>
      </c>
      <c r="O437" s="20" t="n">
        <f aca="false">ROUND(13*1.18,2)</f>
        <v>15.34</v>
      </c>
      <c r="P437" s="20" t="n">
        <f aca="false">ROUND(J437*0.0001%,2)</f>
        <v>0</v>
      </c>
      <c r="Q437" s="20" t="n">
        <f aca="false">ROUND(F437*0.015%,0)</f>
        <v>0</v>
      </c>
      <c r="W437" s="57" t="str">
        <f aca="false">IF(G437&gt;0,G437-A437," ")</f>
        <v> </v>
      </c>
    </row>
    <row r="438" customFormat="false" ht="15" hidden="false" customHeight="false" outlineLevel="0" collapsed="false">
      <c r="A438" s="56"/>
      <c r="F438" s="20" t="n">
        <f aca="false">D438*E438</f>
        <v>0</v>
      </c>
      <c r="G438" s="56"/>
      <c r="I438" s="19" t="n">
        <f aca="false">D438*H438</f>
        <v>0</v>
      </c>
      <c r="J438" s="20" t="n">
        <f aca="false">F438+I438</f>
        <v>0</v>
      </c>
      <c r="K438" s="20" t="n">
        <f aca="false">IF(J438*0%&gt;40,40,J438*0%)</f>
        <v>0</v>
      </c>
      <c r="L438" s="20" t="n">
        <f aca="false">ROUND(J438*0.1%,0)</f>
        <v>0</v>
      </c>
      <c r="M438" s="20" t="n">
        <f aca="false">ROUND(IF(C438="BSE",(J438*0.00375%),(J438*0.00322%)),2)</f>
        <v>0</v>
      </c>
      <c r="N438" s="20" t="n">
        <f aca="false">ROUND((K438+M438+P438)*18%,2)</f>
        <v>0</v>
      </c>
      <c r="O438" s="20" t="n">
        <f aca="false">ROUND(13*1.18,2)</f>
        <v>15.34</v>
      </c>
      <c r="P438" s="20" t="n">
        <f aca="false">ROUND(J438*0.0001%,2)</f>
        <v>0</v>
      </c>
      <c r="Q438" s="20" t="n">
        <f aca="false">ROUND(F438*0.015%,0)</f>
        <v>0</v>
      </c>
      <c r="W438" s="57" t="str">
        <f aca="false">IF(G438&gt;0,G438-A438," ")</f>
        <v> </v>
      </c>
    </row>
    <row r="439" customFormat="false" ht="15" hidden="false" customHeight="false" outlineLevel="0" collapsed="false">
      <c r="A439" s="56"/>
      <c r="F439" s="20" t="n">
        <f aca="false">D439*E439</f>
        <v>0</v>
      </c>
      <c r="G439" s="56"/>
      <c r="I439" s="19" t="n">
        <f aca="false">D439*H439</f>
        <v>0</v>
      </c>
      <c r="J439" s="20" t="n">
        <f aca="false">F439+I439</f>
        <v>0</v>
      </c>
      <c r="K439" s="20" t="n">
        <f aca="false">IF(J439*0%&gt;40,40,J439*0%)</f>
        <v>0</v>
      </c>
      <c r="L439" s="20" t="n">
        <f aca="false">ROUND(J439*0.1%,0)</f>
        <v>0</v>
      </c>
      <c r="M439" s="20" t="n">
        <f aca="false">ROUND(IF(C439="BSE",(J439*0.00375%),(J439*0.00322%)),2)</f>
        <v>0</v>
      </c>
      <c r="N439" s="20" t="n">
        <f aca="false">ROUND((K439+M439+P439)*18%,2)</f>
        <v>0</v>
      </c>
      <c r="O439" s="20" t="n">
        <f aca="false">ROUND(13*1.18,2)</f>
        <v>15.34</v>
      </c>
      <c r="P439" s="20" t="n">
        <f aca="false">ROUND(J439*0.0001%,2)</f>
        <v>0</v>
      </c>
      <c r="Q439" s="20" t="n">
        <f aca="false">ROUND(F439*0.015%,0)</f>
        <v>0</v>
      </c>
      <c r="W439" s="57" t="str">
        <f aca="false">IF(G439&gt;0,G439-A439," ")</f>
        <v> </v>
      </c>
    </row>
    <row r="440" customFormat="false" ht="15" hidden="false" customHeight="false" outlineLevel="0" collapsed="false">
      <c r="A440" s="56"/>
      <c r="F440" s="20" t="n">
        <f aca="false">D440*E440</f>
        <v>0</v>
      </c>
      <c r="G440" s="56"/>
      <c r="I440" s="19" t="n">
        <f aca="false">D440*H440</f>
        <v>0</v>
      </c>
      <c r="J440" s="20" t="n">
        <f aca="false">F440+I440</f>
        <v>0</v>
      </c>
      <c r="K440" s="20" t="n">
        <f aca="false">IF(J440*0%&gt;40,40,J440*0%)</f>
        <v>0</v>
      </c>
      <c r="L440" s="20" t="n">
        <f aca="false">ROUND(J440*0.1%,0)</f>
        <v>0</v>
      </c>
      <c r="M440" s="20" t="n">
        <f aca="false">ROUND(IF(C440="BSE",(J440*0.00375%),(J440*0.00322%)),2)</f>
        <v>0</v>
      </c>
      <c r="N440" s="20" t="n">
        <f aca="false">ROUND((K440+M440+P440)*18%,2)</f>
        <v>0</v>
      </c>
      <c r="O440" s="20" t="n">
        <f aca="false">ROUND(13*1.18,2)</f>
        <v>15.34</v>
      </c>
      <c r="P440" s="20" t="n">
        <f aca="false">ROUND(J440*0.0001%,2)</f>
        <v>0</v>
      </c>
      <c r="Q440" s="20" t="n">
        <f aca="false">ROUND(F440*0.015%,0)</f>
        <v>0</v>
      </c>
      <c r="W440" s="57" t="str">
        <f aca="false">IF(G440&gt;0,G440-A440," ")</f>
        <v> </v>
      </c>
    </row>
    <row r="441" customFormat="false" ht="15" hidden="false" customHeight="false" outlineLevel="0" collapsed="false">
      <c r="A441" s="56"/>
      <c r="F441" s="20" t="n">
        <f aca="false">D441*E441</f>
        <v>0</v>
      </c>
      <c r="G441" s="56"/>
      <c r="I441" s="19" t="n">
        <f aca="false">D441*H441</f>
        <v>0</v>
      </c>
      <c r="J441" s="20" t="n">
        <f aca="false">F441+I441</f>
        <v>0</v>
      </c>
      <c r="K441" s="20" t="n">
        <f aca="false">IF(J441*0%&gt;40,40,J441*0%)</f>
        <v>0</v>
      </c>
      <c r="L441" s="20" t="n">
        <f aca="false">ROUND(J441*0.1%,0)</f>
        <v>0</v>
      </c>
      <c r="M441" s="20" t="n">
        <f aca="false">ROUND(IF(C441="BSE",(J441*0.00375%),(J441*0.00322%)),2)</f>
        <v>0</v>
      </c>
      <c r="N441" s="20" t="n">
        <f aca="false">ROUND((K441+M441+P441)*18%,2)</f>
        <v>0</v>
      </c>
      <c r="O441" s="20" t="n">
        <f aca="false">ROUND(13*1.18,2)</f>
        <v>15.34</v>
      </c>
      <c r="P441" s="20" t="n">
        <f aca="false">ROUND(J441*0.0001%,2)</f>
        <v>0</v>
      </c>
      <c r="Q441" s="20" t="n">
        <f aca="false">ROUND(F441*0.015%,0)</f>
        <v>0</v>
      </c>
      <c r="W441" s="57" t="str">
        <f aca="false">IF(G441&gt;0,G441-A441," ")</f>
        <v> </v>
      </c>
    </row>
    <row r="442" customFormat="false" ht="15" hidden="false" customHeight="false" outlineLevel="0" collapsed="false">
      <c r="A442" s="56"/>
      <c r="F442" s="20" t="n">
        <f aca="false">D442*E442</f>
        <v>0</v>
      </c>
      <c r="G442" s="56"/>
      <c r="I442" s="19" t="n">
        <f aca="false">D442*H442</f>
        <v>0</v>
      </c>
      <c r="J442" s="20" t="n">
        <f aca="false">F442+I442</f>
        <v>0</v>
      </c>
      <c r="K442" s="20" t="n">
        <f aca="false">IF(J442*0%&gt;40,40,J442*0%)</f>
        <v>0</v>
      </c>
      <c r="L442" s="20" t="n">
        <f aca="false">ROUND(J442*0.1%,0)</f>
        <v>0</v>
      </c>
      <c r="M442" s="20" t="n">
        <f aca="false">ROUND(IF(C442="BSE",(J442*0.00375%),(J442*0.00322%)),2)</f>
        <v>0</v>
      </c>
      <c r="N442" s="20" t="n">
        <f aca="false">ROUND((K442+M442+P442)*18%,2)</f>
        <v>0</v>
      </c>
      <c r="O442" s="20" t="n">
        <f aca="false">ROUND(13*1.18,2)</f>
        <v>15.34</v>
      </c>
      <c r="P442" s="20" t="n">
        <f aca="false">ROUND(J442*0.0001%,2)</f>
        <v>0</v>
      </c>
      <c r="Q442" s="20" t="n">
        <f aca="false">ROUND(F442*0.015%,0)</f>
        <v>0</v>
      </c>
      <c r="W442" s="57" t="str">
        <f aca="false">IF(G442&gt;0,G442-A442," ")</f>
        <v> </v>
      </c>
    </row>
    <row r="443" customFormat="false" ht="15" hidden="false" customHeight="false" outlineLevel="0" collapsed="false">
      <c r="A443" s="56"/>
      <c r="F443" s="20" t="n">
        <f aca="false">D443*E443</f>
        <v>0</v>
      </c>
      <c r="G443" s="56"/>
      <c r="I443" s="19" t="n">
        <f aca="false">D443*H443</f>
        <v>0</v>
      </c>
      <c r="J443" s="20" t="n">
        <f aca="false">F443+I443</f>
        <v>0</v>
      </c>
      <c r="K443" s="20" t="n">
        <f aca="false">IF(J443*0%&gt;40,40,J443*0%)</f>
        <v>0</v>
      </c>
      <c r="L443" s="20" t="n">
        <f aca="false">ROUND(J443*0.1%,0)</f>
        <v>0</v>
      </c>
      <c r="M443" s="20" t="n">
        <f aca="false">ROUND(IF(C443="BSE",(J443*0.00375%),(J443*0.00322%)),2)</f>
        <v>0</v>
      </c>
      <c r="N443" s="20" t="n">
        <f aca="false">ROUND((K443+M443+P443)*18%,2)</f>
        <v>0</v>
      </c>
      <c r="O443" s="20" t="n">
        <f aca="false">ROUND(13*1.18,2)</f>
        <v>15.34</v>
      </c>
      <c r="P443" s="20" t="n">
        <f aca="false">ROUND(J443*0.0001%,2)</f>
        <v>0</v>
      </c>
      <c r="Q443" s="20" t="n">
        <f aca="false">ROUND(F443*0.015%,0)</f>
        <v>0</v>
      </c>
      <c r="W443" s="57" t="str">
        <f aca="false">IF(G443&gt;0,G443-A443," ")</f>
        <v> </v>
      </c>
    </row>
    <row r="444" customFormat="false" ht="15" hidden="false" customHeight="false" outlineLevel="0" collapsed="false">
      <c r="A444" s="56"/>
      <c r="F444" s="20" t="n">
        <f aca="false">D444*E444</f>
        <v>0</v>
      </c>
      <c r="G444" s="56"/>
      <c r="I444" s="19" t="n">
        <f aca="false">D444*H444</f>
        <v>0</v>
      </c>
      <c r="J444" s="20" t="n">
        <f aca="false">F444+I444</f>
        <v>0</v>
      </c>
      <c r="K444" s="20" t="n">
        <f aca="false">IF(J444*0%&gt;40,40,J444*0%)</f>
        <v>0</v>
      </c>
      <c r="L444" s="20" t="n">
        <f aca="false">ROUND(J444*0.1%,0)</f>
        <v>0</v>
      </c>
      <c r="M444" s="20" t="n">
        <f aca="false">ROUND(IF(C444="BSE",(J444*0.00375%),(J444*0.00322%)),2)</f>
        <v>0</v>
      </c>
      <c r="N444" s="20" t="n">
        <f aca="false">ROUND((K444+M444+P444)*18%,2)</f>
        <v>0</v>
      </c>
      <c r="O444" s="20" t="n">
        <f aca="false">ROUND(13*1.18,2)</f>
        <v>15.34</v>
      </c>
      <c r="P444" s="20" t="n">
        <f aca="false">ROUND(J444*0.0001%,2)</f>
        <v>0</v>
      </c>
      <c r="Q444" s="20" t="n">
        <f aca="false">ROUND(F444*0.015%,0)</f>
        <v>0</v>
      </c>
      <c r="W444" s="57" t="str">
        <f aca="false">IF(G444&gt;0,G444-A444," ")</f>
        <v> </v>
      </c>
    </row>
    <row r="445" customFormat="false" ht="15" hidden="false" customHeight="false" outlineLevel="0" collapsed="false">
      <c r="A445" s="56"/>
      <c r="F445" s="20" t="n">
        <f aca="false">D445*E445</f>
        <v>0</v>
      </c>
      <c r="G445" s="56"/>
      <c r="I445" s="19" t="n">
        <f aca="false">D445*H445</f>
        <v>0</v>
      </c>
      <c r="J445" s="20" t="n">
        <f aca="false">F445+I445</f>
        <v>0</v>
      </c>
      <c r="K445" s="20" t="n">
        <f aca="false">IF(J445*0%&gt;40,40,J445*0%)</f>
        <v>0</v>
      </c>
      <c r="L445" s="20" t="n">
        <f aca="false">ROUND(J445*0.1%,0)</f>
        <v>0</v>
      </c>
      <c r="M445" s="20" t="n">
        <f aca="false">ROUND(IF(C445="BSE",(J445*0.00375%),(J445*0.00322%)),2)</f>
        <v>0</v>
      </c>
      <c r="N445" s="20" t="n">
        <f aca="false">ROUND((K445+M445+P445)*18%,2)</f>
        <v>0</v>
      </c>
      <c r="O445" s="20" t="n">
        <f aca="false">ROUND(13*1.18,2)</f>
        <v>15.34</v>
      </c>
      <c r="P445" s="20" t="n">
        <f aca="false">ROUND(J445*0.0001%,2)</f>
        <v>0</v>
      </c>
      <c r="Q445" s="20" t="n">
        <f aca="false">ROUND(F445*0.015%,0)</f>
        <v>0</v>
      </c>
      <c r="W445" s="57" t="str">
        <f aca="false">IF(G445&gt;0,G445-A445," ")</f>
        <v> </v>
      </c>
    </row>
    <row r="446" customFormat="false" ht="15" hidden="false" customHeight="false" outlineLevel="0" collapsed="false">
      <c r="A446" s="56"/>
      <c r="F446" s="20" t="n">
        <f aca="false">D446*E446</f>
        <v>0</v>
      </c>
      <c r="G446" s="56"/>
      <c r="I446" s="19" t="n">
        <f aca="false">D446*H446</f>
        <v>0</v>
      </c>
      <c r="J446" s="20" t="n">
        <f aca="false">F446+I446</f>
        <v>0</v>
      </c>
      <c r="K446" s="20" t="n">
        <f aca="false">IF(J446*0%&gt;40,40,J446*0%)</f>
        <v>0</v>
      </c>
      <c r="L446" s="20" t="n">
        <f aca="false">ROUND(J446*0.1%,0)</f>
        <v>0</v>
      </c>
      <c r="M446" s="20" t="n">
        <f aca="false">ROUND(IF(C446="BSE",(J446*0.00375%),(J446*0.00322%)),2)</f>
        <v>0</v>
      </c>
      <c r="N446" s="20" t="n">
        <f aca="false">ROUND((K446+M446+P446)*18%,2)</f>
        <v>0</v>
      </c>
      <c r="O446" s="20" t="n">
        <f aca="false">ROUND(13*1.18,2)</f>
        <v>15.34</v>
      </c>
      <c r="P446" s="20" t="n">
        <f aca="false">ROUND(J446*0.0001%,2)</f>
        <v>0</v>
      </c>
      <c r="Q446" s="20" t="n">
        <f aca="false">ROUND(F446*0.015%,0)</f>
        <v>0</v>
      </c>
      <c r="W446" s="57" t="str">
        <f aca="false">IF(G446&gt;0,G446-A446," ")</f>
        <v> </v>
      </c>
    </row>
    <row r="447" customFormat="false" ht="15" hidden="false" customHeight="false" outlineLevel="0" collapsed="false">
      <c r="A447" s="56"/>
      <c r="F447" s="20" t="n">
        <f aca="false">D447*E447</f>
        <v>0</v>
      </c>
      <c r="G447" s="56"/>
      <c r="I447" s="19" t="n">
        <f aca="false">D447*H447</f>
        <v>0</v>
      </c>
      <c r="J447" s="20" t="n">
        <f aca="false">F447+I447</f>
        <v>0</v>
      </c>
      <c r="K447" s="20" t="n">
        <f aca="false">IF(J447*0%&gt;40,40,J447*0%)</f>
        <v>0</v>
      </c>
      <c r="L447" s="20" t="n">
        <f aca="false">ROUND(J447*0.1%,0)</f>
        <v>0</v>
      </c>
      <c r="M447" s="20" t="n">
        <f aca="false">ROUND(IF(C447="BSE",(J447*0.00375%),(J447*0.00322%)),2)</f>
        <v>0</v>
      </c>
      <c r="N447" s="20" t="n">
        <f aca="false">ROUND((K447+M447+P447)*18%,2)</f>
        <v>0</v>
      </c>
      <c r="O447" s="20" t="n">
        <f aca="false">ROUND(13*1.18,2)</f>
        <v>15.34</v>
      </c>
      <c r="P447" s="20" t="n">
        <f aca="false">ROUND(J447*0.0001%,2)</f>
        <v>0</v>
      </c>
      <c r="Q447" s="20" t="n">
        <f aca="false">ROUND(F447*0.015%,0)</f>
        <v>0</v>
      </c>
      <c r="W447" s="57" t="str">
        <f aca="false">IF(G447&gt;0,G447-A447," ")</f>
        <v> </v>
      </c>
    </row>
    <row r="448" customFormat="false" ht="15" hidden="false" customHeight="false" outlineLevel="0" collapsed="false">
      <c r="A448" s="56"/>
      <c r="F448" s="20" t="n">
        <f aca="false">D448*E448</f>
        <v>0</v>
      </c>
      <c r="G448" s="56"/>
      <c r="I448" s="19" t="n">
        <f aca="false">D448*H448</f>
        <v>0</v>
      </c>
      <c r="J448" s="20" t="n">
        <f aca="false">F448+I448</f>
        <v>0</v>
      </c>
      <c r="K448" s="20" t="n">
        <f aca="false">IF(J448*0%&gt;40,40,J448*0%)</f>
        <v>0</v>
      </c>
      <c r="L448" s="20" t="n">
        <f aca="false">ROUND(J448*0.1%,0)</f>
        <v>0</v>
      </c>
      <c r="M448" s="20" t="n">
        <f aca="false">ROUND(IF(C448="BSE",(J448*0.00375%),(J448*0.00322%)),2)</f>
        <v>0</v>
      </c>
      <c r="N448" s="20" t="n">
        <f aca="false">ROUND((K448+M448+P448)*18%,2)</f>
        <v>0</v>
      </c>
      <c r="O448" s="20" t="n">
        <f aca="false">ROUND(13*1.18,2)</f>
        <v>15.34</v>
      </c>
      <c r="P448" s="20" t="n">
        <f aca="false">ROUND(J448*0.0001%,2)</f>
        <v>0</v>
      </c>
      <c r="Q448" s="20" t="n">
        <f aca="false">ROUND(F448*0.015%,0)</f>
        <v>0</v>
      </c>
      <c r="W448" s="57" t="str">
        <f aca="false">IF(G448&gt;0,G448-A448," ")</f>
        <v> </v>
      </c>
    </row>
    <row r="449" customFormat="false" ht="15" hidden="false" customHeight="false" outlineLevel="0" collapsed="false">
      <c r="A449" s="56"/>
      <c r="F449" s="20" t="n">
        <f aca="false">D449*E449</f>
        <v>0</v>
      </c>
      <c r="G449" s="56"/>
      <c r="I449" s="19" t="n">
        <f aca="false">D449*H449</f>
        <v>0</v>
      </c>
      <c r="J449" s="20" t="n">
        <f aca="false">F449+I449</f>
        <v>0</v>
      </c>
      <c r="K449" s="20" t="n">
        <f aca="false">IF(J449*0%&gt;40,40,J449*0%)</f>
        <v>0</v>
      </c>
      <c r="L449" s="20" t="n">
        <f aca="false">ROUND(J449*0.1%,0)</f>
        <v>0</v>
      </c>
      <c r="M449" s="20" t="n">
        <f aca="false">ROUND(IF(C449="BSE",(J449*0.00375%),(J449*0.00322%)),2)</f>
        <v>0</v>
      </c>
      <c r="N449" s="20" t="n">
        <f aca="false">ROUND((K449+M449+P449)*18%,2)</f>
        <v>0</v>
      </c>
      <c r="O449" s="20" t="n">
        <f aca="false">ROUND(13*1.18,2)</f>
        <v>15.34</v>
      </c>
      <c r="P449" s="20" t="n">
        <f aca="false">ROUND(J449*0.0001%,2)</f>
        <v>0</v>
      </c>
      <c r="Q449" s="20" t="n">
        <f aca="false">ROUND(F449*0.015%,0)</f>
        <v>0</v>
      </c>
      <c r="W449" s="57" t="str">
        <f aca="false">IF(G449&gt;0,G449-A449," ")</f>
        <v> </v>
      </c>
    </row>
    <row r="450" customFormat="false" ht="15" hidden="false" customHeight="false" outlineLevel="0" collapsed="false">
      <c r="A450" s="56"/>
      <c r="F450" s="20" t="n">
        <f aca="false">D450*E450</f>
        <v>0</v>
      </c>
      <c r="G450" s="56"/>
      <c r="I450" s="19" t="n">
        <f aca="false">D450*H450</f>
        <v>0</v>
      </c>
      <c r="J450" s="20" t="n">
        <f aca="false">F450+I450</f>
        <v>0</v>
      </c>
      <c r="K450" s="20" t="n">
        <f aca="false">IF(J450*0%&gt;40,40,J450*0%)</f>
        <v>0</v>
      </c>
      <c r="L450" s="20" t="n">
        <f aca="false">ROUND(J450*0.1%,0)</f>
        <v>0</v>
      </c>
      <c r="M450" s="20" t="n">
        <f aca="false">ROUND(IF(C450="BSE",(J450*0.00375%),(J450*0.00322%)),2)</f>
        <v>0</v>
      </c>
      <c r="N450" s="20" t="n">
        <f aca="false">ROUND((K450+M450+P450)*18%,2)</f>
        <v>0</v>
      </c>
      <c r="O450" s="20" t="n">
        <f aca="false">ROUND(13*1.18,2)</f>
        <v>15.34</v>
      </c>
      <c r="P450" s="20" t="n">
        <f aca="false">ROUND(J450*0.0001%,2)</f>
        <v>0</v>
      </c>
      <c r="Q450" s="20" t="n">
        <f aca="false">ROUND(F450*0.015%,0)</f>
        <v>0</v>
      </c>
      <c r="W450" s="57" t="str">
        <f aca="false">IF(G450&gt;0,G450-A450," ")</f>
        <v> </v>
      </c>
    </row>
    <row r="451" customFormat="false" ht="15" hidden="false" customHeight="false" outlineLevel="0" collapsed="false">
      <c r="A451" s="56"/>
      <c r="F451" s="20" t="n">
        <f aca="false">D451*E451</f>
        <v>0</v>
      </c>
      <c r="G451" s="56"/>
      <c r="I451" s="19" t="n">
        <f aca="false">D451*H451</f>
        <v>0</v>
      </c>
      <c r="J451" s="20" t="n">
        <f aca="false">F451+I451</f>
        <v>0</v>
      </c>
      <c r="K451" s="20" t="n">
        <f aca="false">IF(J451*0%&gt;40,40,J451*0%)</f>
        <v>0</v>
      </c>
      <c r="L451" s="20" t="n">
        <f aca="false">ROUND(J451*0.1%,0)</f>
        <v>0</v>
      </c>
      <c r="M451" s="20" t="n">
        <f aca="false">ROUND(IF(C451="BSE",(J451*0.00375%),(J451*0.00322%)),2)</f>
        <v>0</v>
      </c>
      <c r="N451" s="20" t="n">
        <f aca="false">ROUND((K451+M451+P451)*18%,2)</f>
        <v>0</v>
      </c>
      <c r="O451" s="20" t="n">
        <f aca="false">ROUND(13*1.18,2)</f>
        <v>15.34</v>
      </c>
      <c r="P451" s="20" t="n">
        <f aca="false">ROUND(J451*0.0001%,2)</f>
        <v>0</v>
      </c>
      <c r="Q451" s="20" t="n">
        <f aca="false">ROUND(F451*0.015%,0)</f>
        <v>0</v>
      </c>
      <c r="W451" s="57" t="str">
        <f aca="false">IF(G451&gt;0,G451-A451," ")</f>
        <v> </v>
      </c>
    </row>
    <row r="452" customFormat="false" ht="15" hidden="false" customHeight="false" outlineLevel="0" collapsed="false">
      <c r="A452" s="56"/>
      <c r="F452" s="20" t="n">
        <f aca="false">D452*E452</f>
        <v>0</v>
      </c>
      <c r="G452" s="56"/>
      <c r="I452" s="19" t="n">
        <f aca="false">D452*H452</f>
        <v>0</v>
      </c>
      <c r="J452" s="20" t="n">
        <f aca="false">F452+I452</f>
        <v>0</v>
      </c>
      <c r="K452" s="20" t="n">
        <f aca="false">IF(J452*0%&gt;40,40,J452*0%)</f>
        <v>0</v>
      </c>
      <c r="L452" s="20" t="n">
        <f aca="false">ROUND(J452*0.1%,0)</f>
        <v>0</v>
      </c>
      <c r="M452" s="20" t="n">
        <f aca="false">ROUND(IF(C452="BSE",(J452*0.00375%),(J452*0.00322%)),2)</f>
        <v>0</v>
      </c>
      <c r="N452" s="20" t="n">
        <f aca="false">ROUND((K452+M452+P452)*18%,2)</f>
        <v>0</v>
      </c>
      <c r="O452" s="20" t="n">
        <f aca="false">ROUND(13*1.18,2)</f>
        <v>15.34</v>
      </c>
      <c r="P452" s="20" t="n">
        <f aca="false">ROUND(J452*0.0001%,2)</f>
        <v>0</v>
      </c>
      <c r="Q452" s="20" t="n">
        <f aca="false">ROUND(F452*0.015%,0)</f>
        <v>0</v>
      </c>
      <c r="W452" s="57" t="str">
        <f aca="false">IF(G452&gt;0,G452-A452," ")</f>
        <v> </v>
      </c>
    </row>
    <row r="453" customFormat="false" ht="15" hidden="false" customHeight="false" outlineLevel="0" collapsed="false">
      <c r="A453" s="56"/>
      <c r="F453" s="20" t="n">
        <f aca="false">D453*E453</f>
        <v>0</v>
      </c>
      <c r="G453" s="56"/>
      <c r="I453" s="19" t="n">
        <f aca="false">D453*H453</f>
        <v>0</v>
      </c>
      <c r="J453" s="20" t="n">
        <f aca="false">F453+I453</f>
        <v>0</v>
      </c>
      <c r="K453" s="20" t="n">
        <f aca="false">IF(J453*0%&gt;40,40,J453*0%)</f>
        <v>0</v>
      </c>
      <c r="L453" s="20" t="n">
        <f aca="false">ROUND(J453*0.1%,0)</f>
        <v>0</v>
      </c>
      <c r="M453" s="20" t="n">
        <f aca="false">ROUND(IF(C453="BSE",(J453*0.00375%),(J453*0.00322%)),2)</f>
        <v>0</v>
      </c>
      <c r="N453" s="20" t="n">
        <f aca="false">ROUND((K453+M453+P453)*18%,2)</f>
        <v>0</v>
      </c>
      <c r="O453" s="20" t="n">
        <f aca="false">ROUND(13*1.18,2)</f>
        <v>15.34</v>
      </c>
      <c r="P453" s="20" t="n">
        <f aca="false">ROUND(J453*0.0001%,2)</f>
        <v>0</v>
      </c>
      <c r="Q453" s="20" t="n">
        <f aca="false">ROUND(F453*0.015%,0)</f>
        <v>0</v>
      </c>
      <c r="W453" s="57" t="str">
        <f aca="false">IF(G453&gt;0,G453-A453," ")</f>
        <v> </v>
      </c>
    </row>
    <row r="454" customFormat="false" ht="15" hidden="false" customHeight="false" outlineLevel="0" collapsed="false">
      <c r="A454" s="56"/>
      <c r="F454" s="20" t="n">
        <f aca="false">D454*E454</f>
        <v>0</v>
      </c>
      <c r="G454" s="56"/>
      <c r="I454" s="19" t="n">
        <f aca="false">D454*H454</f>
        <v>0</v>
      </c>
      <c r="J454" s="20" t="n">
        <f aca="false">F454+I454</f>
        <v>0</v>
      </c>
      <c r="K454" s="20" t="n">
        <f aca="false">IF(J454*0%&gt;40,40,J454*0%)</f>
        <v>0</v>
      </c>
      <c r="L454" s="20" t="n">
        <f aca="false">ROUND(J454*0.1%,0)</f>
        <v>0</v>
      </c>
      <c r="M454" s="20" t="n">
        <f aca="false">ROUND(IF(C454="BSE",(J454*0.00375%),(J454*0.00322%)),2)</f>
        <v>0</v>
      </c>
      <c r="N454" s="20" t="n">
        <f aca="false">ROUND((K454+M454+P454)*18%,2)</f>
        <v>0</v>
      </c>
      <c r="O454" s="20" t="n">
        <f aca="false">ROUND(13*1.18,2)</f>
        <v>15.34</v>
      </c>
      <c r="P454" s="20" t="n">
        <f aca="false">ROUND(J454*0.0001%,2)</f>
        <v>0</v>
      </c>
      <c r="Q454" s="20" t="n">
        <f aca="false">ROUND(F454*0.015%,0)</f>
        <v>0</v>
      </c>
      <c r="W454" s="57" t="str">
        <f aca="false">IF(G454&gt;0,G454-A454," ")</f>
        <v> </v>
      </c>
    </row>
    <row r="455" customFormat="false" ht="15" hidden="false" customHeight="false" outlineLevel="0" collapsed="false">
      <c r="A455" s="56"/>
      <c r="F455" s="20" t="n">
        <f aca="false">D455*E455</f>
        <v>0</v>
      </c>
      <c r="G455" s="56"/>
      <c r="I455" s="19" t="n">
        <f aca="false">D455*H455</f>
        <v>0</v>
      </c>
      <c r="J455" s="20" t="n">
        <f aca="false">F455+I455</f>
        <v>0</v>
      </c>
      <c r="K455" s="20" t="n">
        <f aca="false">IF(J455*0%&gt;40,40,J455*0%)</f>
        <v>0</v>
      </c>
      <c r="L455" s="20" t="n">
        <f aca="false">ROUND(J455*0.1%,0)</f>
        <v>0</v>
      </c>
      <c r="M455" s="20" t="n">
        <f aca="false">ROUND(IF(C455="BSE",(J455*0.00375%),(J455*0.00322%)),2)</f>
        <v>0</v>
      </c>
      <c r="N455" s="20" t="n">
        <f aca="false">ROUND((K455+M455+P455)*18%,2)</f>
        <v>0</v>
      </c>
      <c r="O455" s="20" t="n">
        <f aca="false">ROUND(13*1.18,2)</f>
        <v>15.34</v>
      </c>
      <c r="P455" s="20" t="n">
        <f aca="false">ROUND(J455*0.0001%,2)</f>
        <v>0</v>
      </c>
      <c r="Q455" s="20" t="n">
        <f aca="false">ROUND(F455*0.015%,0)</f>
        <v>0</v>
      </c>
      <c r="W455" s="57" t="str">
        <f aca="false">IF(G455&gt;0,G455-A455," ")</f>
        <v> </v>
      </c>
    </row>
    <row r="456" customFormat="false" ht="15" hidden="false" customHeight="false" outlineLevel="0" collapsed="false">
      <c r="A456" s="56"/>
      <c r="F456" s="20" t="n">
        <f aca="false">D456*E456</f>
        <v>0</v>
      </c>
      <c r="G456" s="56"/>
      <c r="I456" s="19" t="n">
        <f aca="false">D456*H456</f>
        <v>0</v>
      </c>
      <c r="J456" s="20" t="n">
        <f aca="false">F456+I456</f>
        <v>0</v>
      </c>
      <c r="K456" s="20" t="n">
        <f aca="false">IF(J456*0%&gt;40,40,J456*0%)</f>
        <v>0</v>
      </c>
      <c r="L456" s="20" t="n">
        <f aca="false">ROUND(J456*0.1%,0)</f>
        <v>0</v>
      </c>
      <c r="M456" s="20" t="n">
        <f aca="false">ROUND(IF(C456="BSE",(J456*0.00375%),(J456*0.00322%)),2)</f>
        <v>0</v>
      </c>
      <c r="N456" s="20" t="n">
        <f aca="false">ROUND((K456+M456+P456)*18%,2)</f>
        <v>0</v>
      </c>
      <c r="O456" s="20" t="n">
        <f aca="false">ROUND(13*1.18,2)</f>
        <v>15.34</v>
      </c>
      <c r="P456" s="20" t="n">
        <f aca="false">ROUND(J456*0.0001%,2)</f>
        <v>0</v>
      </c>
      <c r="Q456" s="20" t="n">
        <f aca="false">ROUND(F456*0.015%,0)</f>
        <v>0</v>
      </c>
      <c r="W456" s="57" t="str">
        <f aca="false">IF(G456&gt;0,G456-A456," ")</f>
        <v> </v>
      </c>
    </row>
    <row r="457" customFormat="false" ht="15" hidden="false" customHeight="false" outlineLevel="0" collapsed="false">
      <c r="A457" s="56"/>
      <c r="F457" s="20" t="n">
        <f aca="false">D457*E457</f>
        <v>0</v>
      </c>
      <c r="G457" s="56"/>
      <c r="I457" s="19" t="n">
        <f aca="false">D457*H457</f>
        <v>0</v>
      </c>
      <c r="J457" s="20" t="n">
        <f aca="false">F457+I457</f>
        <v>0</v>
      </c>
      <c r="K457" s="20" t="n">
        <f aca="false">IF(J457*0%&gt;40,40,J457*0%)</f>
        <v>0</v>
      </c>
      <c r="L457" s="20" t="n">
        <f aca="false">ROUND(J457*0.1%,0)</f>
        <v>0</v>
      </c>
      <c r="M457" s="20" t="n">
        <f aca="false">ROUND(IF(C457="BSE",(J457*0.00375%),(J457*0.00322%)),2)</f>
        <v>0</v>
      </c>
      <c r="N457" s="20" t="n">
        <f aca="false">ROUND((K457+M457+P457)*18%,2)</f>
        <v>0</v>
      </c>
      <c r="O457" s="20" t="n">
        <f aca="false">ROUND(13*1.18,2)</f>
        <v>15.34</v>
      </c>
      <c r="P457" s="20" t="n">
        <f aca="false">ROUND(J457*0.0001%,2)</f>
        <v>0</v>
      </c>
      <c r="Q457" s="20" t="n">
        <f aca="false">ROUND(F457*0.015%,0)</f>
        <v>0</v>
      </c>
      <c r="W457" s="57" t="str">
        <f aca="false">IF(G457&gt;0,G457-A457," ")</f>
        <v> </v>
      </c>
    </row>
    <row r="458" customFormat="false" ht="15" hidden="false" customHeight="false" outlineLevel="0" collapsed="false">
      <c r="A458" s="56"/>
      <c r="F458" s="20" t="n">
        <f aca="false">D458*E458</f>
        <v>0</v>
      </c>
      <c r="G458" s="56"/>
      <c r="I458" s="19" t="n">
        <f aca="false">D458*H458</f>
        <v>0</v>
      </c>
      <c r="J458" s="20" t="n">
        <f aca="false">F458+I458</f>
        <v>0</v>
      </c>
      <c r="K458" s="20" t="n">
        <f aca="false">IF(J458*0%&gt;40,40,J458*0%)</f>
        <v>0</v>
      </c>
      <c r="L458" s="20" t="n">
        <f aca="false">ROUND(J458*0.1%,0)</f>
        <v>0</v>
      </c>
      <c r="M458" s="20" t="n">
        <f aca="false">ROUND(IF(C458="BSE",(J458*0.00375%),(J458*0.00322%)),2)</f>
        <v>0</v>
      </c>
      <c r="N458" s="20" t="n">
        <f aca="false">ROUND((K458+M458+P458)*18%,2)</f>
        <v>0</v>
      </c>
      <c r="O458" s="20" t="n">
        <f aca="false">ROUND(13*1.18,2)</f>
        <v>15.34</v>
      </c>
      <c r="P458" s="20" t="n">
        <f aca="false">ROUND(J458*0.0001%,2)</f>
        <v>0</v>
      </c>
      <c r="Q458" s="20" t="n">
        <f aca="false">ROUND(F458*0.015%,0)</f>
        <v>0</v>
      </c>
      <c r="W458" s="57" t="str">
        <f aca="false">IF(G458&gt;0,G458-A458," ")</f>
        <v> </v>
      </c>
    </row>
    <row r="459" customFormat="false" ht="15" hidden="false" customHeight="false" outlineLevel="0" collapsed="false">
      <c r="A459" s="56"/>
      <c r="F459" s="20" t="n">
        <f aca="false">D459*E459</f>
        <v>0</v>
      </c>
      <c r="G459" s="56"/>
      <c r="I459" s="19" t="n">
        <f aca="false">D459*H459</f>
        <v>0</v>
      </c>
      <c r="J459" s="20" t="n">
        <f aca="false">F459+I459</f>
        <v>0</v>
      </c>
      <c r="K459" s="20" t="n">
        <f aca="false">IF(J459*0%&gt;40,40,J459*0%)</f>
        <v>0</v>
      </c>
      <c r="L459" s="20" t="n">
        <f aca="false">ROUND(J459*0.1%,0)</f>
        <v>0</v>
      </c>
      <c r="M459" s="20" t="n">
        <f aca="false">ROUND(IF(C459="BSE",(J459*0.00375%),(J459*0.00322%)),2)</f>
        <v>0</v>
      </c>
      <c r="N459" s="20" t="n">
        <f aca="false">ROUND((K459+M459+P459)*18%,2)</f>
        <v>0</v>
      </c>
      <c r="O459" s="20" t="n">
        <f aca="false">ROUND(13*1.18,2)</f>
        <v>15.34</v>
      </c>
      <c r="P459" s="20" t="n">
        <f aca="false">ROUND(J459*0.0001%,2)</f>
        <v>0</v>
      </c>
      <c r="Q459" s="20" t="n">
        <f aca="false">ROUND(F459*0.015%,0)</f>
        <v>0</v>
      </c>
      <c r="W459" s="57" t="str">
        <f aca="false">IF(G459&gt;0,G459-A459," ")</f>
        <v> </v>
      </c>
    </row>
    <row r="460" customFormat="false" ht="15" hidden="false" customHeight="false" outlineLevel="0" collapsed="false">
      <c r="A460" s="56"/>
      <c r="F460" s="20" t="n">
        <f aca="false">D460*E460</f>
        <v>0</v>
      </c>
      <c r="G460" s="56"/>
      <c r="I460" s="19" t="n">
        <f aca="false">D460*H460</f>
        <v>0</v>
      </c>
      <c r="J460" s="20" t="n">
        <f aca="false">F460+I460</f>
        <v>0</v>
      </c>
      <c r="K460" s="20" t="n">
        <f aca="false">IF(J460*0%&gt;40,40,J460*0%)</f>
        <v>0</v>
      </c>
      <c r="L460" s="20" t="n">
        <f aca="false">ROUND(J460*0.1%,0)</f>
        <v>0</v>
      </c>
      <c r="M460" s="20" t="n">
        <f aca="false">ROUND(IF(C460="BSE",(J460*0.00375%),(J460*0.00322%)),2)</f>
        <v>0</v>
      </c>
      <c r="N460" s="20" t="n">
        <f aca="false">ROUND((K460+M460+P460)*18%,2)</f>
        <v>0</v>
      </c>
      <c r="O460" s="20" t="n">
        <f aca="false">ROUND(13*1.18,2)</f>
        <v>15.34</v>
      </c>
      <c r="P460" s="20" t="n">
        <f aca="false">ROUND(J460*0.0001%,2)</f>
        <v>0</v>
      </c>
      <c r="Q460" s="20" t="n">
        <f aca="false">ROUND(F460*0.015%,0)</f>
        <v>0</v>
      </c>
      <c r="W460" s="57" t="str">
        <f aca="false">IF(G460&gt;0,G460-A460," ")</f>
        <v> </v>
      </c>
    </row>
    <row r="461" customFormat="false" ht="15" hidden="false" customHeight="false" outlineLevel="0" collapsed="false">
      <c r="A461" s="56"/>
      <c r="F461" s="20" t="n">
        <f aca="false">D461*E461</f>
        <v>0</v>
      </c>
      <c r="G461" s="56"/>
      <c r="I461" s="19" t="n">
        <f aca="false">D461*H461</f>
        <v>0</v>
      </c>
      <c r="J461" s="20" t="n">
        <f aca="false">F461+I461</f>
        <v>0</v>
      </c>
      <c r="K461" s="20" t="n">
        <f aca="false">IF(J461*0%&gt;40,40,J461*0%)</f>
        <v>0</v>
      </c>
      <c r="L461" s="20" t="n">
        <f aca="false">ROUND(J461*0.1%,0)</f>
        <v>0</v>
      </c>
      <c r="M461" s="20" t="n">
        <f aca="false">ROUND(IF(C461="BSE",(J461*0.00375%),(J461*0.00322%)),2)</f>
        <v>0</v>
      </c>
      <c r="N461" s="20" t="n">
        <f aca="false">ROUND((K461+M461+P461)*18%,2)</f>
        <v>0</v>
      </c>
      <c r="O461" s="20" t="n">
        <f aca="false">ROUND(13*1.18,2)</f>
        <v>15.34</v>
      </c>
      <c r="P461" s="20" t="n">
        <f aca="false">ROUND(J461*0.0001%,2)</f>
        <v>0</v>
      </c>
      <c r="Q461" s="20" t="n">
        <f aca="false">ROUND(F461*0.015%,0)</f>
        <v>0</v>
      </c>
      <c r="W461" s="57" t="str">
        <f aca="false">IF(G461&gt;0,G461-A461," ")</f>
        <v> </v>
      </c>
    </row>
    <row r="462" customFormat="false" ht="15" hidden="false" customHeight="false" outlineLevel="0" collapsed="false">
      <c r="A462" s="56"/>
      <c r="F462" s="20" t="n">
        <f aca="false">D462*E462</f>
        <v>0</v>
      </c>
      <c r="G462" s="56"/>
      <c r="I462" s="19" t="n">
        <f aca="false">D462*H462</f>
        <v>0</v>
      </c>
      <c r="J462" s="20" t="n">
        <f aca="false">F462+I462</f>
        <v>0</v>
      </c>
      <c r="K462" s="20" t="n">
        <f aca="false">IF(J462*0%&gt;40,40,J462*0%)</f>
        <v>0</v>
      </c>
      <c r="L462" s="20" t="n">
        <f aca="false">ROUND(J462*0.1%,0)</f>
        <v>0</v>
      </c>
      <c r="M462" s="20" t="n">
        <f aca="false">ROUND(IF(C462="BSE",(J462*0.00375%),(J462*0.00322%)),2)</f>
        <v>0</v>
      </c>
      <c r="N462" s="20" t="n">
        <f aca="false">ROUND((K462+M462+P462)*18%,2)</f>
        <v>0</v>
      </c>
      <c r="O462" s="20" t="n">
        <f aca="false">ROUND(13*1.18,2)</f>
        <v>15.34</v>
      </c>
      <c r="P462" s="20" t="n">
        <f aca="false">ROUND(J462*0.0001%,2)</f>
        <v>0</v>
      </c>
      <c r="Q462" s="20" t="n">
        <f aca="false">ROUND(F462*0.015%,0)</f>
        <v>0</v>
      </c>
      <c r="W462" s="57" t="str">
        <f aca="false">IF(G462&gt;0,G462-A462," ")</f>
        <v> </v>
      </c>
    </row>
    <row r="463" customFormat="false" ht="15" hidden="false" customHeight="false" outlineLevel="0" collapsed="false">
      <c r="A463" s="56"/>
      <c r="F463" s="20" t="n">
        <f aca="false">D463*E463</f>
        <v>0</v>
      </c>
      <c r="G463" s="56"/>
      <c r="I463" s="19" t="n">
        <f aca="false">D463*H463</f>
        <v>0</v>
      </c>
      <c r="J463" s="20" t="n">
        <f aca="false">F463+I463</f>
        <v>0</v>
      </c>
      <c r="K463" s="20" t="n">
        <f aca="false">IF(J463*0%&gt;40,40,J463*0%)</f>
        <v>0</v>
      </c>
      <c r="L463" s="20" t="n">
        <f aca="false">ROUND(J463*0.1%,0)</f>
        <v>0</v>
      </c>
      <c r="M463" s="20" t="n">
        <f aca="false">ROUND(IF(C463="BSE",(J463*0.00375%),(J463*0.00322%)),2)</f>
        <v>0</v>
      </c>
      <c r="N463" s="20" t="n">
        <f aca="false">ROUND((K463+M463+P463)*18%,2)</f>
        <v>0</v>
      </c>
      <c r="O463" s="20" t="n">
        <f aca="false">ROUND(13*1.18,2)</f>
        <v>15.34</v>
      </c>
      <c r="P463" s="20" t="n">
        <f aca="false">ROUND(J463*0.0001%,2)</f>
        <v>0</v>
      </c>
      <c r="Q463" s="20" t="n">
        <f aca="false">ROUND(F463*0.015%,0)</f>
        <v>0</v>
      </c>
      <c r="W463" s="57" t="str">
        <f aca="false">IF(G463&gt;0,G463-A463," ")</f>
        <v> </v>
      </c>
    </row>
    <row r="464" customFormat="false" ht="15" hidden="false" customHeight="false" outlineLevel="0" collapsed="false">
      <c r="A464" s="56"/>
      <c r="F464" s="20" t="n">
        <f aca="false">D464*E464</f>
        <v>0</v>
      </c>
      <c r="G464" s="56"/>
      <c r="I464" s="19" t="n">
        <f aca="false">D464*H464</f>
        <v>0</v>
      </c>
      <c r="J464" s="20" t="n">
        <f aca="false">F464+I464</f>
        <v>0</v>
      </c>
      <c r="K464" s="20" t="n">
        <f aca="false">IF(J464*0%&gt;40,40,J464*0%)</f>
        <v>0</v>
      </c>
      <c r="L464" s="20" t="n">
        <f aca="false">ROUND(J464*0.1%,0)</f>
        <v>0</v>
      </c>
      <c r="M464" s="20" t="n">
        <f aca="false">ROUND(IF(C464="BSE",(J464*0.00375%),(J464*0.00322%)),2)</f>
        <v>0</v>
      </c>
      <c r="N464" s="20" t="n">
        <f aca="false">ROUND((K464+M464+P464)*18%,2)</f>
        <v>0</v>
      </c>
      <c r="O464" s="20" t="n">
        <f aca="false">ROUND(13*1.18,2)</f>
        <v>15.34</v>
      </c>
      <c r="P464" s="20" t="n">
        <f aca="false">ROUND(J464*0.0001%,2)</f>
        <v>0</v>
      </c>
      <c r="Q464" s="20" t="n">
        <f aca="false">ROUND(F464*0.015%,0)</f>
        <v>0</v>
      </c>
      <c r="W464" s="57" t="str">
        <f aca="false">IF(G464&gt;0,G464-A464," ")</f>
        <v> </v>
      </c>
    </row>
    <row r="465" customFormat="false" ht="15" hidden="false" customHeight="false" outlineLevel="0" collapsed="false">
      <c r="A465" s="56"/>
      <c r="F465" s="20" t="n">
        <f aca="false">D465*E465</f>
        <v>0</v>
      </c>
      <c r="G465" s="56"/>
      <c r="I465" s="19" t="n">
        <f aca="false">D465*H465</f>
        <v>0</v>
      </c>
      <c r="J465" s="20" t="n">
        <f aca="false">F465+I465</f>
        <v>0</v>
      </c>
      <c r="K465" s="20" t="n">
        <f aca="false">IF(J465*0%&gt;40,40,J465*0%)</f>
        <v>0</v>
      </c>
      <c r="L465" s="20" t="n">
        <f aca="false">ROUND(J465*0.1%,0)</f>
        <v>0</v>
      </c>
      <c r="M465" s="20" t="n">
        <f aca="false">ROUND(IF(C465="BSE",(J465*0.00375%),(J465*0.00322%)),2)</f>
        <v>0</v>
      </c>
      <c r="N465" s="20" t="n">
        <f aca="false">ROUND((K465+M465+P465)*18%,2)</f>
        <v>0</v>
      </c>
      <c r="O465" s="20" t="n">
        <f aca="false">ROUND(13*1.18,2)</f>
        <v>15.34</v>
      </c>
      <c r="P465" s="20" t="n">
        <f aca="false">ROUND(J465*0.0001%,2)</f>
        <v>0</v>
      </c>
      <c r="Q465" s="20" t="n">
        <f aca="false">ROUND(F465*0.015%,0)</f>
        <v>0</v>
      </c>
      <c r="W465" s="57" t="str">
        <f aca="false">IF(G465&gt;0,G465-A465," ")</f>
        <v> </v>
      </c>
    </row>
    <row r="466" customFormat="false" ht="15" hidden="false" customHeight="false" outlineLevel="0" collapsed="false">
      <c r="A466" s="56"/>
      <c r="F466" s="20" t="n">
        <f aca="false">D466*E466</f>
        <v>0</v>
      </c>
      <c r="G466" s="56"/>
      <c r="I466" s="19" t="n">
        <f aca="false">D466*H466</f>
        <v>0</v>
      </c>
      <c r="J466" s="20" t="n">
        <f aca="false">F466+I466</f>
        <v>0</v>
      </c>
      <c r="K466" s="20" t="n">
        <f aca="false">IF(J466*0%&gt;40,40,J466*0%)</f>
        <v>0</v>
      </c>
      <c r="L466" s="20" t="n">
        <f aca="false">ROUND(J466*0.1%,0)</f>
        <v>0</v>
      </c>
      <c r="M466" s="20" t="n">
        <f aca="false">ROUND(IF(C466="BSE",(J466*0.00375%),(J466*0.00322%)),2)</f>
        <v>0</v>
      </c>
      <c r="N466" s="20" t="n">
        <f aca="false">ROUND((K466+M466+P466)*18%,2)</f>
        <v>0</v>
      </c>
      <c r="O466" s="20" t="n">
        <f aca="false">ROUND(13*1.18,2)</f>
        <v>15.34</v>
      </c>
      <c r="P466" s="20" t="n">
        <f aca="false">ROUND(J466*0.0001%,2)</f>
        <v>0</v>
      </c>
      <c r="Q466" s="20" t="n">
        <f aca="false">ROUND(F466*0.015%,0)</f>
        <v>0</v>
      </c>
      <c r="W466" s="57" t="str">
        <f aca="false">IF(G466&gt;0,G466-A466," ")</f>
        <v> </v>
      </c>
    </row>
    <row r="467" customFormat="false" ht="15" hidden="false" customHeight="false" outlineLevel="0" collapsed="false">
      <c r="A467" s="56"/>
      <c r="F467" s="20" t="n">
        <f aca="false">D467*E467</f>
        <v>0</v>
      </c>
      <c r="G467" s="56"/>
      <c r="I467" s="19" t="n">
        <f aca="false">D467*H467</f>
        <v>0</v>
      </c>
      <c r="J467" s="20" t="n">
        <f aca="false">F467+I467</f>
        <v>0</v>
      </c>
      <c r="K467" s="20" t="n">
        <f aca="false">IF(J467*0%&gt;40,40,J467*0%)</f>
        <v>0</v>
      </c>
      <c r="L467" s="20" t="n">
        <f aca="false">ROUND(J467*0.1%,0)</f>
        <v>0</v>
      </c>
      <c r="M467" s="20" t="n">
        <f aca="false">ROUND(IF(C467="BSE",(J467*0.00375%),(J467*0.00322%)),2)</f>
        <v>0</v>
      </c>
      <c r="N467" s="20" t="n">
        <f aca="false">ROUND((K467+M467+P467)*18%,2)</f>
        <v>0</v>
      </c>
      <c r="O467" s="20" t="n">
        <f aca="false">ROUND(13*1.18,2)</f>
        <v>15.34</v>
      </c>
      <c r="P467" s="20" t="n">
        <f aca="false">ROUND(J467*0.0001%,2)</f>
        <v>0</v>
      </c>
      <c r="Q467" s="20" t="n">
        <f aca="false">ROUND(F467*0.015%,0)</f>
        <v>0</v>
      </c>
      <c r="W467" s="57" t="str">
        <f aca="false">IF(G467&gt;0,G467-A467," ")</f>
        <v> </v>
      </c>
    </row>
    <row r="468" customFormat="false" ht="15" hidden="false" customHeight="false" outlineLevel="0" collapsed="false">
      <c r="A468" s="56"/>
      <c r="F468" s="20" t="n">
        <f aca="false">D468*E468</f>
        <v>0</v>
      </c>
      <c r="G468" s="56"/>
      <c r="I468" s="19" t="n">
        <f aca="false">D468*H468</f>
        <v>0</v>
      </c>
      <c r="J468" s="20" t="n">
        <f aca="false">F468+I468</f>
        <v>0</v>
      </c>
      <c r="K468" s="20" t="n">
        <f aca="false">IF(J468*0%&gt;40,40,J468*0%)</f>
        <v>0</v>
      </c>
      <c r="L468" s="20" t="n">
        <f aca="false">ROUND(J468*0.1%,0)</f>
        <v>0</v>
      </c>
      <c r="M468" s="20" t="n">
        <f aca="false">ROUND(IF(C468="BSE",(J468*0.00375%),(J468*0.00322%)),2)</f>
        <v>0</v>
      </c>
      <c r="N468" s="20" t="n">
        <f aca="false">ROUND((K468+M468+P468)*18%,2)</f>
        <v>0</v>
      </c>
      <c r="O468" s="20" t="n">
        <f aca="false">ROUND(13*1.18,2)</f>
        <v>15.34</v>
      </c>
      <c r="P468" s="20" t="n">
        <f aca="false">ROUND(J468*0.0001%,2)</f>
        <v>0</v>
      </c>
      <c r="Q468" s="20" t="n">
        <f aca="false">ROUND(F468*0.015%,0)</f>
        <v>0</v>
      </c>
      <c r="W468" s="57" t="str">
        <f aca="false">IF(G468&gt;0,G468-A468," ")</f>
        <v> </v>
      </c>
    </row>
    <row r="469" customFormat="false" ht="15" hidden="false" customHeight="false" outlineLevel="0" collapsed="false">
      <c r="A469" s="56"/>
      <c r="F469" s="20" t="n">
        <f aca="false">D469*E469</f>
        <v>0</v>
      </c>
      <c r="G469" s="56"/>
      <c r="I469" s="19" t="n">
        <f aca="false">D469*H469</f>
        <v>0</v>
      </c>
      <c r="J469" s="20" t="n">
        <f aca="false">F469+I469</f>
        <v>0</v>
      </c>
      <c r="K469" s="20" t="n">
        <f aca="false">IF(J469*0%&gt;40,40,J469*0%)</f>
        <v>0</v>
      </c>
      <c r="L469" s="20" t="n">
        <f aca="false">ROUND(J469*0.1%,0)</f>
        <v>0</v>
      </c>
      <c r="M469" s="20" t="n">
        <f aca="false">ROUND(IF(C469="BSE",(J469*0.00375%),(J469*0.00322%)),2)</f>
        <v>0</v>
      </c>
      <c r="N469" s="20" t="n">
        <f aca="false">ROUND((K469+M469+P469)*18%,2)</f>
        <v>0</v>
      </c>
      <c r="O469" s="20" t="n">
        <f aca="false">ROUND(13*1.18,2)</f>
        <v>15.34</v>
      </c>
      <c r="P469" s="20" t="n">
        <f aca="false">ROUND(J469*0.0001%,2)</f>
        <v>0</v>
      </c>
      <c r="Q469" s="20" t="n">
        <f aca="false">ROUND(F469*0.015%,0)</f>
        <v>0</v>
      </c>
      <c r="W469" s="57" t="str">
        <f aca="false">IF(G469&gt;0,G469-A469," ")</f>
        <v> </v>
      </c>
    </row>
    <row r="470" customFormat="false" ht="15" hidden="false" customHeight="false" outlineLevel="0" collapsed="false">
      <c r="A470" s="56"/>
      <c r="F470" s="20" t="n">
        <f aca="false">D470*E470</f>
        <v>0</v>
      </c>
      <c r="G470" s="56"/>
      <c r="I470" s="19" t="n">
        <f aca="false">D470*H470</f>
        <v>0</v>
      </c>
      <c r="J470" s="20" t="n">
        <f aca="false">F470+I470</f>
        <v>0</v>
      </c>
      <c r="K470" s="20" t="n">
        <f aca="false">IF(J470*0%&gt;40,40,J470*0%)</f>
        <v>0</v>
      </c>
      <c r="L470" s="20" t="n">
        <f aca="false">ROUND(J470*0.1%,0)</f>
        <v>0</v>
      </c>
      <c r="M470" s="20" t="n">
        <f aca="false">ROUND(IF(C470="BSE",(J470*0.00375%),(J470*0.00322%)),2)</f>
        <v>0</v>
      </c>
      <c r="N470" s="20" t="n">
        <f aca="false">ROUND((K470+M470+P470)*18%,2)</f>
        <v>0</v>
      </c>
      <c r="O470" s="20" t="n">
        <f aca="false">ROUND(13*1.18,2)</f>
        <v>15.34</v>
      </c>
      <c r="P470" s="20" t="n">
        <f aca="false">ROUND(J470*0.0001%,2)</f>
        <v>0</v>
      </c>
      <c r="Q470" s="20" t="n">
        <f aca="false">ROUND(F470*0.015%,0)</f>
        <v>0</v>
      </c>
      <c r="W470" s="57" t="str">
        <f aca="false">IF(G470&gt;0,G470-A470," ")</f>
        <v> </v>
      </c>
    </row>
    <row r="471" customFormat="false" ht="15" hidden="false" customHeight="false" outlineLevel="0" collapsed="false">
      <c r="A471" s="56"/>
      <c r="F471" s="20" t="n">
        <f aca="false">D471*E471</f>
        <v>0</v>
      </c>
      <c r="G471" s="56"/>
      <c r="I471" s="19" t="n">
        <f aca="false">D471*H471</f>
        <v>0</v>
      </c>
      <c r="J471" s="20" t="n">
        <f aca="false">F471+I471</f>
        <v>0</v>
      </c>
      <c r="K471" s="20" t="n">
        <f aca="false">IF(J471*0%&gt;40,40,J471*0%)</f>
        <v>0</v>
      </c>
      <c r="L471" s="20" t="n">
        <f aca="false">ROUND(J471*0.1%,0)</f>
        <v>0</v>
      </c>
      <c r="M471" s="20" t="n">
        <f aca="false">ROUND(IF(C471="BSE",(J471*0.00375%),(J471*0.00322%)),2)</f>
        <v>0</v>
      </c>
      <c r="N471" s="20" t="n">
        <f aca="false">ROUND((K471+M471+P471)*18%,2)</f>
        <v>0</v>
      </c>
      <c r="O471" s="20" t="n">
        <f aca="false">ROUND(13*1.18,2)</f>
        <v>15.34</v>
      </c>
      <c r="P471" s="20" t="n">
        <f aca="false">ROUND(J471*0.0001%,2)</f>
        <v>0</v>
      </c>
      <c r="Q471" s="20" t="n">
        <f aca="false">ROUND(F471*0.015%,0)</f>
        <v>0</v>
      </c>
      <c r="W471" s="57" t="str">
        <f aca="false">IF(G471&gt;0,G471-A471," ")</f>
        <v> </v>
      </c>
    </row>
    <row r="472" customFormat="false" ht="15" hidden="false" customHeight="false" outlineLevel="0" collapsed="false">
      <c r="A472" s="56"/>
      <c r="F472" s="20" t="n">
        <f aca="false">D472*E472</f>
        <v>0</v>
      </c>
      <c r="G472" s="56"/>
      <c r="I472" s="19" t="n">
        <f aca="false">D472*H472</f>
        <v>0</v>
      </c>
      <c r="J472" s="20" t="n">
        <f aca="false">F472+I472</f>
        <v>0</v>
      </c>
      <c r="K472" s="20" t="n">
        <f aca="false">IF(J472*0%&gt;40,40,J472*0%)</f>
        <v>0</v>
      </c>
      <c r="L472" s="20" t="n">
        <f aca="false">ROUND(J472*0.1%,0)</f>
        <v>0</v>
      </c>
      <c r="M472" s="20" t="n">
        <f aca="false">ROUND(IF(C472="BSE",(J472*0.00375%),(J472*0.00322%)),2)</f>
        <v>0</v>
      </c>
      <c r="N472" s="20" t="n">
        <f aca="false">ROUND((K472+M472+P472)*18%,2)</f>
        <v>0</v>
      </c>
      <c r="O472" s="20" t="n">
        <f aca="false">ROUND(13*1.18,2)</f>
        <v>15.34</v>
      </c>
      <c r="P472" s="20" t="n">
        <f aca="false">ROUND(J472*0.0001%,2)</f>
        <v>0</v>
      </c>
      <c r="Q472" s="20" t="n">
        <f aca="false">ROUND(F472*0.015%,0)</f>
        <v>0</v>
      </c>
      <c r="W472" s="57" t="str">
        <f aca="false">IF(G472&gt;0,G472-A472," ")</f>
        <v> </v>
      </c>
    </row>
    <row r="473" customFormat="false" ht="15" hidden="false" customHeight="false" outlineLevel="0" collapsed="false">
      <c r="A473" s="56"/>
      <c r="F473" s="20" t="n">
        <f aca="false">D473*E473</f>
        <v>0</v>
      </c>
      <c r="G473" s="56"/>
      <c r="I473" s="19" t="n">
        <f aca="false">D473*H473</f>
        <v>0</v>
      </c>
      <c r="J473" s="20" t="n">
        <f aca="false">F473+I473</f>
        <v>0</v>
      </c>
      <c r="K473" s="20" t="n">
        <f aca="false">IF(J473*0%&gt;40,40,J473*0%)</f>
        <v>0</v>
      </c>
      <c r="L473" s="20" t="n">
        <f aca="false">ROUND(J473*0.1%,0)</f>
        <v>0</v>
      </c>
      <c r="M473" s="20" t="n">
        <f aca="false">ROUND(IF(C473="BSE",(J473*0.00375%),(J473*0.00322%)),2)</f>
        <v>0</v>
      </c>
      <c r="N473" s="20" t="n">
        <f aca="false">ROUND((K473+M473+P473)*18%,2)</f>
        <v>0</v>
      </c>
      <c r="O473" s="20" t="n">
        <f aca="false">ROUND(13*1.18,2)</f>
        <v>15.34</v>
      </c>
      <c r="P473" s="20" t="n">
        <f aca="false">ROUND(J473*0.0001%,2)</f>
        <v>0</v>
      </c>
      <c r="Q473" s="20" t="n">
        <f aca="false">ROUND(F473*0.015%,0)</f>
        <v>0</v>
      </c>
      <c r="W473" s="57" t="str">
        <f aca="false">IF(G473&gt;0,G473-A473," ")</f>
        <v> </v>
      </c>
    </row>
    <row r="474" customFormat="false" ht="15" hidden="false" customHeight="false" outlineLevel="0" collapsed="false">
      <c r="A474" s="56"/>
      <c r="F474" s="20" t="n">
        <f aca="false">D474*E474</f>
        <v>0</v>
      </c>
      <c r="G474" s="56"/>
      <c r="I474" s="19" t="n">
        <f aca="false">D474*H474</f>
        <v>0</v>
      </c>
      <c r="J474" s="20" t="n">
        <f aca="false">F474+I474</f>
        <v>0</v>
      </c>
      <c r="K474" s="20" t="n">
        <f aca="false">IF(J474*0%&gt;40,40,J474*0%)</f>
        <v>0</v>
      </c>
      <c r="L474" s="20" t="n">
        <f aca="false">ROUND(J474*0.1%,0)</f>
        <v>0</v>
      </c>
      <c r="M474" s="20" t="n">
        <f aca="false">ROUND(IF(C474="BSE",(J474*0.00375%),(J474*0.00322%)),2)</f>
        <v>0</v>
      </c>
      <c r="N474" s="20" t="n">
        <f aca="false">ROUND((K474+M474+P474)*18%,2)</f>
        <v>0</v>
      </c>
      <c r="O474" s="20" t="n">
        <f aca="false">ROUND(13*1.18,2)</f>
        <v>15.34</v>
      </c>
      <c r="P474" s="20" t="n">
        <f aca="false">ROUND(J474*0.0001%,2)</f>
        <v>0</v>
      </c>
      <c r="Q474" s="20" t="n">
        <f aca="false">ROUND(F474*0.015%,0)</f>
        <v>0</v>
      </c>
      <c r="W474" s="57" t="str">
        <f aca="false">IF(G474&gt;0,G474-A474," ")</f>
        <v> </v>
      </c>
    </row>
    <row r="475" customFormat="false" ht="15" hidden="false" customHeight="false" outlineLevel="0" collapsed="false">
      <c r="A475" s="56"/>
      <c r="F475" s="20" t="n">
        <f aca="false">D475*E475</f>
        <v>0</v>
      </c>
      <c r="G475" s="56"/>
      <c r="I475" s="19" t="n">
        <f aca="false">D475*H475</f>
        <v>0</v>
      </c>
      <c r="J475" s="20" t="n">
        <f aca="false">F475+I475</f>
        <v>0</v>
      </c>
      <c r="K475" s="20" t="n">
        <f aca="false">IF(J475*0%&gt;40,40,J475*0%)</f>
        <v>0</v>
      </c>
      <c r="L475" s="20" t="n">
        <f aca="false">ROUND(J475*0.1%,0)</f>
        <v>0</v>
      </c>
      <c r="M475" s="20" t="n">
        <f aca="false">ROUND(IF(C475="BSE",(J475*0.00375%),(J475*0.00322%)),2)</f>
        <v>0</v>
      </c>
      <c r="N475" s="20" t="n">
        <f aca="false">ROUND((K475+M475+P475)*18%,2)</f>
        <v>0</v>
      </c>
      <c r="O475" s="20" t="n">
        <f aca="false">ROUND(13*1.18,2)</f>
        <v>15.34</v>
      </c>
      <c r="P475" s="20" t="n">
        <f aca="false">ROUND(J475*0.0001%,2)</f>
        <v>0</v>
      </c>
      <c r="Q475" s="20" t="n">
        <f aca="false">ROUND(F475*0.015%,0)</f>
        <v>0</v>
      </c>
      <c r="W475" s="57" t="str">
        <f aca="false">IF(G475&gt;0,G475-A475," ")</f>
        <v> </v>
      </c>
    </row>
    <row r="476" customFormat="false" ht="15" hidden="false" customHeight="false" outlineLevel="0" collapsed="false">
      <c r="A476" s="56"/>
      <c r="F476" s="20" t="n">
        <f aca="false">D476*E476</f>
        <v>0</v>
      </c>
      <c r="G476" s="56"/>
      <c r="I476" s="19" t="n">
        <f aca="false">D476*H476</f>
        <v>0</v>
      </c>
      <c r="J476" s="20" t="n">
        <f aca="false">F476+I476</f>
        <v>0</v>
      </c>
      <c r="K476" s="20" t="n">
        <f aca="false">IF(J476*0%&gt;40,40,J476*0%)</f>
        <v>0</v>
      </c>
      <c r="L476" s="20" t="n">
        <f aca="false">ROUND(J476*0.1%,0)</f>
        <v>0</v>
      </c>
      <c r="M476" s="20" t="n">
        <f aca="false">ROUND(IF(C476="BSE",(J476*0.00375%),(J476*0.00322%)),2)</f>
        <v>0</v>
      </c>
      <c r="N476" s="20" t="n">
        <f aca="false">ROUND((K476+M476+P476)*18%,2)</f>
        <v>0</v>
      </c>
      <c r="O476" s="20" t="n">
        <f aca="false">ROUND(13*1.18,2)</f>
        <v>15.34</v>
      </c>
      <c r="P476" s="20" t="n">
        <f aca="false">ROUND(J476*0.0001%,2)</f>
        <v>0</v>
      </c>
      <c r="Q476" s="20" t="n">
        <f aca="false">ROUND(F476*0.015%,0)</f>
        <v>0</v>
      </c>
      <c r="W476" s="57" t="str">
        <f aca="false">IF(G476&gt;0,G476-A476," ")</f>
        <v> </v>
      </c>
    </row>
    <row r="477" customFormat="false" ht="15" hidden="false" customHeight="false" outlineLevel="0" collapsed="false">
      <c r="A477" s="56"/>
      <c r="F477" s="20" t="n">
        <f aca="false">D477*E477</f>
        <v>0</v>
      </c>
      <c r="G477" s="56"/>
      <c r="I477" s="19" t="n">
        <f aca="false">D477*H477</f>
        <v>0</v>
      </c>
      <c r="J477" s="20" t="n">
        <f aca="false">F477+I477</f>
        <v>0</v>
      </c>
      <c r="K477" s="20" t="n">
        <f aca="false">IF(J477*0%&gt;40,40,J477*0%)</f>
        <v>0</v>
      </c>
      <c r="L477" s="20" t="n">
        <f aca="false">ROUND(J477*0.1%,0)</f>
        <v>0</v>
      </c>
      <c r="M477" s="20" t="n">
        <f aca="false">ROUND(IF(C477="BSE",(J477*0.00375%),(J477*0.00322%)),2)</f>
        <v>0</v>
      </c>
      <c r="N477" s="20" t="n">
        <f aca="false">ROUND((K477+M477+P477)*18%,2)</f>
        <v>0</v>
      </c>
      <c r="O477" s="20" t="n">
        <f aca="false">ROUND(13*1.18,2)</f>
        <v>15.34</v>
      </c>
      <c r="P477" s="20" t="n">
        <f aca="false">ROUND(J477*0.0001%,2)</f>
        <v>0</v>
      </c>
      <c r="Q477" s="20" t="n">
        <f aca="false">ROUND(F477*0.015%,0)</f>
        <v>0</v>
      </c>
      <c r="W477" s="57" t="str">
        <f aca="false">IF(G477&gt;0,G477-A477," ")</f>
        <v> </v>
      </c>
    </row>
    <row r="478" customFormat="false" ht="15" hidden="false" customHeight="false" outlineLevel="0" collapsed="false">
      <c r="A478" s="56"/>
      <c r="F478" s="20" t="n">
        <f aca="false">D478*E478</f>
        <v>0</v>
      </c>
      <c r="G478" s="56"/>
      <c r="I478" s="19" t="n">
        <f aca="false">D478*H478</f>
        <v>0</v>
      </c>
      <c r="J478" s="20" t="n">
        <f aca="false">F478+I478</f>
        <v>0</v>
      </c>
      <c r="K478" s="20" t="n">
        <f aca="false">IF(J478*0%&gt;40,40,J478*0%)</f>
        <v>0</v>
      </c>
      <c r="L478" s="20" t="n">
        <f aca="false">ROUND(J478*0.1%,0)</f>
        <v>0</v>
      </c>
      <c r="M478" s="20" t="n">
        <f aca="false">ROUND(IF(C478="BSE",(J478*0.00375%),(J478*0.00322%)),2)</f>
        <v>0</v>
      </c>
      <c r="N478" s="20" t="n">
        <f aca="false">ROUND((K478+M478+P478)*18%,2)</f>
        <v>0</v>
      </c>
      <c r="O478" s="20" t="n">
        <f aca="false">ROUND(13*1.18,2)</f>
        <v>15.34</v>
      </c>
      <c r="P478" s="20" t="n">
        <f aca="false">ROUND(J478*0.0001%,2)</f>
        <v>0</v>
      </c>
      <c r="Q478" s="20" t="n">
        <f aca="false">ROUND(F478*0.015%,0)</f>
        <v>0</v>
      </c>
      <c r="W478" s="57" t="str">
        <f aca="false">IF(G478&gt;0,G478-A478," ")</f>
        <v> </v>
      </c>
    </row>
    <row r="479" customFormat="false" ht="15" hidden="false" customHeight="false" outlineLevel="0" collapsed="false">
      <c r="A479" s="56"/>
      <c r="F479" s="20" t="n">
        <f aca="false">D479*E479</f>
        <v>0</v>
      </c>
      <c r="G479" s="56"/>
      <c r="I479" s="19" t="n">
        <f aca="false">D479*H479</f>
        <v>0</v>
      </c>
      <c r="J479" s="20" t="n">
        <f aca="false">F479+I479</f>
        <v>0</v>
      </c>
      <c r="K479" s="20" t="n">
        <f aca="false">IF(J479*0%&gt;40,40,J479*0%)</f>
        <v>0</v>
      </c>
      <c r="L479" s="20" t="n">
        <f aca="false">ROUND(J479*0.1%,0)</f>
        <v>0</v>
      </c>
      <c r="M479" s="20" t="n">
        <f aca="false">ROUND(IF(C479="BSE",(J479*0.00375%),(J479*0.00322%)),2)</f>
        <v>0</v>
      </c>
      <c r="N479" s="20" t="n">
        <f aca="false">ROUND((K479+M479+P479)*18%,2)</f>
        <v>0</v>
      </c>
      <c r="O479" s="20" t="n">
        <f aca="false">ROUND(13*1.18,2)</f>
        <v>15.34</v>
      </c>
      <c r="P479" s="20" t="n">
        <f aca="false">ROUND(J479*0.0001%,2)</f>
        <v>0</v>
      </c>
      <c r="Q479" s="20" t="n">
        <f aca="false">ROUND(F479*0.015%,0)</f>
        <v>0</v>
      </c>
      <c r="W479" s="57" t="str">
        <f aca="false">IF(G479&gt;0,G479-A479," ")</f>
        <v> </v>
      </c>
    </row>
    <row r="480" customFormat="false" ht="15" hidden="false" customHeight="false" outlineLevel="0" collapsed="false">
      <c r="A480" s="56"/>
      <c r="F480" s="20" t="n">
        <f aca="false">D480*E480</f>
        <v>0</v>
      </c>
      <c r="G480" s="56"/>
      <c r="I480" s="19" t="n">
        <f aca="false">D480*H480</f>
        <v>0</v>
      </c>
      <c r="J480" s="20" t="n">
        <f aca="false">F480+I480</f>
        <v>0</v>
      </c>
      <c r="K480" s="20" t="n">
        <f aca="false">IF(J480*0%&gt;40,40,J480*0%)</f>
        <v>0</v>
      </c>
      <c r="L480" s="20" t="n">
        <f aca="false">ROUND(J480*0.1%,0)</f>
        <v>0</v>
      </c>
      <c r="M480" s="20" t="n">
        <f aca="false">ROUND(IF(C480="BSE",(J480*0.00375%),(J480*0.00322%)),2)</f>
        <v>0</v>
      </c>
      <c r="N480" s="20" t="n">
        <f aca="false">ROUND((K480+M480+P480)*18%,2)</f>
        <v>0</v>
      </c>
      <c r="O480" s="20" t="n">
        <f aca="false">ROUND(13*1.18,2)</f>
        <v>15.34</v>
      </c>
      <c r="P480" s="20" t="n">
        <f aca="false">ROUND(J480*0.0001%,2)</f>
        <v>0</v>
      </c>
      <c r="Q480" s="20" t="n">
        <f aca="false">ROUND(F480*0.015%,0)</f>
        <v>0</v>
      </c>
      <c r="W480" s="57" t="str">
        <f aca="false">IF(G480&gt;0,G480-A480," ")</f>
        <v> </v>
      </c>
    </row>
    <row r="481" customFormat="false" ht="15" hidden="false" customHeight="false" outlineLevel="0" collapsed="false">
      <c r="A481" s="56"/>
      <c r="F481" s="20" t="n">
        <f aca="false">D481*E481</f>
        <v>0</v>
      </c>
      <c r="G481" s="56"/>
      <c r="I481" s="19" t="n">
        <f aca="false">D481*H481</f>
        <v>0</v>
      </c>
      <c r="J481" s="20" t="n">
        <f aca="false">F481+I481</f>
        <v>0</v>
      </c>
      <c r="K481" s="20" t="n">
        <f aca="false">IF(J481*0%&gt;40,40,J481*0%)</f>
        <v>0</v>
      </c>
      <c r="L481" s="20" t="n">
        <f aca="false">ROUND(J481*0.1%,0)</f>
        <v>0</v>
      </c>
      <c r="M481" s="20" t="n">
        <f aca="false">ROUND(IF(C481="BSE",(J481*0.00375%),(J481*0.00322%)),2)</f>
        <v>0</v>
      </c>
      <c r="N481" s="20" t="n">
        <f aca="false">ROUND((K481+M481+P481)*18%,2)</f>
        <v>0</v>
      </c>
      <c r="O481" s="20" t="n">
        <f aca="false">ROUND(13*1.18,2)</f>
        <v>15.34</v>
      </c>
      <c r="P481" s="20" t="n">
        <f aca="false">ROUND(J481*0.0001%,2)</f>
        <v>0</v>
      </c>
      <c r="Q481" s="20" t="n">
        <f aca="false">ROUND(F481*0.015%,0)</f>
        <v>0</v>
      </c>
      <c r="W481" s="57" t="str">
        <f aca="false">IF(G481&gt;0,G481-A481," ")</f>
        <v> </v>
      </c>
    </row>
    <row r="482" customFormat="false" ht="15" hidden="false" customHeight="false" outlineLevel="0" collapsed="false">
      <c r="A482" s="56"/>
      <c r="F482" s="20" t="n">
        <f aca="false">D482*E482</f>
        <v>0</v>
      </c>
      <c r="G482" s="56"/>
      <c r="I482" s="19" t="n">
        <f aca="false">D482*H482</f>
        <v>0</v>
      </c>
      <c r="J482" s="20" t="n">
        <f aca="false">F482+I482</f>
        <v>0</v>
      </c>
      <c r="K482" s="20" t="n">
        <f aca="false">IF(J482*0%&gt;40,40,J482*0%)</f>
        <v>0</v>
      </c>
      <c r="L482" s="20" t="n">
        <f aca="false">ROUND(J482*0.1%,0)</f>
        <v>0</v>
      </c>
      <c r="M482" s="20" t="n">
        <f aca="false">ROUND(IF(C482="BSE",(J482*0.00375%),(J482*0.00322%)),2)</f>
        <v>0</v>
      </c>
      <c r="N482" s="20" t="n">
        <f aca="false">ROUND((K482+M482+P482)*18%,2)</f>
        <v>0</v>
      </c>
      <c r="O482" s="20" t="n">
        <f aca="false">ROUND(13*1.18,2)</f>
        <v>15.34</v>
      </c>
      <c r="P482" s="20" t="n">
        <f aca="false">ROUND(J482*0.0001%,2)</f>
        <v>0</v>
      </c>
      <c r="Q482" s="20" t="n">
        <f aca="false">ROUND(F482*0.015%,0)</f>
        <v>0</v>
      </c>
      <c r="W482" s="57" t="str">
        <f aca="false">IF(G482&gt;0,G482-A482," ")</f>
        <v> </v>
      </c>
    </row>
    <row r="483" customFormat="false" ht="15" hidden="false" customHeight="false" outlineLevel="0" collapsed="false">
      <c r="A483" s="56"/>
      <c r="F483" s="20" t="n">
        <f aca="false">D483*E483</f>
        <v>0</v>
      </c>
      <c r="G483" s="56"/>
      <c r="I483" s="19" t="n">
        <f aca="false">D483*H483</f>
        <v>0</v>
      </c>
      <c r="J483" s="20" t="n">
        <f aca="false">F483+I483</f>
        <v>0</v>
      </c>
      <c r="K483" s="20" t="n">
        <f aca="false">IF(J483*0%&gt;40,40,J483*0%)</f>
        <v>0</v>
      </c>
      <c r="L483" s="20" t="n">
        <f aca="false">ROUND(J483*0.1%,0)</f>
        <v>0</v>
      </c>
      <c r="M483" s="20" t="n">
        <f aca="false">ROUND(IF(C483="BSE",(J483*0.00375%),(J483*0.00322%)),2)</f>
        <v>0</v>
      </c>
      <c r="N483" s="20" t="n">
        <f aca="false">ROUND((K483+M483+P483)*18%,2)</f>
        <v>0</v>
      </c>
      <c r="O483" s="20" t="n">
        <f aca="false">ROUND(13*1.18,2)</f>
        <v>15.34</v>
      </c>
      <c r="P483" s="20" t="n">
        <f aca="false">ROUND(J483*0.0001%,2)</f>
        <v>0</v>
      </c>
      <c r="Q483" s="20" t="n">
        <f aca="false">ROUND(F483*0.015%,0)</f>
        <v>0</v>
      </c>
      <c r="W483" s="57" t="str">
        <f aca="false">IF(G483&gt;0,G483-A483," ")</f>
        <v> </v>
      </c>
    </row>
    <row r="484" customFormat="false" ht="15" hidden="false" customHeight="false" outlineLevel="0" collapsed="false">
      <c r="A484" s="56"/>
      <c r="F484" s="20" t="n">
        <f aca="false">D484*E484</f>
        <v>0</v>
      </c>
      <c r="G484" s="56"/>
      <c r="I484" s="19" t="n">
        <f aca="false">D484*H484</f>
        <v>0</v>
      </c>
      <c r="J484" s="20" t="n">
        <f aca="false">F484+I484</f>
        <v>0</v>
      </c>
      <c r="K484" s="20" t="n">
        <f aca="false">IF(J484*0%&gt;40,40,J484*0%)</f>
        <v>0</v>
      </c>
      <c r="L484" s="20" t="n">
        <f aca="false">ROUND(J484*0.1%,0)</f>
        <v>0</v>
      </c>
      <c r="M484" s="20" t="n">
        <f aca="false">ROUND(IF(C484="BSE",(J484*0.00375%),(J484*0.00322%)),2)</f>
        <v>0</v>
      </c>
      <c r="N484" s="20" t="n">
        <f aca="false">ROUND((K484+M484+P484)*18%,2)</f>
        <v>0</v>
      </c>
      <c r="O484" s="20" t="n">
        <f aca="false">ROUND(13*1.18,2)</f>
        <v>15.34</v>
      </c>
      <c r="P484" s="20" t="n">
        <f aca="false">ROUND(J484*0.0001%,2)</f>
        <v>0</v>
      </c>
      <c r="Q484" s="20" t="n">
        <f aca="false">ROUND(F484*0.015%,0)</f>
        <v>0</v>
      </c>
      <c r="W484" s="57" t="str">
        <f aca="false">IF(G484&gt;0,G484-A484," ")</f>
        <v> </v>
      </c>
    </row>
    <row r="485" customFormat="false" ht="15" hidden="false" customHeight="false" outlineLevel="0" collapsed="false">
      <c r="A485" s="56"/>
      <c r="F485" s="20" t="n">
        <f aca="false">D485*E485</f>
        <v>0</v>
      </c>
      <c r="G485" s="56"/>
      <c r="I485" s="19" t="n">
        <f aca="false">D485*H485</f>
        <v>0</v>
      </c>
      <c r="J485" s="20" t="n">
        <f aca="false">F485+I485</f>
        <v>0</v>
      </c>
      <c r="K485" s="20" t="n">
        <f aca="false">IF(J485*0%&gt;40,40,J485*0%)</f>
        <v>0</v>
      </c>
      <c r="L485" s="20" t="n">
        <f aca="false">ROUND(J485*0.1%,0)</f>
        <v>0</v>
      </c>
      <c r="M485" s="20" t="n">
        <f aca="false">ROUND(IF(C485="BSE",(J485*0.00375%),(J485*0.00322%)),2)</f>
        <v>0</v>
      </c>
      <c r="N485" s="20" t="n">
        <f aca="false">ROUND((K485+M485+P485)*18%,2)</f>
        <v>0</v>
      </c>
      <c r="O485" s="20" t="n">
        <f aca="false">ROUND(13*1.18,2)</f>
        <v>15.34</v>
      </c>
      <c r="P485" s="20" t="n">
        <f aca="false">ROUND(J485*0.0001%,2)</f>
        <v>0</v>
      </c>
      <c r="Q485" s="20" t="n">
        <f aca="false">ROUND(F485*0.015%,0)</f>
        <v>0</v>
      </c>
      <c r="W485" s="57" t="str">
        <f aca="false">IF(G485&gt;0,G485-A485," ")</f>
        <v> </v>
      </c>
    </row>
    <row r="486" customFormat="false" ht="15" hidden="false" customHeight="false" outlineLevel="0" collapsed="false">
      <c r="A486" s="56"/>
      <c r="F486" s="20" t="n">
        <f aca="false">D486*E486</f>
        <v>0</v>
      </c>
      <c r="G486" s="56"/>
      <c r="I486" s="19" t="n">
        <f aca="false">D486*H486</f>
        <v>0</v>
      </c>
      <c r="J486" s="20" t="n">
        <f aca="false">F486+I486</f>
        <v>0</v>
      </c>
      <c r="K486" s="20" t="n">
        <f aca="false">IF(J486*0%&gt;40,40,J486*0%)</f>
        <v>0</v>
      </c>
      <c r="L486" s="20" t="n">
        <f aca="false">ROUND(J486*0.1%,0)</f>
        <v>0</v>
      </c>
      <c r="M486" s="20" t="n">
        <f aca="false">ROUND(IF(C486="BSE",(J486*0.00375%),(J486*0.00322%)),2)</f>
        <v>0</v>
      </c>
      <c r="N486" s="20" t="n">
        <f aca="false">ROUND((K486+M486+P486)*18%,2)</f>
        <v>0</v>
      </c>
      <c r="O486" s="20" t="n">
        <f aca="false">ROUND(13*1.18,2)</f>
        <v>15.34</v>
      </c>
      <c r="P486" s="20" t="n">
        <f aca="false">ROUND(J486*0.0001%,2)</f>
        <v>0</v>
      </c>
      <c r="Q486" s="20" t="n">
        <f aca="false">ROUND(F486*0.015%,0)</f>
        <v>0</v>
      </c>
      <c r="W486" s="57" t="str">
        <f aca="false">IF(G486&gt;0,G486-A486," ")</f>
        <v> </v>
      </c>
    </row>
    <row r="487" customFormat="false" ht="15" hidden="false" customHeight="false" outlineLevel="0" collapsed="false">
      <c r="A487" s="56"/>
      <c r="F487" s="20" t="n">
        <f aca="false">D487*E487</f>
        <v>0</v>
      </c>
      <c r="G487" s="56"/>
      <c r="I487" s="19" t="n">
        <f aca="false">D487*H487</f>
        <v>0</v>
      </c>
      <c r="J487" s="20" t="n">
        <f aca="false">F487+I487</f>
        <v>0</v>
      </c>
      <c r="K487" s="20" t="n">
        <f aca="false">IF(J487*0%&gt;40,40,J487*0%)</f>
        <v>0</v>
      </c>
      <c r="L487" s="20" t="n">
        <f aca="false">ROUND(J487*0.1%,0)</f>
        <v>0</v>
      </c>
      <c r="M487" s="20" t="n">
        <f aca="false">ROUND(IF(C487="BSE",(J487*0.00375%),(J487*0.00322%)),2)</f>
        <v>0</v>
      </c>
      <c r="N487" s="20" t="n">
        <f aca="false">ROUND((K487+M487+P487)*18%,2)</f>
        <v>0</v>
      </c>
      <c r="O487" s="20" t="n">
        <f aca="false">ROUND(13*1.18,2)</f>
        <v>15.34</v>
      </c>
      <c r="P487" s="20" t="n">
        <f aca="false">ROUND(J487*0.0001%,2)</f>
        <v>0</v>
      </c>
      <c r="Q487" s="20" t="n">
        <f aca="false">ROUND(F487*0.015%,0)</f>
        <v>0</v>
      </c>
      <c r="W487" s="57" t="str">
        <f aca="false">IF(G487&gt;0,G487-A487," ")</f>
        <v> </v>
      </c>
    </row>
    <row r="488" customFormat="false" ht="15" hidden="false" customHeight="false" outlineLevel="0" collapsed="false">
      <c r="A488" s="56"/>
      <c r="F488" s="20" t="n">
        <f aca="false">D488*E488</f>
        <v>0</v>
      </c>
      <c r="G488" s="56"/>
      <c r="I488" s="19" t="n">
        <f aca="false">D488*H488</f>
        <v>0</v>
      </c>
      <c r="J488" s="20" t="n">
        <f aca="false">F488+I488</f>
        <v>0</v>
      </c>
      <c r="K488" s="20" t="n">
        <f aca="false">IF(J488*0%&gt;40,40,J488*0%)</f>
        <v>0</v>
      </c>
      <c r="L488" s="20" t="n">
        <f aca="false">ROUND(J488*0.1%,0)</f>
        <v>0</v>
      </c>
      <c r="M488" s="20" t="n">
        <f aca="false">ROUND(IF(C488="BSE",(J488*0.00375%),(J488*0.00322%)),2)</f>
        <v>0</v>
      </c>
      <c r="N488" s="20" t="n">
        <f aca="false">ROUND((K488+M488+P488)*18%,2)</f>
        <v>0</v>
      </c>
      <c r="O488" s="20" t="n">
        <f aca="false">ROUND(13*1.18,2)</f>
        <v>15.34</v>
      </c>
      <c r="P488" s="20" t="n">
        <f aca="false">ROUND(J488*0.0001%,2)</f>
        <v>0</v>
      </c>
      <c r="Q488" s="20" t="n">
        <f aca="false">ROUND(F488*0.015%,0)</f>
        <v>0</v>
      </c>
      <c r="W488" s="57" t="str">
        <f aca="false">IF(G488&gt;0,G488-A488," ")</f>
        <v> </v>
      </c>
    </row>
    <row r="489" customFormat="false" ht="15" hidden="false" customHeight="false" outlineLevel="0" collapsed="false">
      <c r="A489" s="56"/>
      <c r="F489" s="20" t="n">
        <f aca="false">D489*E489</f>
        <v>0</v>
      </c>
      <c r="G489" s="56"/>
      <c r="I489" s="19" t="n">
        <f aca="false">D489*H489</f>
        <v>0</v>
      </c>
      <c r="J489" s="20" t="n">
        <f aca="false">F489+I489</f>
        <v>0</v>
      </c>
      <c r="K489" s="20" t="n">
        <f aca="false">IF(J489*0%&gt;40,40,J489*0%)</f>
        <v>0</v>
      </c>
      <c r="L489" s="20" t="n">
        <f aca="false">ROUND(J489*0.1%,0)</f>
        <v>0</v>
      </c>
      <c r="M489" s="20" t="n">
        <f aca="false">ROUND(IF(C489="BSE",(J489*0.00375%),(J489*0.00322%)),2)</f>
        <v>0</v>
      </c>
      <c r="N489" s="20" t="n">
        <f aca="false">ROUND((K489+M489+P489)*18%,2)</f>
        <v>0</v>
      </c>
      <c r="O489" s="20" t="n">
        <f aca="false">ROUND(13*1.18,2)</f>
        <v>15.34</v>
      </c>
      <c r="P489" s="20" t="n">
        <f aca="false">ROUND(J489*0.0001%,2)</f>
        <v>0</v>
      </c>
      <c r="Q489" s="20" t="n">
        <f aca="false">ROUND(F489*0.015%,0)</f>
        <v>0</v>
      </c>
      <c r="W489" s="57" t="str">
        <f aca="false">IF(G489&gt;0,G489-A489," ")</f>
        <v> </v>
      </c>
    </row>
    <row r="490" customFormat="false" ht="15" hidden="false" customHeight="false" outlineLevel="0" collapsed="false">
      <c r="A490" s="56"/>
      <c r="F490" s="20" t="n">
        <f aca="false">D490*E490</f>
        <v>0</v>
      </c>
      <c r="G490" s="56"/>
      <c r="I490" s="19" t="n">
        <f aca="false">D490*H490</f>
        <v>0</v>
      </c>
      <c r="J490" s="20" t="n">
        <f aca="false">F490+I490</f>
        <v>0</v>
      </c>
      <c r="K490" s="20" t="n">
        <f aca="false">IF(J490*0%&gt;40,40,J490*0%)</f>
        <v>0</v>
      </c>
      <c r="L490" s="20" t="n">
        <f aca="false">ROUND(J490*0.1%,0)</f>
        <v>0</v>
      </c>
      <c r="M490" s="20" t="n">
        <f aca="false">ROUND(IF(C490="BSE",(J490*0.00375%),(J490*0.00322%)),2)</f>
        <v>0</v>
      </c>
      <c r="N490" s="20" t="n">
        <f aca="false">ROUND((K490+M490+P490)*18%,2)</f>
        <v>0</v>
      </c>
      <c r="O490" s="20" t="n">
        <f aca="false">ROUND(13*1.18,2)</f>
        <v>15.34</v>
      </c>
      <c r="P490" s="20" t="n">
        <f aca="false">ROUND(J490*0.0001%,2)</f>
        <v>0</v>
      </c>
      <c r="Q490" s="20" t="n">
        <f aca="false">ROUND(F490*0.015%,0)</f>
        <v>0</v>
      </c>
      <c r="W490" s="57" t="str">
        <f aca="false">IF(G490&gt;0,G490-A490," ")</f>
        <v> </v>
      </c>
    </row>
    <row r="491" customFormat="false" ht="15" hidden="false" customHeight="false" outlineLevel="0" collapsed="false">
      <c r="A491" s="56"/>
      <c r="F491" s="20" t="n">
        <f aca="false">D491*E491</f>
        <v>0</v>
      </c>
      <c r="G491" s="56"/>
      <c r="I491" s="19" t="n">
        <f aca="false">D491*H491</f>
        <v>0</v>
      </c>
      <c r="J491" s="20" t="n">
        <f aca="false">F491+I491</f>
        <v>0</v>
      </c>
      <c r="K491" s="20" t="n">
        <f aca="false">IF(J491*0%&gt;40,40,J491*0%)</f>
        <v>0</v>
      </c>
      <c r="L491" s="20" t="n">
        <f aca="false">ROUND(J491*0.1%,0)</f>
        <v>0</v>
      </c>
      <c r="M491" s="20" t="n">
        <f aca="false">ROUND(IF(C491="BSE",(J491*0.00375%),(J491*0.00322%)),2)</f>
        <v>0</v>
      </c>
      <c r="N491" s="20" t="n">
        <f aca="false">ROUND((K491+M491+P491)*18%,2)</f>
        <v>0</v>
      </c>
      <c r="O491" s="20" t="n">
        <f aca="false">ROUND(13*1.18,2)</f>
        <v>15.34</v>
      </c>
      <c r="P491" s="20" t="n">
        <f aca="false">ROUND(J491*0.0001%,2)</f>
        <v>0</v>
      </c>
      <c r="Q491" s="20" t="n">
        <f aca="false">ROUND(F491*0.015%,0)</f>
        <v>0</v>
      </c>
      <c r="W491" s="57" t="str">
        <f aca="false">IF(G491&gt;0,G491-A491," ")</f>
        <v> </v>
      </c>
    </row>
    <row r="492" customFormat="false" ht="15" hidden="false" customHeight="false" outlineLevel="0" collapsed="false">
      <c r="A492" s="56"/>
      <c r="F492" s="20" t="n">
        <f aca="false">D492*E492</f>
        <v>0</v>
      </c>
      <c r="G492" s="56"/>
      <c r="I492" s="19" t="n">
        <f aca="false">D492*H492</f>
        <v>0</v>
      </c>
      <c r="J492" s="20" t="n">
        <f aca="false">F492+I492</f>
        <v>0</v>
      </c>
      <c r="K492" s="20" t="n">
        <f aca="false">IF(J492*0%&gt;40,40,J492*0%)</f>
        <v>0</v>
      </c>
      <c r="L492" s="20" t="n">
        <f aca="false">ROUND(J492*0.1%,0)</f>
        <v>0</v>
      </c>
      <c r="M492" s="20" t="n">
        <f aca="false">ROUND(IF(C492="BSE",(J492*0.00375%),(J492*0.00322%)),2)</f>
        <v>0</v>
      </c>
      <c r="N492" s="20" t="n">
        <f aca="false">ROUND((K492+M492+P492)*18%,2)</f>
        <v>0</v>
      </c>
      <c r="O492" s="20" t="n">
        <f aca="false">ROUND(13*1.18,2)</f>
        <v>15.34</v>
      </c>
      <c r="P492" s="20" t="n">
        <f aca="false">ROUND(J492*0.0001%,2)</f>
        <v>0</v>
      </c>
      <c r="Q492" s="20" t="n">
        <f aca="false">ROUND(F492*0.015%,0)</f>
        <v>0</v>
      </c>
      <c r="W492" s="57" t="str">
        <f aca="false">IF(G492&gt;0,G492-A492," ")</f>
        <v> </v>
      </c>
    </row>
    <row r="493" customFormat="false" ht="15" hidden="false" customHeight="false" outlineLevel="0" collapsed="false">
      <c r="A493" s="56"/>
      <c r="F493" s="20" t="n">
        <f aca="false">D493*E493</f>
        <v>0</v>
      </c>
      <c r="G493" s="56"/>
      <c r="I493" s="19" t="n">
        <f aca="false">D493*H493</f>
        <v>0</v>
      </c>
      <c r="J493" s="20" t="n">
        <f aca="false">F493+I493</f>
        <v>0</v>
      </c>
      <c r="K493" s="20" t="n">
        <f aca="false">IF(J493*0%&gt;40,40,J493*0%)</f>
        <v>0</v>
      </c>
      <c r="L493" s="20" t="n">
        <f aca="false">ROUND(J493*0.1%,0)</f>
        <v>0</v>
      </c>
      <c r="M493" s="20" t="n">
        <f aca="false">ROUND(IF(C493="BSE",(J493*0.00375%),(J493*0.00322%)),2)</f>
        <v>0</v>
      </c>
      <c r="N493" s="20" t="n">
        <f aca="false">ROUND((K493+M493+P493)*18%,2)</f>
        <v>0</v>
      </c>
      <c r="O493" s="20" t="n">
        <f aca="false">ROUND(13*1.18,2)</f>
        <v>15.34</v>
      </c>
      <c r="P493" s="20" t="n">
        <f aca="false">ROUND(J493*0.0001%,2)</f>
        <v>0</v>
      </c>
      <c r="Q493" s="20" t="n">
        <f aca="false">ROUND(F493*0.015%,0)</f>
        <v>0</v>
      </c>
      <c r="W493" s="57" t="str">
        <f aca="false">IF(G493&gt;0,G493-A493," ")</f>
        <v> </v>
      </c>
    </row>
    <row r="494" customFormat="false" ht="15" hidden="false" customHeight="false" outlineLevel="0" collapsed="false">
      <c r="A494" s="56"/>
      <c r="F494" s="20" t="n">
        <f aca="false">D494*E494</f>
        <v>0</v>
      </c>
      <c r="G494" s="56"/>
      <c r="I494" s="19" t="n">
        <f aca="false">D494*H494</f>
        <v>0</v>
      </c>
      <c r="J494" s="20" t="n">
        <f aca="false">F494+I494</f>
        <v>0</v>
      </c>
      <c r="K494" s="20" t="n">
        <f aca="false">IF(J494*0%&gt;40,40,J494*0%)</f>
        <v>0</v>
      </c>
      <c r="L494" s="20" t="n">
        <f aca="false">ROUND(J494*0.1%,0)</f>
        <v>0</v>
      </c>
      <c r="M494" s="20" t="n">
        <f aca="false">ROUND(IF(C494="BSE",(J494*0.00375%),(J494*0.00322%)),2)</f>
        <v>0</v>
      </c>
      <c r="N494" s="20" t="n">
        <f aca="false">ROUND((K494+M494+P494)*18%,2)</f>
        <v>0</v>
      </c>
      <c r="O494" s="20" t="n">
        <f aca="false">ROUND(13*1.18,2)</f>
        <v>15.34</v>
      </c>
      <c r="P494" s="20" t="n">
        <f aca="false">ROUND(J494*0.0001%,2)</f>
        <v>0</v>
      </c>
      <c r="Q494" s="20" t="n">
        <f aca="false">ROUND(F494*0.015%,0)</f>
        <v>0</v>
      </c>
      <c r="W494" s="57" t="str">
        <f aca="false">IF(G494&gt;0,G494-A494," ")</f>
        <v> </v>
      </c>
    </row>
    <row r="495" customFormat="false" ht="15" hidden="false" customHeight="false" outlineLevel="0" collapsed="false">
      <c r="A495" s="56"/>
      <c r="F495" s="20" t="n">
        <f aca="false">D495*E495</f>
        <v>0</v>
      </c>
      <c r="G495" s="56"/>
      <c r="I495" s="19" t="n">
        <f aca="false">D495*H495</f>
        <v>0</v>
      </c>
      <c r="J495" s="20" t="n">
        <f aca="false">F495+I495</f>
        <v>0</v>
      </c>
      <c r="K495" s="20" t="n">
        <f aca="false">IF(J495*0%&gt;40,40,J495*0%)</f>
        <v>0</v>
      </c>
      <c r="L495" s="20" t="n">
        <f aca="false">ROUND(J495*0.1%,0)</f>
        <v>0</v>
      </c>
      <c r="M495" s="20" t="n">
        <f aca="false">ROUND(IF(C495="BSE",(J495*0.00375%),(J495*0.00322%)),2)</f>
        <v>0</v>
      </c>
      <c r="N495" s="20" t="n">
        <f aca="false">ROUND((K495+M495+P495)*18%,2)</f>
        <v>0</v>
      </c>
      <c r="O495" s="20" t="n">
        <f aca="false">ROUND(13*1.18,2)</f>
        <v>15.34</v>
      </c>
      <c r="P495" s="20" t="n">
        <f aca="false">ROUND(J495*0.0001%,2)</f>
        <v>0</v>
      </c>
      <c r="Q495" s="20" t="n">
        <f aca="false">ROUND(F495*0.015%,0)</f>
        <v>0</v>
      </c>
      <c r="W495" s="57" t="str">
        <f aca="false">IF(G495&gt;0,G495-A495," ")</f>
        <v> </v>
      </c>
    </row>
    <row r="496" customFormat="false" ht="15" hidden="false" customHeight="false" outlineLevel="0" collapsed="false">
      <c r="A496" s="56"/>
      <c r="F496" s="20" t="n">
        <f aca="false">D496*E496</f>
        <v>0</v>
      </c>
      <c r="G496" s="56"/>
      <c r="I496" s="19" t="n">
        <f aca="false">D496*H496</f>
        <v>0</v>
      </c>
      <c r="J496" s="20" t="n">
        <f aca="false">F496+I496</f>
        <v>0</v>
      </c>
      <c r="K496" s="20" t="n">
        <f aca="false">IF(J496*0%&gt;40,40,J496*0%)</f>
        <v>0</v>
      </c>
      <c r="L496" s="20" t="n">
        <f aca="false">ROUND(J496*0.1%,0)</f>
        <v>0</v>
      </c>
      <c r="M496" s="20" t="n">
        <f aca="false">ROUND(IF(C496="BSE",(J496*0.00375%),(J496*0.00322%)),2)</f>
        <v>0</v>
      </c>
      <c r="N496" s="20" t="n">
        <f aca="false">ROUND((K496+M496+P496)*18%,2)</f>
        <v>0</v>
      </c>
      <c r="O496" s="20" t="n">
        <f aca="false">ROUND(13*1.18,2)</f>
        <v>15.34</v>
      </c>
      <c r="P496" s="20" t="n">
        <f aca="false">ROUND(J496*0.0001%,2)</f>
        <v>0</v>
      </c>
      <c r="Q496" s="20" t="n">
        <f aca="false">ROUND(F496*0.015%,0)</f>
        <v>0</v>
      </c>
      <c r="W496" s="57" t="str">
        <f aca="false">IF(G496&gt;0,G496-A496," ")</f>
        <v> </v>
      </c>
    </row>
    <row r="497" customFormat="false" ht="15" hidden="false" customHeight="false" outlineLevel="0" collapsed="false">
      <c r="A497" s="56"/>
      <c r="F497" s="20" t="n">
        <f aca="false">D497*E497</f>
        <v>0</v>
      </c>
      <c r="G497" s="56"/>
      <c r="I497" s="19" t="n">
        <f aca="false">D497*H497</f>
        <v>0</v>
      </c>
      <c r="J497" s="20" t="n">
        <f aca="false">F497+I497</f>
        <v>0</v>
      </c>
      <c r="K497" s="20" t="n">
        <f aca="false">IF(J497*0%&gt;40,40,J497*0%)</f>
        <v>0</v>
      </c>
      <c r="L497" s="20" t="n">
        <f aca="false">ROUND(J497*0.1%,0)</f>
        <v>0</v>
      </c>
      <c r="M497" s="20" t="n">
        <f aca="false">ROUND(IF(C497="BSE",(J497*0.00375%),(J497*0.00322%)),2)</f>
        <v>0</v>
      </c>
      <c r="N497" s="20" t="n">
        <f aca="false">ROUND((K497+M497+P497)*18%,2)</f>
        <v>0</v>
      </c>
      <c r="O497" s="20" t="n">
        <f aca="false">ROUND(13*1.18,2)</f>
        <v>15.34</v>
      </c>
      <c r="P497" s="20" t="n">
        <f aca="false">ROUND(J497*0.0001%,2)</f>
        <v>0</v>
      </c>
      <c r="Q497" s="20" t="n">
        <f aca="false">ROUND(F497*0.015%,0)</f>
        <v>0</v>
      </c>
      <c r="W497" s="57" t="str">
        <f aca="false">IF(G497&gt;0,G497-A497," ")</f>
        <v> </v>
      </c>
    </row>
    <row r="498" customFormat="false" ht="15" hidden="false" customHeight="false" outlineLevel="0" collapsed="false">
      <c r="A498" s="56"/>
      <c r="F498" s="20" t="n">
        <f aca="false">D498*E498</f>
        <v>0</v>
      </c>
      <c r="G498" s="56"/>
      <c r="I498" s="19" t="n">
        <f aca="false">D498*H498</f>
        <v>0</v>
      </c>
      <c r="J498" s="20" t="n">
        <f aca="false">F498+I498</f>
        <v>0</v>
      </c>
      <c r="K498" s="20" t="n">
        <f aca="false">IF(J498*0%&gt;40,40,J498*0%)</f>
        <v>0</v>
      </c>
      <c r="L498" s="20" t="n">
        <f aca="false">ROUND(J498*0.1%,0)</f>
        <v>0</v>
      </c>
      <c r="M498" s="20" t="n">
        <f aca="false">ROUND(IF(C498="BSE",(J498*0.00375%),(J498*0.00322%)),2)</f>
        <v>0</v>
      </c>
      <c r="N498" s="20" t="n">
        <f aca="false">ROUND((K498+M498+P498)*18%,2)</f>
        <v>0</v>
      </c>
      <c r="O498" s="20" t="n">
        <f aca="false">ROUND(13*1.18,2)</f>
        <v>15.34</v>
      </c>
      <c r="P498" s="20" t="n">
        <f aca="false">ROUND(J498*0.0001%,2)</f>
        <v>0</v>
      </c>
      <c r="Q498" s="20" t="n">
        <f aca="false">ROUND(F498*0.015%,0)</f>
        <v>0</v>
      </c>
      <c r="W498" s="57" t="str">
        <f aca="false">IF(G498&gt;0,G498-A498," ")</f>
        <v> </v>
      </c>
    </row>
    <row r="499" customFormat="false" ht="15" hidden="false" customHeight="false" outlineLevel="0" collapsed="false">
      <c r="A499" s="56"/>
      <c r="F499" s="20" t="n">
        <f aca="false">D499*E499</f>
        <v>0</v>
      </c>
      <c r="G499" s="56"/>
      <c r="I499" s="19" t="n">
        <f aca="false">D499*H499</f>
        <v>0</v>
      </c>
      <c r="J499" s="20" t="n">
        <f aca="false">F499+I499</f>
        <v>0</v>
      </c>
      <c r="K499" s="20" t="n">
        <f aca="false">IF(J499*0%&gt;40,40,J499*0%)</f>
        <v>0</v>
      </c>
      <c r="L499" s="20" t="n">
        <f aca="false">ROUND(J499*0.1%,0)</f>
        <v>0</v>
      </c>
      <c r="M499" s="20" t="n">
        <f aca="false">ROUND(IF(C499="BSE",(J499*0.00375%),(J499*0.00322%)),2)</f>
        <v>0</v>
      </c>
      <c r="N499" s="20" t="n">
        <f aca="false">ROUND((K499+M499+P499)*18%,2)</f>
        <v>0</v>
      </c>
      <c r="O499" s="20" t="n">
        <f aca="false">ROUND(13*1.18,2)</f>
        <v>15.34</v>
      </c>
      <c r="P499" s="20" t="n">
        <f aca="false">ROUND(J499*0.0001%,2)</f>
        <v>0</v>
      </c>
      <c r="Q499" s="20" t="n">
        <f aca="false">ROUND(F499*0.015%,0)</f>
        <v>0</v>
      </c>
      <c r="W499" s="57" t="str">
        <f aca="false">IF(G499&gt;0,G499-A499," ")</f>
        <v> </v>
      </c>
    </row>
    <row r="500" customFormat="false" ht="15" hidden="false" customHeight="false" outlineLevel="0" collapsed="false">
      <c r="A500" s="56"/>
      <c r="F500" s="20" t="n">
        <f aca="false">D500*E500</f>
        <v>0</v>
      </c>
      <c r="G500" s="56"/>
      <c r="I500" s="19" t="n">
        <f aca="false">D500*H500</f>
        <v>0</v>
      </c>
      <c r="J500" s="20" t="n">
        <f aca="false">F500+I500</f>
        <v>0</v>
      </c>
      <c r="K500" s="20" t="n">
        <f aca="false">IF(J500*0%&gt;40,40,J500*0%)</f>
        <v>0</v>
      </c>
      <c r="L500" s="20" t="n">
        <f aca="false">ROUND(J500*0.1%,0)</f>
        <v>0</v>
      </c>
      <c r="M500" s="20" t="n">
        <f aca="false">ROUND(IF(C500="BSE",(J500*0.00375%),(J500*0.00322%)),2)</f>
        <v>0</v>
      </c>
      <c r="N500" s="20" t="n">
        <f aca="false">ROUND((K500+M500+P500)*18%,2)</f>
        <v>0</v>
      </c>
      <c r="O500" s="20" t="n">
        <f aca="false">ROUND(13*1.18,2)</f>
        <v>15.34</v>
      </c>
      <c r="P500" s="20" t="n">
        <f aca="false">ROUND(J500*0.0001%,2)</f>
        <v>0</v>
      </c>
      <c r="Q500" s="20" t="n">
        <f aca="false">ROUND(F500*0.015%,0)</f>
        <v>0</v>
      </c>
      <c r="W500" s="57" t="str">
        <f aca="false">IF(G500&gt;0,G500-A500," ")</f>
        <v> </v>
      </c>
    </row>
    <row r="501" customFormat="false" ht="15" hidden="false" customHeight="false" outlineLevel="0" collapsed="false">
      <c r="A501" s="56"/>
      <c r="F501" s="20" t="n">
        <f aca="false">D501*E501</f>
        <v>0</v>
      </c>
      <c r="G501" s="56"/>
      <c r="I501" s="19" t="n">
        <f aca="false">D501*H501</f>
        <v>0</v>
      </c>
      <c r="J501" s="20" t="n">
        <f aca="false">F501+I501</f>
        <v>0</v>
      </c>
      <c r="K501" s="20" t="n">
        <f aca="false">IF(J501*0%&gt;40,40,J501*0%)</f>
        <v>0</v>
      </c>
      <c r="L501" s="20" t="n">
        <f aca="false">ROUND(J501*0.1%,0)</f>
        <v>0</v>
      </c>
      <c r="M501" s="20" t="n">
        <f aca="false">ROUND(IF(C501="BSE",(J501*0.00375%),(J501*0.00322%)),2)</f>
        <v>0</v>
      </c>
      <c r="N501" s="20" t="n">
        <f aca="false">ROUND((K501+M501+P501)*18%,2)</f>
        <v>0</v>
      </c>
      <c r="O501" s="20" t="n">
        <f aca="false">ROUND(13*1.18,2)</f>
        <v>15.34</v>
      </c>
      <c r="P501" s="20" t="n">
        <f aca="false">ROUND(J501*0.0001%,2)</f>
        <v>0</v>
      </c>
      <c r="Q501" s="20" t="n">
        <f aca="false">ROUND(F501*0.015%,0)</f>
        <v>0</v>
      </c>
      <c r="W501" s="57" t="str">
        <f aca="false">IF(G501&gt;0,G501-A501," ")</f>
        <v> </v>
      </c>
    </row>
    <row r="502" customFormat="false" ht="15" hidden="false" customHeight="false" outlineLevel="0" collapsed="false">
      <c r="A502" s="56"/>
      <c r="G502" s="56"/>
      <c r="W502" s="57" t="str">
        <f aca="false">IF(G502&gt;0,G502-A502," ")</f>
        <v> </v>
      </c>
    </row>
  </sheetData>
  <conditionalFormatting sqref="G2:G502">
    <cfRule type="expression" priority="2" aboveAverage="0" equalAverage="0" bottom="0" percent="0" rank="0" text="" dxfId="1">
      <formula>$W2&lt;=0</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00FF"/>
    <pageSetUpPr fitToPage="false"/>
  </sheetPr>
  <dimension ref="A1:F6"/>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21.04"/>
  </cols>
  <sheetData>
    <row r="1" customFormat="false" ht="12.8" hidden="false" customHeight="false" outlineLevel="0" collapsed="false">
      <c r="A1" s="23"/>
      <c r="B1" s="24" t="s">
        <v>44</v>
      </c>
      <c r="C1" s="25"/>
      <c r="D1" s="25"/>
      <c r="E1" s="25"/>
      <c r="F1" s="26"/>
    </row>
    <row r="2" customFormat="false" ht="12.8" hidden="false" customHeight="false" outlineLevel="0" collapsed="false">
      <c r="A2" s="27" t="s">
        <v>22</v>
      </c>
      <c r="B2" s="28" t="s">
        <v>45</v>
      </c>
      <c r="C2" s="29" t="s">
        <v>46</v>
      </c>
      <c r="D2" s="29" t="s">
        <v>47</v>
      </c>
      <c r="E2" s="29" t="s">
        <v>48</v>
      </c>
      <c r="F2" s="30" t="s">
        <v>49</v>
      </c>
    </row>
    <row r="3" customFormat="false" ht="12.8" hidden="false" customHeight="false" outlineLevel="0" collapsed="false">
      <c r="A3" s="58" t="s">
        <v>51</v>
      </c>
      <c r="B3" s="32" t="n">
        <v>1</v>
      </c>
      <c r="C3" s="33" t="n">
        <v>49975</v>
      </c>
      <c r="D3" s="33" t="n">
        <v>71.3</v>
      </c>
      <c r="E3" s="33" t="n">
        <v>-275</v>
      </c>
      <c r="F3" s="34" t="n">
        <v>-346.3</v>
      </c>
    </row>
    <row r="4" customFormat="false" ht="12.8" hidden="false" customHeight="false" outlineLevel="0" collapsed="false">
      <c r="A4" s="59" t="s">
        <v>52</v>
      </c>
      <c r="B4" s="36" t="n">
        <v>1</v>
      </c>
      <c r="C4" s="37" t="n">
        <v>53075</v>
      </c>
      <c r="D4" s="37" t="n">
        <v>74.42</v>
      </c>
      <c r="E4" s="37" t="n">
        <v>1175</v>
      </c>
      <c r="F4" s="38" t="n">
        <v>1100.58</v>
      </c>
    </row>
    <row r="5" customFormat="false" ht="12.8" hidden="false" customHeight="false" outlineLevel="0" collapsed="false">
      <c r="A5" s="59" t="s">
        <v>53</v>
      </c>
      <c r="B5" s="39" t="n">
        <v>2</v>
      </c>
      <c r="C5" s="40" t="n">
        <v>107475</v>
      </c>
      <c r="D5" s="40" t="n">
        <v>150.88</v>
      </c>
      <c r="E5" s="40" t="n">
        <v>2325</v>
      </c>
      <c r="F5" s="41" t="n">
        <v>2174.12</v>
      </c>
    </row>
    <row r="6" customFormat="false" ht="12.8" hidden="false" customHeight="false" outlineLevel="0" collapsed="false">
      <c r="A6" s="60" t="s">
        <v>54</v>
      </c>
      <c r="B6" s="43" t="n">
        <v>4</v>
      </c>
      <c r="C6" s="44" t="n">
        <v>210525</v>
      </c>
      <c r="D6" s="44" t="n">
        <v>296.6</v>
      </c>
      <c r="E6" s="44" t="n">
        <v>3225</v>
      </c>
      <c r="F6" s="45" t="n">
        <v>2928.4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748</TotalTime>
  <Application>LibreOffice/7.6.7.2$Linux_X86_64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2024-07-25T18:37:11Z</dcterms:created>
  <dc:creator/>
  <dc:description/>
  <dc:language>en-IN</dc:language>
  <cp:lastModifiedBy/>
  <dcterms:modified xsi:type="dcterms:W3CDTF">2024-07-27T12:53:01Z</dcterms:modified>
  <cp:revision>83</cp:revision>
  <dc:subject/>
  <dc:title/>
</cp:coreProperties>
</file>

<file path=docProps/custom.xml><?xml version="1.0" encoding="utf-8"?>
<Properties xmlns="http://schemas.openxmlformats.org/officeDocument/2006/custom-properties" xmlns:vt="http://schemas.openxmlformats.org/officeDocument/2006/docPropsVTypes"/>
</file>