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3.png" ContentType="image/png"/>
  <Override PartName="/xl/media/image2.png" ContentType="image/png"/>
  <Override PartName="/xl/media/image4.png" ContentType="image/png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media/image9.jpeg" ContentType="image/jpe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ttern Design" sheetId="1" state="visible" r:id="rId3"/>
    <sheet name="Ratio Detail" sheetId="2" state="visible" r:id="rId4"/>
    <sheet name="Lengthwise Ratio" sheetId="3" state="visible" r:id="rId5"/>
    <sheet name="Pattern Graph" sheetId="4" state="visible" r:id="rId6"/>
    <sheet name="Sheet1" sheetId="5" state="hidden" r:id="rId7"/>
    <sheet name="Sheet2" sheetId="6" state="hidden" r:id="rId8"/>
  </sheets>
  <definedNames>
    <definedName function="false" hidden="false" localSheetId="2" name="_xlnm.Print_Area" vbProcedure="false">'Lengthwise Ratio'!$A$1:$AN$22</definedName>
    <definedName function="false" hidden="false" localSheetId="0" name="_xlnm.Print_Area" vbProcedure="false">'Pattern Design'!$A$1:$AO$62</definedName>
    <definedName function="false" hidden="false" localSheetId="3" name="_xlnm.Print_Area" vbProcedure="false">'Pattern Graph'!$A$1:$AO$122</definedName>
    <definedName function="false" hidden="false" localSheetId="1" name="_xlnm.Print_Area" vbProcedure="false">'Ratio Detail'!$A$1:$V$58</definedName>
    <definedName function="false" hidden="false" name="age" vbProcedure="false">Sheet2!$H$2:$H$23</definedName>
    <definedName function="false" hidden="false" name="Brand" vbProcedure="false">Sheet2!$B$6:$B$16</definedName>
    <definedName function="false" hidden="false" name="Class" vbProcedure="false">Sheet2!$B$24:$B$27</definedName>
    <definedName function="false" hidden="false" name="FWD_speed" vbProcedure="false">Sheet2!$D$7:$D$9</definedName>
    <definedName function="false" hidden="false" name="Hard" vbProcedure="false">Sheet2!$B$20:$B$22</definedName>
    <definedName function="false" hidden="false" name="Lane" vbProcedure="false">Sheet2!$B$3:$B$4</definedName>
    <definedName function="false" hidden="false" name="Mode" vbProcedure="false">Sheet2!$D$3:$D$5</definedName>
    <definedName function="false" hidden="false" name="Oil" vbProcedure="false">Sheet2!$F$3:$F$10</definedName>
    <definedName function="false" hidden="false" name="pat_num" vbProcedure="false">Sheet2!$D$20:$D$29</definedName>
    <definedName function="false" hidden="false" name="Split" vbProcedure="false">Sheet2!$D$16:$D$17</definedName>
    <definedName function="false" hidden="false" name="Start" vbProcedure="false">Sheet2!$D$31:$D$88</definedName>
    <definedName function="false" hidden="false" name="Start_oil" vbProcedure="false">Sheet2!$D$11:$D$14</definedName>
    <definedName function="false" hidden="false" name="transition" vbProcedure="false">Sheet2!$F$15:$F$71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<sst xmlns="http://schemas.openxmlformats.org/spreadsheetml/2006/main" count="450" uniqueCount="170">
  <si>
    <t xml:space="preserve">Official Lane Maintenance Provider</t>
  </si>
  <si>
    <t xml:space="preserve">Pattern Information</t>
  </si>
  <si>
    <t xml:space="preserve">Pattern Parameters</t>
  </si>
  <si>
    <t xml:space="preserve">Supplies Information</t>
  </si>
  <si>
    <t xml:space="preserve">Date</t>
  </si>
  <si>
    <t xml:space="preserve">Split Pattern</t>
  </si>
  <si>
    <t xml:space="preserve">No</t>
  </si>
  <si>
    <t xml:space="preserve">Lane Cleaner</t>
  </si>
  <si>
    <t xml:space="preserve">Pattern Type</t>
  </si>
  <si>
    <t xml:space="preserve">Pattern Name</t>
  </si>
  <si>
    <t xml:space="preserve">ROOSTER46</t>
  </si>
  <si>
    <t xml:space="preserve">Cleaner Mixture Ratio</t>
  </si>
  <si>
    <t xml:space="preserve">:</t>
  </si>
  <si>
    <t xml:space="preserve">Pattern Difficulty</t>
  </si>
  <si>
    <t xml:space="preserve">Start Cleaner Spray</t>
  </si>
  <si>
    <t xml:space="preserve">Pattern Volume (ml)</t>
  </si>
  <si>
    <t xml:space="preserve">Start Squeegee</t>
  </si>
  <si>
    <t xml:space="preserve">Cleaner Spray End Distance</t>
  </si>
  <si>
    <t xml:space="preserve">Start Oiling</t>
  </si>
  <si>
    <t xml:space="preserve">Surface Information</t>
  </si>
  <si>
    <t xml:space="preserve">Lane Conditioner</t>
  </si>
  <si>
    <t xml:space="preserve">Surface Type</t>
  </si>
  <si>
    <t xml:space="preserve">SPORT</t>
  </si>
  <si>
    <t xml:space="preserve">&lt;4</t>
  </si>
  <si>
    <t xml:space="preserve">: 1</t>
  </si>
  <si>
    <t xml:space="preserve">USBC Ratio Definitions</t>
  </si>
  <si>
    <t xml:space="preserve">Surface Brand</t>
  </si>
  <si>
    <t xml:space="preserve">CHALLENGE</t>
  </si>
  <si>
    <t xml:space="preserve">4-8</t>
  </si>
  <si>
    <t xml:space="preserve">Notes</t>
  </si>
  <si>
    <t xml:space="preserve">Age</t>
  </si>
  <si>
    <t xml:space="preserve">RECREATIONAL</t>
  </si>
  <si>
    <t xml:space="preserve">&gt;8</t>
  </si>
  <si>
    <t xml:space="preserve">Zone</t>
  </si>
  <si>
    <t xml:space="preserve">Zone End Distance</t>
  </si>
  <si>
    <t xml:space="preserve">Pattern Ratio by Volume</t>
  </si>
  <si>
    <t xml:space="preserve"> (3-7:18-18)</t>
  </si>
  <si>
    <t xml:space="preserve">Zone Ratio</t>
  </si>
  <si>
    <t xml:space="preserve">L</t>
  </si>
  <si>
    <t xml:space="preserve">R</t>
  </si>
  <si>
    <t xml:space="preserve">Zone Volume (ml)</t>
  </si>
  <si>
    <t xml:space="preserve">ZONE</t>
  </si>
  <si>
    <t xml:space="preserve">7 Pin Side                                                           Board Number                                                               10 Pin Side</t>
  </si>
  <si>
    <t xml:space="preserve">L1</t>
  </si>
  <si>
    <t xml:space="preserve">L2</t>
  </si>
  <si>
    <t xml:space="preserve">L3</t>
  </si>
  <si>
    <t xml:space="preserve">L4</t>
  </si>
  <si>
    <t xml:space="preserve">L5</t>
  </si>
  <si>
    <t xml:space="preserve">L6</t>
  </si>
  <si>
    <t xml:space="preserve">L7</t>
  </si>
  <si>
    <t xml:space="preserve">L8</t>
  </si>
  <si>
    <t xml:space="preserve">L9</t>
  </si>
  <si>
    <t xml:space="preserve">L10</t>
  </si>
  <si>
    <t xml:space="preserve">L11</t>
  </si>
  <si>
    <t xml:space="preserve">L12</t>
  </si>
  <si>
    <t xml:space="preserve">L13</t>
  </si>
  <si>
    <t xml:space="preserve">L14</t>
  </si>
  <si>
    <t xml:space="preserve">L15</t>
  </si>
  <si>
    <t xml:space="preserve">L16</t>
  </si>
  <si>
    <t xml:space="preserve">L17</t>
  </si>
  <si>
    <t xml:space="preserve">L18</t>
  </si>
  <si>
    <t xml:space="preserve">L19</t>
  </si>
  <si>
    <t xml:space="preserve">C20</t>
  </si>
  <si>
    <t xml:space="preserve">R19</t>
  </si>
  <si>
    <t xml:space="preserve">R18</t>
  </si>
  <si>
    <t xml:space="preserve">R17</t>
  </si>
  <si>
    <t xml:space="preserve">R16</t>
  </si>
  <si>
    <t xml:space="preserve">R15</t>
  </si>
  <si>
    <t xml:space="preserve">R14</t>
  </si>
  <si>
    <t xml:space="preserve">R13</t>
  </si>
  <si>
    <t xml:space="preserve">R12</t>
  </si>
  <si>
    <t xml:space="preserve">R11</t>
  </si>
  <si>
    <t xml:space="preserve">R10</t>
  </si>
  <si>
    <t xml:space="preserve">R9</t>
  </si>
  <si>
    <t xml:space="preserve">R8</t>
  </si>
  <si>
    <t xml:space="preserve">R7</t>
  </si>
  <si>
    <t xml:space="preserve">R6</t>
  </si>
  <si>
    <t xml:space="preserve">R5</t>
  </si>
  <si>
    <t xml:space="preserve">R4</t>
  </si>
  <si>
    <t xml:space="preserve">R3</t>
  </si>
  <si>
    <t xml:space="preserve">R2</t>
  </si>
  <si>
    <t xml:space="preserve">R1</t>
  </si>
  <si>
    <t xml:space="preserve">Crosswise Ratios (by units)</t>
  </si>
  <si>
    <r>
      <rPr>
        <b val="true"/>
        <sz val="20"/>
        <rFont val="Arial"/>
        <family val="2"/>
        <charset val="1"/>
      </rPr>
      <t xml:space="preserve">Crosswise Ratios</t>
    </r>
    <r>
      <rPr>
        <b val="true"/>
        <sz val="18"/>
        <rFont val="Arial"/>
        <family val="2"/>
        <charset val="1"/>
      </rPr>
      <t xml:space="preserve"> (by ml)</t>
    </r>
  </si>
  <si>
    <t xml:space="preserve">Zone 1</t>
  </si>
  <si>
    <t xml:space="preserve">Average</t>
  </si>
  <si>
    <t xml:space="preserve">Ratio</t>
  </si>
  <si>
    <t xml:space="preserve">Zone 5</t>
  </si>
  <si>
    <t xml:space="preserve">3L-7L</t>
  </si>
  <si>
    <t xml:space="preserve">Left =</t>
  </si>
  <si>
    <t xml:space="preserve">3R-7R</t>
  </si>
  <si>
    <t xml:space="preserve">Right=</t>
  </si>
  <si>
    <t xml:space="preserve">18L-18R</t>
  </si>
  <si>
    <t xml:space="preserve">Center =</t>
  </si>
  <si>
    <t xml:space="preserve">Center=</t>
  </si>
  <si>
    <t xml:space="preserve">Zone 2</t>
  </si>
  <si>
    <t xml:space="preserve">Zone 6</t>
  </si>
  <si>
    <t xml:space="preserve">Zone 3</t>
  </si>
  <si>
    <t xml:space="preserve">Zone 7</t>
  </si>
  <si>
    <t xml:space="preserve">Zone 4</t>
  </si>
  <si>
    <t xml:space="preserve">Zone 8</t>
  </si>
  <si>
    <t xml:space="preserve">The above crosswise ratios are calculated by the average units of oil for boards 18L - 18R and divided by the average units of oil for board 3 - 7 left and right.</t>
  </si>
  <si>
    <t xml:space="preserve">3L-7L:18L-18R</t>
  </si>
  <si>
    <t xml:space="preserve">8L-12L:18L-18R</t>
  </si>
  <si>
    <t xml:space="preserve">13L-17L:18L-18R</t>
  </si>
  <si>
    <t xml:space="preserve">18L-18R:17R-13R</t>
  </si>
  <si>
    <t xml:space="preserve">18L-18R:12R-8R</t>
  </si>
  <si>
    <t xml:space="preserve">18L-18R:7R-3R</t>
  </si>
  <si>
    <t xml:space="preserve">Outside Track: Middle</t>
  </si>
  <si>
    <t xml:space="preserve">Middle Track: Middle</t>
  </si>
  <si>
    <t xml:space="preserve">Inside Track: Middle</t>
  </si>
  <si>
    <t xml:space="preserve">Middle: Inside Track</t>
  </si>
  <si>
    <t xml:space="preserve">Middle: Middle Track</t>
  </si>
  <si>
    <t xml:space="preserve">Middle: Outside Track</t>
  </si>
  <si>
    <t xml:space="preserve">Lengthwise Ratio By Area</t>
  </si>
  <si>
    <t xml:space="preserve">Left</t>
  </si>
  <si>
    <t xml:space="preserve">Center</t>
  </si>
  <si>
    <t xml:space="preserve">Right</t>
  </si>
  <si>
    <t xml:space="preserve">Lengthwise Ratio By Board (units &amp; ml)</t>
  </si>
  <si>
    <t xml:space="preserve">Zone </t>
  </si>
  <si>
    <t xml:space="preserve">The lengthwise ratios are calculated from the volumes in the first zone.</t>
  </si>
  <si>
    <t xml:space="preserve">Total</t>
  </si>
  <si>
    <t xml:space="preserve">Type</t>
  </si>
  <si>
    <t xml:space="preserve">Synthetic</t>
  </si>
  <si>
    <t xml:space="preserve">Mode</t>
  </si>
  <si>
    <t xml:space="preserve">Clean</t>
  </si>
  <si>
    <t xml:space="preserve">Conditioner</t>
  </si>
  <si>
    <t xml:space="preserve">Command</t>
  </si>
  <si>
    <t xml:space="preserve">Wood</t>
  </si>
  <si>
    <t xml:space="preserve">Oil</t>
  </si>
  <si>
    <t xml:space="preserve">Absolute HV</t>
  </si>
  <si>
    <t xml:space="preserve">Clean &amp; Oil</t>
  </si>
  <si>
    <t xml:space="preserve">Absolute Control</t>
  </si>
  <si>
    <t xml:space="preserve">Brand</t>
  </si>
  <si>
    <t xml:space="preserve">Brunswick Anvil Lane</t>
  </si>
  <si>
    <t xml:space="preserve">Absolute</t>
  </si>
  <si>
    <t xml:space="preserve">Brunswick Pro Lane</t>
  </si>
  <si>
    <t xml:space="preserve">SLOW</t>
  </si>
  <si>
    <t xml:space="preserve">Control LV</t>
  </si>
  <si>
    <t xml:space="preserve">Brunswick Glo Anvil - 3/8"</t>
  </si>
  <si>
    <t xml:space="preserve">Speed</t>
  </si>
  <si>
    <t xml:space="preserve">MEDIUM</t>
  </si>
  <si>
    <t xml:space="preserve">Control</t>
  </si>
  <si>
    <t xml:space="preserve">AMF HPL</t>
  </si>
  <si>
    <t xml:space="preserve">FAST</t>
  </si>
  <si>
    <t xml:space="preserve">Authority22 W22</t>
  </si>
  <si>
    <t xml:space="preserve">AMF SPL</t>
  </si>
  <si>
    <t xml:space="preserve">Custom</t>
  </si>
  <si>
    <t xml:space="preserve">Waterbased</t>
  </si>
  <si>
    <t xml:space="preserve">Start Oil</t>
  </si>
  <si>
    <t xml:space="preserve">Urethane</t>
  </si>
  <si>
    <t xml:space="preserve">Moisture Cure Urethane</t>
  </si>
  <si>
    <t xml:space="preserve">100% Solids</t>
  </si>
  <si>
    <t xml:space="preserve">Guardian/Barricade</t>
  </si>
  <si>
    <t xml:space="preserve">Cleaner Transition</t>
  </si>
  <si>
    <t xml:space="preserve">Lane Shield</t>
  </si>
  <si>
    <t xml:space="preserve">Split</t>
  </si>
  <si>
    <t xml:space="preserve">Yes</t>
  </si>
  <si>
    <t xml:space="preserve">Difficulty</t>
  </si>
  <si>
    <t xml:space="preserve">Low </t>
  </si>
  <si>
    <t xml:space="preserve">Pattern #</t>
  </si>
  <si>
    <t xml:space="preserve">Medium</t>
  </si>
  <si>
    <t xml:space="preserve">High</t>
  </si>
  <si>
    <t xml:space="preserve">20+</t>
  </si>
  <si>
    <t xml:space="preserve">Class</t>
  </si>
  <si>
    <t xml:space="preserve">Recreational</t>
  </si>
  <si>
    <t xml:space="preserve">Challenge</t>
  </si>
  <si>
    <t xml:space="preserve">Sport</t>
  </si>
  <si>
    <t xml:space="preserve">Training</t>
  </si>
  <si>
    <t xml:space="preserve">Start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</si>
</sst>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409]d\-mmm\-yyyy;@"/>
    <numFmt numFmtId="166" formatCode="0.00"/>
    <numFmt numFmtId="167" formatCode="@"/>
    <numFmt numFmtId="168" formatCode="0.0"/>
    <numFmt numFmtId="169" formatCode="0"/>
    <numFmt numFmtId="170" formatCode="0.000"/>
    <numFmt numFmtId="171" formatCode="d\-mmm"/>
    <numFmt numFmtId="172" formatCode="0.000000"/>
    <numFmt numFmtId="173" formatCode="0.0000000000000"/>
  </numFmts>
  <fonts count="4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color theme="0"/>
      <name val="Arial"/>
      <family val="2"/>
      <charset val="1"/>
    </font>
    <font>
      <sz val="20"/>
      <name val="Arial"/>
      <family val="2"/>
      <charset val="1"/>
    </font>
    <font>
      <b val="true"/>
      <sz val="18"/>
      <color theme="0"/>
      <name val="Arial"/>
      <family val="2"/>
      <charset val="1"/>
    </font>
    <font>
      <b val="true"/>
      <sz val="48"/>
      <color theme="3" tint="-0.25"/>
      <name val="Arial"/>
      <family val="2"/>
      <charset val="1"/>
    </font>
    <font>
      <sz val="12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24"/>
      <name val="Arial"/>
      <family val="2"/>
      <charset val="1"/>
    </font>
    <font>
      <sz val="18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5"/>
      <name val="Arial"/>
      <family val="2"/>
      <charset val="1"/>
    </font>
    <font>
      <sz val="16"/>
      <name val="Arial"/>
      <family val="2"/>
      <charset val="1"/>
    </font>
    <font>
      <b val="true"/>
      <sz val="16"/>
      <color rgb="FF000000"/>
      <name val="Calibri"/>
      <family val="2"/>
    </font>
    <font>
      <b val="true"/>
      <sz val="20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0"/>
      <name val="Arial"/>
      <family val="2"/>
      <charset val="1"/>
    </font>
    <font>
      <b val="true"/>
      <sz val="18"/>
      <color theme="3" tint="-0.25"/>
      <name val="Arial"/>
      <family val="2"/>
      <charset val="1"/>
    </font>
    <font>
      <b val="true"/>
      <sz val="28"/>
      <name val="Arial"/>
      <family val="2"/>
      <charset val="1"/>
    </font>
    <font>
      <b val="true"/>
      <sz val="26"/>
      <color theme="3" tint="-0.25"/>
      <name val="Arial"/>
      <family val="2"/>
      <charset val="1"/>
    </font>
    <font>
      <b val="true"/>
      <sz val="20"/>
      <name val="Arial"/>
      <family val="2"/>
      <charset val="1"/>
    </font>
    <font>
      <b val="true"/>
      <i val="true"/>
      <sz val="11"/>
      <color theme="3" tint="-0.25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color rgb="FF000000"/>
      <name val="Calibri"/>
      <family val="2"/>
    </font>
    <font>
      <b val="true"/>
      <i val="true"/>
      <sz val="18"/>
      <color rgb="FFFF0000"/>
      <name val="Arial"/>
      <family val="2"/>
      <charset val="1"/>
    </font>
    <font>
      <b val="true"/>
      <sz val="48"/>
      <name val="Arial"/>
      <family val="2"/>
      <charset val="1"/>
    </font>
    <font>
      <b val="true"/>
      <sz val="24"/>
      <color theme="3" tint="-0.25"/>
      <name val="Arial"/>
      <family val="2"/>
      <charset val="1"/>
    </font>
    <font>
      <sz val="14"/>
      <name val="Arial"/>
      <family val="2"/>
      <charset val="1"/>
    </font>
    <font>
      <sz val="9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b val="true"/>
      <sz val="9"/>
      <color theme="0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4"/>
      <color theme="1"/>
      <name val="Calibri"/>
      <family val="2"/>
      <charset val="1"/>
    </font>
    <font>
      <b val="true"/>
      <sz val="12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DEADA"/>
      </patternFill>
    </fill>
    <fill>
      <patternFill patternType="solid">
        <fgColor theme="0" tint="-0.15"/>
        <bgColor rgb="FFC6EFCE"/>
      </patternFill>
    </fill>
    <fill>
      <patternFill patternType="solid">
        <fgColor theme="0" tint="-0.35"/>
        <bgColor rgb="FF85A1D2"/>
      </patternFill>
    </fill>
    <fill>
      <patternFill patternType="solid">
        <fgColor rgb="FFFFFF00"/>
        <bgColor rgb="FFFFFF00"/>
      </patternFill>
    </fill>
    <fill>
      <patternFill patternType="solid">
        <fgColor theme="0" tint="-0.5"/>
        <bgColor rgb="FF878787"/>
      </patternFill>
    </fill>
    <fill>
      <patternFill patternType="solid">
        <fgColor theme="0" tint="-0.25"/>
        <bgColor rgb="FFC0C0C0"/>
      </patternFill>
    </fill>
    <fill>
      <patternFill patternType="solid">
        <fgColor theme="9" tint="0.7999"/>
        <bgColor rgb="FFFFFFFF"/>
      </patternFill>
    </fill>
  </fills>
  <borders count="5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ck">
        <color theme="3"/>
      </bottom>
      <diagonal/>
    </border>
    <border diagonalUp="false" diagonalDown="false">
      <left/>
      <right/>
      <top/>
      <bottom style="thick">
        <color theme="3"/>
      </bottom>
      <diagonal/>
    </border>
    <border diagonalUp="false" diagonalDown="false">
      <left/>
      <right style="medium"/>
      <top/>
      <bottom style="thick">
        <color theme="3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 style="thin"/>
      <right style="medium"/>
      <top style="double"/>
      <bottom style="double"/>
      <diagonal/>
    </border>
    <border diagonalUp="false" diagonalDown="false">
      <left style="medium"/>
      <right style="thin"/>
      <top style="double"/>
      <bottom style="double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1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16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6" fillId="2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2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8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9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2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5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2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0" fillId="2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0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2" borderId="2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0" fillId="2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0" fillId="2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0" fillId="2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0" fillId="2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8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5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5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2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30" fillId="2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5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5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5" borderId="4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0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6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3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6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2" borderId="3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6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6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2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2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6" borderId="4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3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4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4" fillId="2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5" borderId="4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4" fillId="5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5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34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4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5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5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3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7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8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1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1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5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8" borderId="5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2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0" fillId="8" borderId="5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8" borderId="5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8" borderId="5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8" borderId="5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8" borderId="5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8" borderId="5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3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4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name val="Arial"/>
        <charset val="1"/>
        <family val="0"/>
      </font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C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698530"/>
      <rgbColor rgb="FF6D4D95"/>
      <rgbColor rgb="FF25798F"/>
      <rgbColor rgb="FFC0C0C0"/>
      <rgbColor rgb="FF808080"/>
      <rgbColor rgb="FF85A1D2"/>
      <rgbColor rgb="FFB73531"/>
      <rgbColor rgb="FFFDEADA"/>
      <rgbColor rgb="FFCCFFFF"/>
      <rgbColor rgb="FF660066"/>
      <rgbColor rgb="FFD48685"/>
      <rgbColor rgb="FF336CB4"/>
      <rgbColor rgb="FFD9D9D9"/>
      <rgbColor rgb="FF000080"/>
      <rgbColor rgb="FFFF00FF"/>
      <rgbColor rgb="FFFFFF00"/>
      <rgbColor rgb="FF00FFFF"/>
      <rgbColor rgb="FFA26766"/>
      <rgbColor rgb="FF9C6500"/>
      <rgbColor rgb="FF2E5F99"/>
      <rgbColor rgb="FF0000FF"/>
      <rgbColor rgb="FF00CCFF"/>
      <rgbColor rgb="FFCCFFFF"/>
      <rgbColor rgb="FFC6EFCE"/>
      <rgbColor rgb="FFFFEB9C"/>
      <rgbColor rgb="FF99CCFF"/>
      <rgbColor rgb="FFA6A6A6"/>
      <rgbColor rgb="FFBFBFBF"/>
      <rgbColor rgb="FFFFC7CE"/>
      <rgbColor rgb="FF397BCA"/>
      <rgbColor rgb="FF33CCCC"/>
      <rgbColor rgb="FF8BB03D"/>
      <rgbColor rgb="FFFFCC00"/>
      <rgbColor rgb="FFB6611C"/>
      <rgbColor rgb="FFF17E21"/>
      <rgbColor rgb="FF667DA0"/>
      <rgbColor rgb="FF878787"/>
      <rgbColor rgb="FF17375E"/>
      <rgbColor rgb="FF2D9FBE"/>
      <rgbColor rgb="FF003300"/>
      <rgbColor rgb="FF295488"/>
      <rgbColor rgb="FF8B2926"/>
      <rgbColor rgb="FF7030A0"/>
      <rgbColor rgb="FF1F497D"/>
      <rgbColor rgb="FF553C7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09419070063218"/>
          <c:y val="0.0664149648189463"/>
          <c:w val="0.893969999625931"/>
          <c:h val="0.720696756478462"/>
        </c:manualLayout>
      </c:layout>
      <c:areaChart>
        <c:grouping val="standard"/>
        <c:ser>
          <c:idx val="0"/>
          <c:order val="0"/>
          <c:tx>
            <c:strRef>
              <c:f>"Zone 1"</c:f>
              <c:strCache>
                <c:ptCount val="1"/>
                <c:pt idx="0">
                  <c:v>Zone 1</c:v>
                </c:pt>
              </c:strCache>
            </c:strRef>
          </c:tx>
          <c:spPr>
            <a:gradFill>
              <a:gsLst>
                <a:gs pos="0">
                  <a:srgbClr val="295488"/>
                </a:gs>
                <a:gs pos="80000">
                  <a:srgbClr val="356db0"/>
                </a:gs>
                <a:gs pos="100000">
                  <a:srgbClr val="336cb4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11</c:v>
                </c:pt>
                <c:pt idx="1">
                  <c:v>35</c:v>
                </c:pt>
                <c:pt idx="2">
                  <c:v>40</c:v>
                </c:pt>
                <c:pt idx="3">
                  <c:v>65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85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65</c:v>
                </c:pt>
                <c:pt idx="36">
                  <c:v>40</c:v>
                </c:pt>
                <c:pt idx="37">
                  <c:v>35</c:v>
                </c:pt>
                <c:pt idx="38">
                  <c:v>11</c:v>
                </c:pt>
              </c:numCache>
            </c:numRef>
          </c:val>
        </c:ser>
        <c:ser>
          <c:idx val="1"/>
          <c:order val="1"/>
          <c:tx>
            <c:strRef>
              <c:f>"Zone 2"</c:f>
              <c:strCache>
                <c:ptCount val="1"/>
                <c:pt idx="0">
                  <c:v>Zone 2</c:v>
                </c:pt>
              </c:strCache>
            </c:strRef>
          </c:tx>
          <c:spPr>
            <a:gradFill>
              <a:gsLst>
                <a:gs pos="0">
                  <a:srgbClr val="8b2926"/>
                </a:gs>
                <a:gs pos="80000">
                  <a:srgbClr val="b43632"/>
                </a:gs>
                <a:gs pos="100000">
                  <a:srgbClr val="b73531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9</c:v>
                </c:pt>
                <c:pt idx="1">
                  <c:v>30</c:v>
                </c:pt>
                <c:pt idx="2">
                  <c:v>35</c:v>
                </c:pt>
                <c:pt idx="3">
                  <c:v>50</c:v>
                </c:pt>
                <c:pt idx="4">
                  <c:v>60</c:v>
                </c:pt>
                <c:pt idx="5">
                  <c:v>75</c:v>
                </c:pt>
                <c:pt idx="6">
                  <c:v>75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75</c:v>
                </c:pt>
                <c:pt idx="33">
                  <c:v>75</c:v>
                </c:pt>
                <c:pt idx="34">
                  <c:v>60</c:v>
                </c:pt>
                <c:pt idx="35">
                  <c:v>50</c:v>
                </c:pt>
                <c:pt idx="36">
                  <c:v>35</c:v>
                </c:pt>
                <c:pt idx="37">
                  <c:v>30</c:v>
                </c:pt>
                <c:pt idx="38">
                  <c:v>9</c:v>
                </c:pt>
              </c:numCache>
            </c:numRef>
          </c:val>
        </c:ser>
        <c:ser>
          <c:idx val="2"/>
          <c:order val="2"/>
          <c:tx>
            <c:strRef>
              <c:f>"Zone 3"</c:f>
              <c:strCache>
                <c:ptCount val="1"/>
                <c:pt idx="0">
                  <c:v>Zone 3</c:v>
                </c:pt>
              </c:strCache>
            </c:strRef>
          </c:tx>
          <c:spPr>
            <a:gradFill>
              <a:gsLst>
                <a:gs pos="0">
                  <a:srgbClr val="698530"/>
                </a:gs>
                <a:gs pos="80000">
                  <a:srgbClr val="8aad3f"/>
                </a:gs>
                <a:gs pos="100000">
                  <a:srgbClr val="8bb03d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7</c:v>
                </c:pt>
                <c:pt idx="1">
                  <c:v>9</c:v>
                </c:pt>
                <c:pt idx="2">
                  <c:v>22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60</c:v>
                </c:pt>
                <c:pt idx="7">
                  <c:v>60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60</c:v>
                </c:pt>
                <c:pt idx="32">
                  <c:v>60</c:v>
                </c:pt>
                <c:pt idx="33">
                  <c:v>50</c:v>
                </c:pt>
                <c:pt idx="34">
                  <c:v>45</c:v>
                </c:pt>
                <c:pt idx="35">
                  <c:v>40</c:v>
                </c:pt>
                <c:pt idx="36">
                  <c:v>22</c:v>
                </c:pt>
                <c:pt idx="37">
                  <c:v>9</c:v>
                </c:pt>
                <c:pt idx="38">
                  <c:v>7</c:v>
                </c:pt>
              </c:numCache>
            </c:numRef>
          </c:val>
        </c:ser>
        <c:ser>
          <c:idx val="3"/>
          <c:order val="3"/>
          <c:tx>
            <c:strRef>
              <c:f>"Zone 4"</c:f>
              <c:strCache>
                <c:ptCount val="1"/>
                <c:pt idx="0">
                  <c:v>Zone 4</c:v>
                </c:pt>
              </c:strCache>
            </c:strRef>
          </c:tx>
          <c:spPr>
            <a:gradFill>
              <a:gsLst>
                <a:gs pos="0">
                  <a:srgbClr val="553c71"/>
                </a:gs>
                <a:gs pos="80000">
                  <a:srgbClr val="6d4e93"/>
                </a:gs>
                <a:gs pos="100000">
                  <a:srgbClr val="6d4d95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5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18</c:v>
                </c:pt>
                <c:pt idx="5">
                  <c:v>23</c:v>
                </c:pt>
                <c:pt idx="6">
                  <c:v>23</c:v>
                </c:pt>
                <c:pt idx="7">
                  <c:v>34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34</c:v>
                </c:pt>
                <c:pt idx="32">
                  <c:v>23</c:v>
                </c:pt>
                <c:pt idx="33">
                  <c:v>23</c:v>
                </c:pt>
                <c:pt idx="34">
                  <c:v>18</c:v>
                </c:pt>
                <c:pt idx="35">
                  <c:v>16</c:v>
                </c:pt>
                <c:pt idx="36">
                  <c:v>16</c:v>
                </c:pt>
                <c:pt idx="37">
                  <c:v>14</c:v>
                </c:pt>
                <c:pt idx="38">
                  <c:v>5</c:v>
                </c:pt>
              </c:numCache>
            </c:numRef>
          </c:val>
        </c:ser>
        <c:ser>
          <c:idx val="4"/>
          <c:order val="4"/>
          <c:tx>
            <c:strRef>
              <c:f>"Zone 5"</c:f>
              <c:strCache>
                <c:ptCount val="1"/>
                <c:pt idx="0">
                  <c:v>Zone 5</c:v>
                </c:pt>
              </c:strCache>
            </c:strRef>
          </c:tx>
          <c:spPr>
            <a:gradFill>
              <a:gsLst>
                <a:gs pos="0">
                  <a:srgbClr val="25798f"/>
                </a:gs>
                <a:gs pos="80000">
                  <a:srgbClr val="2f9dba"/>
                </a:gs>
                <a:gs pos="100000">
                  <a:srgbClr val="2d9fbe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19</c:v>
                </c:pt>
                <c:pt idx="8">
                  <c:v>19</c:v>
                </c:pt>
                <c:pt idx="9">
                  <c:v>21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28</c:v>
                </c:pt>
                <c:pt idx="27">
                  <c:v>28</c:v>
                </c:pt>
                <c:pt idx="28">
                  <c:v>28</c:v>
                </c:pt>
                <c:pt idx="29">
                  <c:v>21</c:v>
                </c:pt>
                <c:pt idx="30">
                  <c:v>19</c:v>
                </c:pt>
                <c:pt idx="31">
                  <c:v>19</c:v>
                </c:pt>
                <c:pt idx="32">
                  <c:v>13</c:v>
                </c:pt>
                <c:pt idx="33">
                  <c:v>11</c:v>
                </c:pt>
                <c:pt idx="34">
                  <c:v>9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3</c:v>
                </c:pt>
              </c:numCache>
            </c:numRef>
          </c:val>
        </c:ser>
        <c:ser>
          <c:idx val="5"/>
          <c:order val="5"/>
          <c:tx>
            <c:strRef>
              <c:f>"Zone 6"</c:f>
              <c:strCache>
                <c:ptCount val="1"/>
                <c:pt idx="0">
                  <c:v>Zone 6</c:v>
                </c:pt>
              </c:strCache>
            </c:strRef>
          </c:tx>
          <c:spPr>
            <a:gradFill>
              <a:gsLst>
                <a:gs pos="0">
                  <a:srgbClr val="b6611c"/>
                </a:gs>
                <a:gs pos="80000">
                  <a:srgbClr val="ec7d25"/>
                </a:gs>
                <a:gs pos="100000">
                  <a:srgbClr val="f17e21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</c:ser>
        <c:ser>
          <c:idx val="6"/>
          <c:order val="6"/>
          <c:tx>
            <c:strRef>
              <c:f>"Zone 7"</c:f>
              <c:strCache>
                <c:ptCount val="1"/>
                <c:pt idx="0">
                  <c:v>Zone 7</c:v>
                </c:pt>
              </c:strCache>
            </c:strRef>
          </c:tx>
          <c:spPr>
            <a:gradFill>
              <a:gsLst>
                <a:gs pos="0">
                  <a:srgbClr val="667da0"/>
                </a:gs>
                <a:gs pos="80000">
                  <a:srgbClr val="85a1d0"/>
                </a:gs>
                <a:gs pos="100000">
                  <a:srgbClr val="85a1d2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</c:ser>
        <c:ser>
          <c:idx val="7"/>
          <c:order val="7"/>
          <c:tx>
            <c:strRef>
              <c:f>"Zone 8"</c:f>
              <c:strCache>
                <c:ptCount val="1"/>
                <c:pt idx="0">
                  <c:v>Zone 8</c:v>
                </c:pt>
              </c:strCache>
            </c:strRef>
          </c:tx>
          <c:spPr>
            <a:gradFill>
              <a:gsLst>
                <a:gs pos="0">
                  <a:srgbClr val="a26766"/>
                </a:gs>
                <a:gs pos="80000">
                  <a:srgbClr val="d28685"/>
                </a:gs>
                <a:gs pos="100000">
                  <a:srgbClr val="d48685"/>
                </a:gs>
              </a:gsLst>
              <a:lin ang="16200000"/>
            </a:gradFill>
            <a:ln w="0">
              <a:noFill/>
            </a:ln>
          </c:spP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'Pattern Design'!$C$28:$AO$28</c:f>
              <c:multiLvlStrCache>
                <c:ptCount val="1"/>
                <c:lvl>
                  <c:pt idx="0">
                    <c:v>R1</c:v>
                  </c:pt>
                </c:lvl>
                <c:lvl>
                  <c:pt idx="0">
                    <c:v>R2</c:v>
                  </c:pt>
                </c:lvl>
                <c:lvl>
                  <c:pt idx="0">
                    <c:v>R3</c:v>
                  </c:pt>
                </c:lvl>
                <c:lvl>
                  <c:pt idx="0">
                    <c:v>R4</c:v>
                  </c:pt>
                </c:lvl>
                <c:lvl>
                  <c:pt idx="0">
                    <c:v>R5</c:v>
                  </c:pt>
                </c:lvl>
                <c:lvl>
                  <c:pt idx="0">
                    <c:v>R6</c:v>
                  </c:pt>
                </c:lvl>
                <c:lvl>
                  <c:pt idx="0">
                    <c:v>R7</c:v>
                  </c:pt>
                </c:lvl>
                <c:lvl>
                  <c:pt idx="0">
                    <c:v>R8</c:v>
                  </c:pt>
                </c:lvl>
                <c:lvl>
                  <c:pt idx="0">
                    <c:v>R9</c:v>
                  </c:pt>
                </c:lvl>
                <c:lvl>
                  <c:pt idx="0">
                    <c:v>R10</c:v>
                  </c:pt>
                </c:lvl>
                <c:lvl>
                  <c:pt idx="0">
                    <c:v>R11</c:v>
                  </c:pt>
                </c:lvl>
                <c:lvl>
                  <c:pt idx="0">
                    <c:v>R12</c:v>
                  </c:pt>
                </c:lvl>
                <c:lvl>
                  <c:pt idx="0">
                    <c:v>R13</c:v>
                  </c:pt>
                </c:lvl>
                <c:lvl>
                  <c:pt idx="0">
                    <c:v>R14</c:v>
                  </c:pt>
                </c:lvl>
                <c:lvl>
                  <c:pt idx="0">
                    <c:v>R15</c:v>
                  </c:pt>
                </c:lvl>
                <c:lvl>
                  <c:pt idx="0">
                    <c:v>R16</c:v>
                  </c:pt>
                </c:lvl>
                <c:lvl>
                  <c:pt idx="0">
                    <c:v>R17</c:v>
                  </c:pt>
                </c:lvl>
                <c:lvl>
                  <c:pt idx="0">
                    <c:v>R18</c:v>
                  </c:pt>
                </c:lvl>
                <c:lvl>
                  <c:pt idx="0">
                    <c:v>R19</c:v>
                  </c:pt>
                </c:lvl>
                <c:lvl>
                  <c:pt idx="0">
                    <c:v>C20</c:v>
                  </c:pt>
                </c:lvl>
                <c:lvl>
                  <c:pt idx="0">
                    <c:v>L19</c:v>
                  </c:pt>
                </c:lvl>
                <c:lvl>
                  <c:pt idx="0">
                    <c:v>L18</c:v>
                  </c:pt>
                </c:lvl>
                <c:lvl>
                  <c:pt idx="0">
                    <c:v>L17</c:v>
                  </c:pt>
                </c:lvl>
                <c:lvl>
                  <c:pt idx="0">
                    <c:v>L16</c:v>
                  </c:pt>
                </c:lvl>
                <c:lvl>
                  <c:pt idx="0">
                    <c:v>L15</c:v>
                  </c:pt>
                </c:lvl>
                <c:lvl>
                  <c:pt idx="0">
                    <c:v>L14</c:v>
                  </c:pt>
                </c:lvl>
                <c:lvl>
                  <c:pt idx="0">
                    <c:v>L13</c:v>
                  </c:pt>
                </c:lvl>
                <c:lvl>
                  <c:pt idx="0">
                    <c:v>L12</c:v>
                  </c:pt>
                </c:lvl>
                <c:lvl>
                  <c:pt idx="0">
                    <c:v>L11</c:v>
                  </c:pt>
                </c:lvl>
                <c:lvl>
                  <c:pt idx="0">
                    <c:v>L10</c:v>
                  </c:pt>
                </c:lvl>
                <c:lvl>
                  <c:pt idx="0">
                    <c:v>L9</c:v>
                  </c:pt>
                </c:lvl>
                <c:lvl>
                  <c:pt idx="0">
                    <c:v>L8</c:v>
                  </c:pt>
                </c:lvl>
                <c:lvl>
                  <c:pt idx="0">
                    <c:v>L7</c:v>
                  </c:pt>
                </c:lvl>
                <c:lvl>
                  <c:pt idx="0">
                    <c:v>L6</c:v>
                  </c:pt>
                </c:lvl>
                <c:lvl>
                  <c:pt idx="0">
                    <c:v>L5</c:v>
                  </c:pt>
                </c:lvl>
                <c:lvl>
                  <c:pt idx="0">
                    <c:v>L4</c:v>
                  </c:pt>
                </c:lvl>
                <c:lvl>
                  <c:pt idx="0">
                    <c:v>L3</c:v>
                  </c:pt>
                </c:lvl>
                <c:lvl>
                  <c:pt idx="0">
                    <c:v>L2</c:v>
                  </c:pt>
                </c:lvl>
                <c:lvl>
                  <c:pt idx="0">
                    <c:v>L1</c:v>
                  </c:pt>
                </c:lvl>
              </c:multiLvlStrCache>
            </c:multiLvlStrRef>
          </c:cat>
          <c:val>
            <c:numRef>
              <c:f>'Pattern Design'!$C$36:$AO$36</c:f>
              <c:numCache>
                <c:formatCode>General</c:formatCode>
                <c:ptCount val="39"/>
              </c:numCache>
            </c:numRef>
          </c:val>
        </c:ser>
        <c:axId val="49541970"/>
        <c:axId val="89375724"/>
      </c:areaChart>
      <c:catAx>
        <c:axId val="49541970"/>
        <c:scaling>
          <c:orientation val="maxMin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20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Board Number</a:t>
                </a:r>
              </a:p>
            </c:rich>
          </c:tx>
          <c:layout>
            <c:manualLayout>
              <c:xMode val="edge"/>
              <c:yMode val="edge"/>
              <c:x val="0.446133991695657"/>
              <c:y val="0.893598764372748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16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89375724"/>
        <c:crosses val="autoZero"/>
        <c:auto val="1"/>
        <c:lblAlgn val="ctr"/>
        <c:lblOffset val="100"/>
        <c:noMultiLvlLbl val="0"/>
      </c:catAx>
      <c:valAx>
        <c:axId val="89375724"/>
        <c:scaling>
          <c:orientation val="minMax"/>
          <c:max val="100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20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Units of Oil</a:t>
                </a:r>
              </a:p>
            </c:rich>
          </c:tx>
          <c:layout>
            <c:manualLayout>
              <c:xMode val="edge"/>
              <c:yMode val="edge"/>
              <c:x val="0.000785545954438335"/>
              <c:y val="0.350094388192895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14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9541970"/>
        <c:crosses val="max"/>
        <c:crossBetween val="midCat"/>
      </c:valAx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944323936852913"/>
          <c:y val="0.18407118520005"/>
          <c:w val="0.0447879681879707"/>
          <c:h val="0.59115133652070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1" sz="1600" strike="noStrike" u="none">
              <a:solidFill>
                <a:srgbClr val="000000"/>
              </a:solidFill>
              <a:uFillTx/>
              <a:latin typeface="Calibri"/>
            </a:defRPr>
          </a:pPr>
        </a:p>
      </c:txPr>
    </c:legend>
    <c:plotVisOnly val="1"/>
    <c:dispBlanksAs val="zero"/>
  </c:chart>
  <c:spPr>
    <a:solidFill>
      <a:srgbClr val="ffffff"/>
    </a:solidFill>
    <a:ln w="28440">
      <a:solidFill>
        <a:srgbClr val="00000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stacked"/>
        <c:varyColors val="0"/>
        <c:ser>
          <c:idx val="0"/>
          <c:order val="0"/>
          <c:spPr>
            <a:gradFill>
              <a:gsLst>
                <a:gs pos="0">
                  <a:srgbClr val="2e5f99"/>
                </a:gs>
                <a:gs pos="80000">
                  <a:srgbClr val="3c7ac7"/>
                </a:gs>
                <a:gs pos="100000">
                  <a:srgbClr val="397bca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0.0938922155688623</c:v>
                </c:pt>
                <c:pt idx="1">
                  <c:v>0.241017964071856</c:v>
                </c:pt>
                <c:pt idx="2">
                  <c:v>0.318562874251497</c:v>
                </c:pt>
                <c:pt idx="3">
                  <c:v>0.466107784431138</c:v>
                </c:pt>
                <c:pt idx="4">
                  <c:v>0.545329341317365</c:v>
                </c:pt>
                <c:pt idx="5">
                  <c:v>0.625808383233533</c:v>
                </c:pt>
                <c:pt idx="6">
                  <c:v>0.668562874251497</c:v>
                </c:pt>
                <c:pt idx="7">
                  <c:v>0.746107784431138</c:v>
                </c:pt>
                <c:pt idx="8">
                  <c:v>0.806467065868263</c:v>
                </c:pt>
                <c:pt idx="9">
                  <c:v>0.824910179640718</c:v>
                </c:pt>
                <c:pt idx="10">
                  <c:v>0.842514970059879</c:v>
                </c:pt>
                <c:pt idx="11">
                  <c:v>0.880239520958083</c:v>
                </c:pt>
                <c:pt idx="12">
                  <c:v>0.880239520958083</c:v>
                </c:pt>
                <c:pt idx="13">
                  <c:v>0.885269461077844</c:v>
                </c:pt>
                <c:pt idx="14">
                  <c:v>0.885269461077844</c:v>
                </c:pt>
                <c:pt idx="15">
                  <c:v>0.885269461077844</c:v>
                </c:pt>
                <c:pt idx="16">
                  <c:v>0.885269461077844</c:v>
                </c:pt>
                <c:pt idx="17">
                  <c:v>0.885269461077844</c:v>
                </c:pt>
                <c:pt idx="18">
                  <c:v>0.885269461077844</c:v>
                </c:pt>
                <c:pt idx="19">
                  <c:v>0.885269461077844</c:v>
                </c:pt>
                <c:pt idx="20">
                  <c:v>0.885269461077844</c:v>
                </c:pt>
                <c:pt idx="21">
                  <c:v>0.885269461077844</c:v>
                </c:pt>
                <c:pt idx="22">
                  <c:v>0.885269461077844</c:v>
                </c:pt>
                <c:pt idx="23">
                  <c:v>0.885269461077844</c:v>
                </c:pt>
                <c:pt idx="24">
                  <c:v>0.885269461077844</c:v>
                </c:pt>
                <c:pt idx="25">
                  <c:v>0.885269461077844</c:v>
                </c:pt>
                <c:pt idx="26">
                  <c:v>0.880239520958083</c:v>
                </c:pt>
                <c:pt idx="27">
                  <c:v>0.880239520958083</c:v>
                </c:pt>
                <c:pt idx="28">
                  <c:v>0.842514970059879</c:v>
                </c:pt>
                <c:pt idx="29">
                  <c:v>0.824910179640718</c:v>
                </c:pt>
                <c:pt idx="30">
                  <c:v>0.806467065868263</c:v>
                </c:pt>
                <c:pt idx="31">
                  <c:v>0.746107784431138</c:v>
                </c:pt>
                <c:pt idx="32">
                  <c:v>0.668562874251497</c:v>
                </c:pt>
                <c:pt idx="33">
                  <c:v>0.625808383233533</c:v>
                </c:pt>
                <c:pt idx="34">
                  <c:v>0.545329341317365</c:v>
                </c:pt>
                <c:pt idx="35">
                  <c:v>0.466107784431138</c:v>
                </c:pt>
                <c:pt idx="36">
                  <c:v>0.318562874251497</c:v>
                </c:pt>
                <c:pt idx="37">
                  <c:v>0.241017964071856</c:v>
                </c:pt>
                <c:pt idx="38">
                  <c:v>0.0938922155688623</c:v>
                </c:pt>
              </c:numCache>
            </c:numRef>
          </c:val>
        </c:ser>
        <c:gapWidth val="150"/>
        <c:overlap val="100"/>
        <c:axId val="77881718"/>
        <c:axId val="45306146"/>
      </c:barChart>
      <c:catAx>
        <c:axId val="7788171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4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41183476169"/>
              <c:y val="0.919125087569082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12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45306146"/>
        <c:crosses val="autoZero"/>
        <c:auto val="1"/>
        <c:lblAlgn val="ctr"/>
        <c:lblOffset val="100"/>
        <c:noMultiLvlLbl val="0"/>
      </c:catAx>
      <c:valAx>
        <c:axId val="453061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lang="en-US" sz="1400" strike="noStrike" u="none">
                    <a:solidFill>
                      <a:srgbClr val="000000"/>
                    </a:solidFill>
                    <a:uFillTx/>
                    <a:latin typeface="Calibri"/>
                  </a:rPr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0.00509072227541275"/>
              <c:y val="0.328247839962637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1" sz="1200" strike="noStrike" u="none">
                <a:solidFill>
                  <a:srgbClr val="000000"/>
                </a:solidFill>
                <a:uFillTx/>
                <a:latin typeface="Calibri"/>
              </a:defRPr>
            </a:pPr>
          </a:p>
        </c:txPr>
        <c:crossAx val="7788171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1908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chart" Target="../charts/chart1.xml"/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5" Type="http://schemas.openxmlformats.org/officeDocument/2006/relationships/image" Target="../media/image4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5.png"/><Relationship Id="rId3" Type="http://schemas.openxmlformats.org/officeDocument/2006/relationships/image" Target="../media/image6.png"/><Relationship Id="rId4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4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9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182520</xdr:colOff>
      <xdr:row>4</xdr:row>
      <xdr:rowOff>42120</xdr:rowOff>
    </xdr:from>
    <xdr:to>
      <xdr:col>6</xdr:col>
      <xdr:colOff>266040</xdr:colOff>
      <xdr:row>6</xdr:row>
      <xdr:rowOff>227160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182520" y="1299600"/>
          <a:ext cx="2821680" cy="813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23040</xdr:colOff>
      <xdr:row>36</xdr:row>
      <xdr:rowOff>101880</xdr:rowOff>
    </xdr:from>
    <xdr:to>
      <xdr:col>40</xdr:col>
      <xdr:colOff>447840</xdr:colOff>
      <xdr:row>62</xdr:row>
      <xdr:rowOff>87120</xdr:rowOff>
    </xdr:to>
    <xdr:graphicFrame>
      <xdr:nvGraphicFramePr>
        <xdr:cNvPr id="1" name="Chart 6"/>
        <xdr:cNvGraphicFramePr/>
      </xdr:nvGraphicFramePr>
      <xdr:xfrm>
        <a:off x="23040" y="13614840"/>
        <a:ext cx="19247400" cy="4195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319320</xdr:colOff>
      <xdr:row>1</xdr:row>
      <xdr:rowOff>83160</xdr:rowOff>
    </xdr:from>
    <xdr:to>
      <xdr:col>24</xdr:col>
      <xdr:colOff>131040</xdr:colOff>
      <xdr:row>5</xdr:row>
      <xdr:rowOff>285120</xdr:rowOff>
    </xdr:to>
    <xdr:pic>
      <xdr:nvPicPr>
        <xdr:cNvPr id="2" name="Picture 42" descr=""/>
        <xdr:cNvPicPr/>
      </xdr:nvPicPr>
      <xdr:blipFill>
        <a:blip r:embed="rId3"/>
        <a:stretch/>
      </xdr:blipFill>
      <xdr:spPr>
        <a:xfrm>
          <a:off x="7788240" y="397440"/>
          <a:ext cx="3596400" cy="1459440"/>
        </a:xfrm>
        <a:prstGeom prst="rect">
          <a:avLst/>
        </a:prstGeom>
        <a:noFill/>
        <a:ln w="38100">
          <a:noFill/>
        </a:ln>
      </xdr:spPr>
    </xdr:pic>
    <xdr:clientData/>
  </xdr:twoCellAnchor>
  <xdr:twoCellAnchor editAs="oneCell">
    <xdr:from>
      <xdr:col>0</xdr:col>
      <xdr:colOff>186480</xdr:colOff>
      <xdr:row>0</xdr:row>
      <xdr:rowOff>277920</xdr:rowOff>
    </xdr:from>
    <xdr:to>
      <xdr:col>14</xdr:col>
      <xdr:colOff>169920</xdr:colOff>
      <xdr:row>3</xdr:row>
      <xdr:rowOff>133200</xdr:rowOff>
    </xdr:to>
    <xdr:pic>
      <xdr:nvPicPr>
        <xdr:cNvPr id="3" name="Picture 1" descr=""/>
        <xdr:cNvPicPr/>
      </xdr:nvPicPr>
      <xdr:blipFill>
        <a:blip r:embed="rId4"/>
        <a:stretch/>
      </xdr:blipFill>
      <xdr:spPr>
        <a:xfrm>
          <a:off x="186480" y="277920"/>
          <a:ext cx="6506280" cy="7981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25</xdr:col>
      <xdr:colOff>76320</xdr:colOff>
      <xdr:row>0</xdr:row>
      <xdr:rowOff>43560</xdr:rowOff>
    </xdr:from>
    <xdr:to>
      <xdr:col>40</xdr:col>
      <xdr:colOff>53640</xdr:colOff>
      <xdr:row>5</xdr:row>
      <xdr:rowOff>151200</xdr:rowOff>
    </xdr:to>
    <xdr:pic>
      <xdr:nvPicPr>
        <xdr:cNvPr id="4" name="Picture 3" descr=""/>
        <xdr:cNvPicPr/>
      </xdr:nvPicPr>
      <xdr:blipFill>
        <a:blip r:embed="rId5"/>
        <a:srcRect l="0" t="3441" r="0" b="0"/>
        <a:stretch/>
      </xdr:blipFill>
      <xdr:spPr>
        <a:xfrm>
          <a:off x="11802960" y="43560"/>
          <a:ext cx="7073280" cy="16794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7560</xdr:colOff>
      <xdr:row>26</xdr:row>
      <xdr:rowOff>124920</xdr:rowOff>
    </xdr:from>
    <xdr:to>
      <xdr:col>21</xdr:col>
      <xdr:colOff>628560</xdr:colOff>
      <xdr:row>53</xdr:row>
      <xdr:rowOff>209880</xdr:rowOff>
    </xdr:to>
    <xdr:graphicFrame>
      <xdr:nvGraphicFramePr>
        <xdr:cNvPr id="5" name="Chart 6"/>
        <xdr:cNvGraphicFramePr/>
      </xdr:nvGraphicFramePr>
      <xdr:xfrm>
        <a:off x="7560" y="6441840"/>
        <a:ext cx="15415920" cy="4624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76320</xdr:colOff>
      <xdr:row>0</xdr:row>
      <xdr:rowOff>373320</xdr:rowOff>
    </xdr:from>
    <xdr:to>
      <xdr:col>8</xdr:col>
      <xdr:colOff>177120</xdr:colOff>
      <xdr:row>0</xdr:row>
      <xdr:rowOff>1125360</xdr:rowOff>
    </xdr:to>
    <xdr:pic>
      <xdr:nvPicPr>
        <xdr:cNvPr id="6" name="Picture 5" descr=""/>
        <xdr:cNvPicPr/>
      </xdr:nvPicPr>
      <xdr:blipFill>
        <a:blip r:embed="rId2"/>
        <a:stretch/>
      </xdr:blipFill>
      <xdr:spPr>
        <a:xfrm>
          <a:off x="76320" y="373320"/>
          <a:ext cx="5931360" cy="752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9</xdr:col>
      <xdr:colOff>630000</xdr:colOff>
      <xdr:row>0</xdr:row>
      <xdr:rowOff>431640</xdr:rowOff>
    </xdr:from>
    <xdr:to>
      <xdr:col>13</xdr:col>
      <xdr:colOff>159480</xdr:colOff>
      <xdr:row>1</xdr:row>
      <xdr:rowOff>136800</xdr:rowOff>
    </xdr:to>
    <xdr:pic>
      <xdr:nvPicPr>
        <xdr:cNvPr id="7" name="Picture 42" descr=""/>
        <xdr:cNvPicPr/>
      </xdr:nvPicPr>
      <xdr:blipFill>
        <a:blip r:embed="rId3"/>
        <a:stretch/>
      </xdr:blipFill>
      <xdr:spPr>
        <a:xfrm>
          <a:off x="7115400" y="431640"/>
          <a:ext cx="2148120" cy="876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15</xdr:col>
      <xdr:colOff>20520</xdr:colOff>
      <xdr:row>0</xdr:row>
      <xdr:rowOff>106560</xdr:rowOff>
    </xdr:from>
    <xdr:to>
      <xdr:col>20</xdr:col>
      <xdr:colOff>516240</xdr:colOff>
      <xdr:row>0</xdr:row>
      <xdr:rowOff>1171440</xdr:rowOff>
    </xdr:to>
    <xdr:pic>
      <xdr:nvPicPr>
        <xdr:cNvPr id="8" name="Picture 14" descr=""/>
        <xdr:cNvPicPr/>
      </xdr:nvPicPr>
      <xdr:blipFill>
        <a:blip r:embed="rId4"/>
        <a:stretch/>
      </xdr:blipFill>
      <xdr:spPr>
        <a:xfrm>
          <a:off x="10433880" y="106560"/>
          <a:ext cx="4222440" cy="1064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131760</xdr:colOff>
      <xdr:row>0</xdr:row>
      <xdr:rowOff>373320</xdr:rowOff>
    </xdr:from>
    <xdr:to>
      <xdr:col>16</xdr:col>
      <xdr:colOff>452880</xdr:colOff>
      <xdr:row>0</xdr:row>
      <xdr:rowOff>1384920</xdr:rowOff>
    </xdr:to>
    <xdr:pic>
      <xdr:nvPicPr>
        <xdr:cNvPr id="9" name="Picture 5" descr=""/>
        <xdr:cNvPicPr/>
      </xdr:nvPicPr>
      <xdr:blipFill>
        <a:blip r:embed="rId1"/>
        <a:stretch/>
      </xdr:blipFill>
      <xdr:spPr>
        <a:xfrm>
          <a:off x="131760" y="373320"/>
          <a:ext cx="8071920" cy="1011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18</xdr:col>
      <xdr:colOff>411480</xdr:colOff>
      <xdr:row>0</xdr:row>
      <xdr:rowOff>385920</xdr:rowOff>
    </xdr:from>
    <xdr:to>
      <xdr:col>25</xdr:col>
      <xdr:colOff>21240</xdr:colOff>
      <xdr:row>0</xdr:row>
      <xdr:rowOff>1570680</xdr:rowOff>
    </xdr:to>
    <xdr:pic>
      <xdr:nvPicPr>
        <xdr:cNvPr id="10" name="Picture 42" descr=""/>
        <xdr:cNvPicPr/>
      </xdr:nvPicPr>
      <xdr:blipFill>
        <a:blip r:embed="rId2"/>
        <a:stretch/>
      </xdr:blipFill>
      <xdr:spPr>
        <a:xfrm>
          <a:off x="9108360" y="385920"/>
          <a:ext cx="2921400" cy="1184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26</xdr:col>
      <xdr:colOff>304920</xdr:colOff>
      <xdr:row>0</xdr:row>
      <xdr:rowOff>27720</xdr:rowOff>
    </xdr:from>
    <xdr:to>
      <xdr:col>38</xdr:col>
      <xdr:colOff>403200</xdr:colOff>
      <xdr:row>0</xdr:row>
      <xdr:rowOff>1461960</xdr:rowOff>
    </xdr:to>
    <xdr:pic>
      <xdr:nvPicPr>
        <xdr:cNvPr id="11" name="Picture 2" descr=""/>
        <xdr:cNvPicPr/>
      </xdr:nvPicPr>
      <xdr:blipFill>
        <a:blip r:embed="rId3"/>
        <a:stretch/>
      </xdr:blipFill>
      <xdr:spPr>
        <a:xfrm>
          <a:off x="12786480" y="27720"/>
          <a:ext cx="5775120" cy="14342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20</xdr:col>
      <xdr:colOff>20160</xdr:colOff>
      <xdr:row>86</xdr:row>
      <xdr:rowOff>19080</xdr:rowOff>
    </xdr:from>
    <xdr:to>
      <xdr:col>20</xdr:col>
      <xdr:colOff>64080</xdr:colOff>
      <xdr:row>89</xdr:row>
      <xdr:rowOff>720</xdr:rowOff>
    </xdr:to>
    <xdr:sp>
      <xdr:nvSpPr>
        <xdr:cNvPr id="12" name="Isosceles Triangle 1"/>
        <xdr:cNvSpPr/>
      </xdr:nvSpPr>
      <xdr:spPr>
        <a:xfrm>
          <a:off x="1967760" y="9344160"/>
          <a:ext cx="43920" cy="29592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15</xdr:col>
      <xdr:colOff>20520</xdr:colOff>
      <xdr:row>89</xdr:row>
      <xdr:rowOff>30240</xdr:rowOff>
    </xdr:from>
    <xdr:to>
      <xdr:col>15</xdr:col>
      <xdr:colOff>64440</xdr:colOff>
      <xdr:row>92</xdr:row>
      <xdr:rowOff>11880</xdr:rowOff>
    </xdr:to>
    <xdr:sp>
      <xdr:nvSpPr>
        <xdr:cNvPr id="13" name="Isosceles Triangle 2"/>
        <xdr:cNvSpPr/>
      </xdr:nvSpPr>
      <xdr:spPr>
        <a:xfrm>
          <a:off x="1514160" y="9669600"/>
          <a:ext cx="43920" cy="29592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25</xdr:col>
      <xdr:colOff>19080</xdr:colOff>
      <xdr:row>89</xdr:row>
      <xdr:rowOff>24480</xdr:rowOff>
    </xdr:from>
    <xdr:to>
      <xdr:col>25</xdr:col>
      <xdr:colOff>63000</xdr:colOff>
      <xdr:row>92</xdr:row>
      <xdr:rowOff>6120</xdr:rowOff>
    </xdr:to>
    <xdr:sp>
      <xdr:nvSpPr>
        <xdr:cNvPr id="14" name="Isosceles Triangle 3"/>
        <xdr:cNvSpPr/>
      </xdr:nvSpPr>
      <xdr:spPr>
        <a:xfrm>
          <a:off x="2420640" y="9663840"/>
          <a:ext cx="43920" cy="29592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21960</xdr:colOff>
      <xdr:row>91</xdr:row>
      <xdr:rowOff>57240</xdr:rowOff>
    </xdr:from>
    <xdr:to>
      <xdr:col>10</xdr:col>
      <xdr:colOff>65880</xdr:colOff>
      <xdr:row>94</xdr:row>
      <xdr:rowOff>33840</xdr:rowOff>
    </xdr:to>
    <xdr:sp>
      <xdr:nvSpPr>
        <xdr:cNvPr id="15" name="Isosceles Triangle 4"/>
        <xdr:cNvSpPr/>
      </xdr:nvSpPr>
      <xdr:spPr>
        <a:xfrm>
          <a:off x="1061280" y="9906120"/>
          <a:ext cx="43920" cy="29088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30</xdr:col>
      <xdr:colOff>20520</xdr:colOff>
      <xdr:row>91</xdr:row>
      <xdr:rowOff>60120</xdr:rowOff>
    </xdr:from>
    <xdr:to>
      <xdr:col>30</xdr:col>
      <xdr:colOff>64440</xdr:colOff>
      <xdr:row>94</xdr:row>
      <xdr:rowOff>36720</xdr:rowOff>
    </xdr:to>
    <xdr:sp>
      <xdr:nvSpPr>
        <xdr:cNvPr id="16" name="Isosceles Triangle 5"/>
        <xdr:cNvSpPr/>
      </xdr:nvSpPr>
      <xdr:spPr>
        <a:xfrm>
          <a:off x="2876040" y="9909000"/>
          <a:ext cx="43920" cy="29088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19080</xdr:colOff>
      <xdr:row>93</xdr:row>
      <xdr:rowOff>41040</xdr:rowOff>
    </xdr:from>
    <xdr:to>
      <xdr:col>5</xdr:col>
      <xdr:colOff>63000</xdr:colOff>
      <xdr:row>96</xdr:row>
      <xdr:rowOff>22680</xdr:rowOff>
    </xdr:to>
    <xdr:sp>
      <xdr:nvSpPr>
        <xdr:cNvPr id="17" name="Isosceles Triangle 6"/>
        <xdr:cNvSpPr/>
      </xdr:nvSpPr>
      <xdr:spPr>
        <a:xfrm>
          <a:off x="604440" y="10099440"/>
          <a:ext cx="43920" cy="29592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21960</xdr:colOff>
      <xdr:row>93</xdr:row>
      <xdr:rowOff>43920</xdr:rowOff>
    </xdr:from>
    <xdr:to>
      <xdr:col>35</xdr:col>
      <xdr:colOff>65880</xdr:colOff>
      <xdr:row>96</xdr:row>
      <xdr:rowOff>25560</xdr:rowOff>
    </xdr:to>
    <xdr:sp>
      <xdr:nvSpPr>
        <xdr:cNvPr id="18" name="Isosceles Triangle 7"/>
        <xdr:cNvSpPr/>
      </xdr:nvSpPr>
      <xdr:spPr>
        <a:xfrm>
          <a:off x="3331440" y="10102320"/>
          <a:ext cx="43920" cy="295920"/>
        </a:xfrm>
        <a:prstGeom prst="triangle">
          <a:avLst>
            <a:gd name="adj" fmla="val 50000"/>
          </a:avLst>
        </a:prstGeom>
        <a:solidFill>
          <a:srgbClr val="000000">
            <a:alpha val="50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15</xdr:col>
      <xdr:colOff>1800</xdr:colOff>
      <xdr:row>46</xdr:row>
      <xdr:rowOff>74520</xdr:rowOff>
    </xdr:from>
    <xdr:to>
      <xdr:col>15</xdr:col>
      <xdr:colOff>82080</xdr:colOff>
      <xdr:row>53</xdr:row>
      <xdr:rowOff>6120</xdr:rowOff>
    </xdr:to>
    <xdr:sp>
      <xdr:nvSpPr>
        <xdr:cNvPr id="19" name="Rectangle 8"/>
        <xdr:cNvSpPr/>
      </xdr:nvSpPr>
      <xdr:spPr>
        <a:xfrm>
          <a:off x="1495440" y="5208480"/>
          <a:ext cx="80280" cy="664920"/>
        </a:xfrm>
        <a:prstGeom prst="rect">
          <a:avLst/>
        </a:prstGeom>
        <a:solidFill>
          <a:srgbClr val="984807">
            <a:alpha val="53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14</xdr:col>
      <xdr:colOff>1440</xdr:colOff>
      <xdr:row>1</xdr:row>
      <xdr:rowOff>2520</xdr:rowOff>
    </xdr:from>
    <xdr:to>
      <xdr:col>27</xdr:col>
      <xdr:colOff>360</xdr:colOff>
      <xdr:row>10</xdr:row>
      <xdr:rowOff>72360</xdr:rowOff>
    </xdr:to>
    <xdr:pic>
      <xdr:nvPicPr>
        <xdr:cNvPr id="20" name="Picture 9" descr=""/>
        <xdr:cNvPicPr/>
      </xdr:nvPicPr>
      <xdr:blipFill>
        <a:blip r:embed="rId1"/>
        <a:srcRect l="86831" t="0" r="0" b="3558"/>
        <a:stretch/>
      </xdr:blipFill>
      <xdr:spPr>
        <a:xfrm>
          <a:off x="1404000" y="421560"/>
          <a:ext cx="1179720" cy="1013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twoCell">
    <xdr:from>
      <xdr:col>25</xdr:col>
      <xdr:colOff>0</xdr:colOff>
      <xdr:row>46</xdr:row>
      <xdr:rowOff>74520</xdr:rowOff>
    </xdr:from>
    <xdr:to>
      <xdr:col>25</xdr:col>
      <xdr:colOff>89280</xdr:colOff>
      <xdr:row>53</xdr:row>
      <xdr:rowOff>6120</xdr:rowOff>
    </xdr:to>
    <xdr:sp>
      <xdr:nvSpPr>
        <xdr:cNvPr id="21" name="Rectangle 10"/>
        <xdr:cNvSpPr/>
      </xdr:nvSpPr>
      <xdr:spPr>
        <a:xfrm>
          <a:off x="2401560" y="5208480"/>
          <a:ext cx="89280" cy="664920"/>
        </a:xfrm>
        <a:prstGeom prst="rect">
          <a:avLst/>
        </a:prstGeom>
        <a:solidFill>
          <a:srgbClr val="984807">
            <a:alpha val="53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10</xdr:col>
      <xdr:colOff>0</xdr:colOff>
      <xdr:row>35</xdr:row>
      <xdr:rowOff>3960</xdr:rowOff>
    </xdr:from>
    <xdr:to>
      <xdr:col>10</xdr:col>
      <xdr:colOff>82080</xdr:colOff>
      <xdr:row>41</xdr:row>
      <xdr:rowOff>42120</xdr:rowOff>
    </xdr:to>
    <xdr:sp>
      <xdr:nvSpPr>
        <xdr:cNvPr id="22" name="Rectangle 11"/>
        <xdr:cNvSpPr/>
      </xdr:nvSpPr>
      <xdr:spPr>
        <a:xfrm>
          <a:off x="1039320" y="3985560"/>
          <a:ext cx="82080" cy="666720"/>
        </a:xfrm>
        <a:prstGeom prst="rect">
          <a:avLst/>
        </a:prstGeom>
        <a:solidFill>
          <a:srgbClr val="984807">
            <a:alpha val="53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30</xdr:col>
      <xdr:colOff>1800</xdr:colOff>
      <xdr:row>35</xdr:row>
      <xdr:rowOff>3960</xdr:rowOff>
    </xdr:from>
    <xdr:to>
      <xdr:col>30</xdr:col>
      <xdr:colOff>89280</xdr:colOff>
      <xdr:row>41</xdr:row>
      <xdr:rowOff>42120</xdr:rowOff>
    </xdr:to>
    <xdr:sp>
      <xdr:nvSpPr>
        <xdr:cNvPr id="23" name="Rectangle 12"/>
        <xdr:cNvSpPr/>
      </xdr:nvSpPr>
      <xdr:spPr>
        <a:xfrm>
          <a:off x="2857320" y="3985560"/>
          <a:ext cx="87480" cy="666720"/>
        </a:xfrm>
        <a:prstGeom prst="rect">
          <a:avLst/>
        </a:prstGeom>
        <a:solidFill>
          <a:srgbClr val="984807">
            <a:alpha val="53000"/>
          </a:srgbClr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104"/>
  <sheetViews>
    <sheetView showFormulas="false" showGridLines="true" showRowColHeaders="true" showZeros="true" rightToLeft="false" tabSelected="true" showOutlineSymbols="true" defaultGridColor="true" view="normal" topLeftCell="A16" colorId="64" zoomScale="65" zoomScaleNormal="65" zoomScalePageLayoutView="100" workbookViewId="0">
      <selection pane="topLeft" activeCell="C29" activeCellId="0" sqref="C29"/>
    </sheetView>
  </sheetViews>
  <sheetFormatPr defaultColWidth="8.859375" defaultRowHeight="12.75" zeroHeight="false" outlineLevelRow="0" outlineLevelCol="0"/>
  <cols>
    <col collapsed="false" customWidth="true" hidden="false" outlineLevel="0" max="2" min="1" style="1" width="6"/>
    <col collapsed="false" customWidth="true" hidden="false" outlineLevel="0" max="41" min="3" style="1" width="6.71"/>
    <col collapsed="false" customWidth="true" hidden="false" outlineLevel="0" max="119" min="42" style="1" width="9.29"/>
    <col collapsed="false" customWidth="false" hidden="false" outlineLevel="0" max="16384" min="120" style="1" width="8.86"/>
  </cols>
  <sheetData>
    <row r="1" customFormat="false" ht="24.7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4"/>
    </row>
    <row r="2" customFormat="false" ht="24.75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8"/>
      <c r="T2" s="8"/>
      <c r="U2" s="8"/>
      <c r="V2" s="8"/>
      <c r="W2" s="9"/>
      <c r="X2" s="9"/>
      <c r="Y2" s="8"/>
      <c r="Z2" s="8"/>
      <c r="AA2" s="6"/>
      <c r="AB2" s="6"/>
      <c r="AC2" s="6"/>
      <c r="AD2" s="6"/>
      <c r="AE2" s="8"/>
      <c r="AF2" s="8"/>
      <c r="AG2" s="8"/>
      <c r="AH2" s="8"/>
      <c r="AI2" s="8"/>
      <c r="AJ2" s="6"/>
      <c r="AK2" s="6"/>
      <c r="AL2" s="6"/>
      <c r="AM2" s="6"/>
      <c r="AN2" s="6"/>
      <c r="AO2" s="10"/>
    </row>
    <row r="3" customFormat="false" ht="24.75" hidden="false" customHeight="true" outlineLevel="0" collapsed="false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6"/>
      <c r="R3" s="6"/>
      <c r="S3" s="8"/>
      <c r="T3" s="8"/>
      <c r="U3" s="8"/>
      <c r="V3" s="8"/>
      <c r="W3" s="9"/>
      <c r="X3" s="9"/>
      <c r="Y3" s="8"/>
      <c r="Z3" s="8"/>
      <c r="AA3" s="6"/>
      <c r="AB3" s="6"/>
      <c r="AC3" s="6"/>
      <c r="AD3" s="6"/>
      <c r="AE3" s="8"/>
      <c r="AF3" s="8"/>
      <c r="AG3" s="8"/>
      <c r="AH3" s="8"/>
      <c r="AI3" s="8"/>
      <c r="AJ3" s="6"/>
      <c r="AK3" s="6"/>
      <c r="AL3" s="6"/>
      <c r="AM3" s="6"/>
      <c r="AN3" s="6"/>
      <c r="AO3" s="10"/>
    </row>
    <row r="4" customFormat="false" ht="24.75" hidden="false" customHeight="true" outlineLevel="0" collapsed="false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11"/>
      <c r="R4" s="11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10"/>
    </row>
    <row r="5" customFormat="false" ht="24.75" hidden="false" customHeight="true" outlineLevel="0" collapsed="false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6"/>
      <c r="R5" s="6"/>
      <c r="S5" s="8"/>
      <c r="T5" s="8"/>
      <c r="U5" s="8"/>
      <c r="V5" s="8"/>
      <c r="W5" s="9"/>
      <c r="X5" s="9"/>
      <c r="Y5" s="8"/>
      <c r="Z5" s="8"/>
      <c r="AA5" s="8"/>
      <c r="AB5" s="8"/>
      <c r="AC5" s="6"/>
      <c r="AD5" s="6"/>
      <c r="AE5" s="8"/>
      <c r="AF5" s="8"/>
      <c r="AG5" s="8"/>
      <c r="AH5" s="8"/>
      <c r="AI5" s="8"/>
      <c r="AJ5" s="6"/>
      <c r="AK5" s="6"/>
      <c r="AL5" s="6"/>
      <c r="AM5" s="6"/>
      <c r="AN5" s="6"/>
      <c r="AO5" s="10"/>
    </row>
    <row r="6" customFormat="false" ht="24.75" hidden="false" customHeight="true" outlineLevel="0" collapsed="false">
      <c r="A6" s="5"/>
      <c r="B6" s="6"/>
      <c r="C6" s="6"/>
      <c r="D6" s="6"/>
      <c r="E6" s="6"/>
      <c r="F6" s="12"/>
      <c r="G6" s="12"/>
      <c r="H6" s="13" t="s">
        <v>0</v>
      </c>
      <c r="I6" s="13"/>
      <c r="J6" s="13"/>
      <c r="K6" s="13"/>
      <c r="L6" s="13"/>
      <c r="M6" s="13"/>
      <c r="N6" s="13"/>
      <c r="O6" s="13"/>
      <c r="P6" s="11"/>
      <c r="Q6" s="6"/>
      <c r="R6" s="6"/>
      <c r="S6" s="8"/>
      <c r="T6" s="8"/>
      <c r="U6" s="8"/>
      <c r="V6" s="8"/>
      <c r="W6" s="9"/>
      <c r="X6" s="9"/>
      <c r="Y6" s="8"/>
      <c r="Z6" s="8"/>
      <c r="AA6" s="8"/>
      <c r="AB6" s="8"/>
      <c r="AC6" s="6"/>
      <c r="AD6" s="6"/>
      <c r="AE6" s="8"/>
      <c r="AF6" s="8"/>
      <c r="AG6" s="8"/>
      <c r="AH6" s="8"/>
      <c r="AI6" s="8"/>
      <c r="AJ6" s="6"/>
      <c r="AK6" s="6"/>
      <c r="AL6" s="6"/>
      <c r="AM6" s="6"/>
      <c r="AN6" s="6"/>
      <c r="AO6" s="10"/>
    </row>
    <row r="7" customFormat="false" ht="24.75" hidden="false" customHeight="true" outlineLevel="0" collapsed="false">
      <c r="A7" s="14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7"/>
    </row>
    <row r="8" s="19" customFormat="true" ht="29.15" hidden="false" customHeight="false" outlineLevel="0" collapsed="false">
      <c r="A8" s="18" t="s">
        <v>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O8" s="20" t="s">
        <v>2</v>
      </c>
      <c r="P8" s="20"/>
      <c r="Q8" s="20"/>
      <c r="R8" s="20"/>
      <c r="S8" s="20"/>
      <c r="T8" s="20"/>
      <c r="U8" s="20"/>
      <c r="V8" s="20"/>
      <c r="W8" s="20"/>
      <c r="X8" s="20"/>
      <c r="Y8" s="20"/>
      <c r="AC8" s="21" t="s">
        <v>3</v>
      </c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="19" customFormat="true" ht="31.5" hidden="false" customHeight="true" outlineLevel="0" collapsed="false">
      <c r="A9" s="22" t="s">
        <v>4</v>
      </c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O9" s="24" t="s">
        <v>5</v>
      </c>
      <c r="P9" s="24"/>
      <c r="Q9" s="24"/>
      <c r="R9" s="24"/>
      <c r="S9" s="24"/>
      <c r="T9" s="25" t="s">
        <v>6</v>
      </c>
      <c r="U9" s="25"/>
      <c r="Z9" s="26"/>
      <c r="AA9" s="26"/>
      <c r="AB9" s="27" t="s">
        <v>7</v>
      </c>
      <c r="AC9" s="27"/>
      <c r="AD9" s="27"/>
      <c r="AE9" s="27"/>
      <c r="AF9" s="27"/>
      <c r="AG9" s="27"/>
      <c r="AH9" s="27"/>
      <c r="AI9" s="28"/>
      <c r="AJ9" s="28"/>
      <c r="AK9" s="28"/>
      <c r="AL9" s="28"/>
      <c r="AM9" s="28"/>
      <c r="AN9" s="28"/>
      <c r="AO9" s="29"/>
    </row>
    <row r="10" s="19" customFormat="true" ht="31.5" hidden="false" customHeight="true" outlineLevel="0" collapsed="false">
      <c r="A10" s="22" t="s">
        <v>8</v>
      </c>
      <c r="B10" s="22"/>
      <c r="C10" s="22"/>
      <c r="D10" s="22"/>
      <c r="E10" s="22"/>
      <c r="F10" s="30" t="str">
        <f aca="false">IF(OR(AM23&lt;=4,AM24&lt;=4),"SPORT",IF(OR(AM23&lt;7.9,AM24&lt;7.999),"CHALLENGE",IF(OR(AM23&gt;=8,AM24&gt;=8),"RECREATIONAL")))</f>
        <v>SPORT</v>
      </c>
      <c r="G10" s="30"/>
      <c r="H10" s="30"/>
      <c r="I10" s="30"/>
      <c r="J10" s="30"/>
      <c r="K10" s="30"/>
      <c r="L10" s="30"/>
      <c r="O10" s="27" t="s">
        <v>9</v>
      </c>
      <c r="P10" s="27"/>
      <c r="Q10" s="27"/>
      <c r="R10" s="27"/>
      <c r="S10" s="27"/>
      <c r="T10" s="31" t="s">
        <v>10</v>
      </c>
      <c r="U10" s="31"/>
      <c r="V10" s="31"/>
      <c r="W10" s="31"/>
      <c r="X10" s="31"/>
      <c r="Y10" s="31"/>
      <c r="AB10" s="32"/>
      <c r="AC10" s="27" t="s">
        <v>11</v>
      </c>
      <c r="AD10" s="27"/>
      <c r="AE10" s="27"/>
      <c r="AF10" s="27"/>
      <c r="AG10" s="27"/>
      <c r="AH10" s="27"/>
      <c r="AI10" s="33"/>
      <c r="AJ10" s="34" t="s">
        <v>12</v>
      </c>
      <c r="AK10" s="35" t="n">
        <v>1</v>
      </c>
      <c r="AL10" s="36"/>
      <c r="AM10" s="36"/>
      <c r="AN10" s="36"/>
      <c r="AO10" s="37"/>
    </row>
    <row r="11" s="19" customFormat="true" ht="31.5" hidden="false" customHeight="true" outlineLevel="0" collapsed="false">
      <c r="A11" s="22" t="s">
        <v>13</v>
      </c>
      <c r="B11" s="22"/>
      <c r="C11" s="22"/>
      <c r="D11" s="22"/>
      <c r="E11" s="22"/>
      <c r="F11" s="38" t="str">
        <f aca="false">_xlfn.IFS(F10="SPORT","HIGH",F10="CHALLENGE","MEDIUM", F10="RECREATIONAL","LOW")</f>
        <v>HIGH</v>
      </c>
      <c r="G11" s="38"/>
      <c r="H11" s="38"/>
      <c r="I11" s="38"/>
      <c r="J11" s="38"/>
      <c r="K11" s="38"/>
      <c r="L11" s="38"/>
      <c r="O11" s="27" t="s">
        <v>14</v>
      </c>
      <c r="P11" s="27"/>
      <c r="Q11" s="27"/>
      <c r="R11" s="27"/>
      <c r="S11" s="27"/>
      <c r="T11" s="25" t="n">
        <v>0</v>
      </c>
      <c r="U11" s="25"/>
      <c r="V11" s="39"/>
      <c r="W11" s="39"/>
      <c r="X11" s="39"/>
      <c r="Y11" s="39"/>
      <c r="AA11" s="40"/>
      <c r="AB11" s="24"/>
      <c r="AC11" s="24"/>
      <c r="AD11" s="24"/>
      <c r="AE11" s="24"/>
      <c r="AF11" s="24"/>
      <c r="AG11" s="24"/>
      <c r="AH11" s="24"/>
      <c r="AI11" s="41"/>
      <c r="AJ11" s="41"/>
      <c r="AK11" s="41"/>
      <c r="AO11" s="37"/>
    </row>
    <row r="12" s="19" customFormat="true" ht="31.5" hidden="false" customHeight="true" outlineLevel="0" collapsed="false">
      <c r="A12" s="22" t="s">
        <v>15</v>
      </c>
      <c r="B12" s="22"/>
      <c r="C12" s="22"/>
      <c r="D12" s="22"/>
      <c r="E12" s="22"/>
      <c r="F12" s="42" t="n">
        <f aca="false">IF(G21="","",Sheet1!AO26)</f>
        <v>27.3880239520958</v>
      </c>
      <c r="G12" s="42"/>
      <c r="H12" s="42"/>
      <c r="I12" s="42"/>
      <c r="J12" s="42"/>
      <c r="K12" s="42"/>
      <c r="L12" s="42"/>
      <c r="O12" s="27" t="s">
        <v>16</v>
      </c>
      <c r="P12" s="27"/>
      <c r="Q12" s="27"/>
      <c r="R12" s="27"/>
      <c r="S12" s="27"/>
      <c r="T12" s="25" t="n">
        <v>0</v>
      </c>
      <c r="U12" s="25"/>
      <c r="V12" s="32"/>
      <c r="W12" s="32"/>
      <c r="X12" s="32"/>
      <c r="Y12" s="32"/>
      <c r="AA12" s="40"/>
      <c r="AB12" s="27" t="s">
        <v>17</v>
      </c>
      <c r="AC12" s="27"/>
      <c r="AD12" s="27"/>
      <c r="AE12" s="27"/>
      <c r="AF12" s="27"/>
      <c r="AG12" s="27"/>
      <c r="AH12" s="27"/>
      <c r="AI12" s="43" t="n">
        <v>52</v>
      </c>
      <c r="AJ12" s="43"/>
      <c r="AK12" s="43"/>
      <c r="AO12" s="37"/>
    </row>
    <row r="13" s="19" customFormat="true" ht="31.5" hidden="false" customHeight="true" outlineLevel="0" collapsed="false">
      <c r="A13" s="44"/>
      <c r="O13" s="27" t="s">
        <v>18</v>
      </c>
      <c r="P13" s="27"/>
      <c r="Q13" s="27"/>
      <c r="R13" s="27"/>
      <c r="S13" s="27"/>
      <c r="T13" s="25" t="n">
        <v>6</v>
      </c>
      <c r="U13" s="25"/>
      <c r="AA13" s="45"/>
      <c r="AB13" s="45"/>
      <c r="AC13" s="45"/>
      <c r="AD13" s="24"/>
      <c r="AE13" s="24"/>
      <c r="AF13" s="24"/>
      <c r="AG13" s="24"/>
      <c r="AH13" s="24"/>
      <c r="AI13" s="46"/>
      <c r="AJ13" s="46"/>
      <c r="AK13" s="46"/>
      <c r="AL13" s="46"/>
      <c r="AM13" s="46"/>
      <c r="AN13" s="46"/>
      <c r="AO13" s="46"/>
    </row>
    <row r="14" s="19" customFormat="true" ht="31.5" hidden="false" customHeight="true" outlineLevel="0" collapsed="false">
      <c r="A14" s="18" t="s">
        <v>19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AA14" s="40"/>
      <c r="AB14" s="40"/>
      <c r="AC14" s="40"/>
      <c r="AD14" s="27" t="s">
        <v>20</v>
      </c>
      <c r="AE14" s="27"/>
      <c r="AF14" s="27"/>
      <c r="AG14" s="27"/>
      <c r="AH14" s="27"/>
      <c r="AI14" s="28"/>
      <c r="AJ14" s="28"/>
      <c r="AK14" s="28"/>
      <c r="AL14" s="28"/>
      <c r="AM14" s="28"/>
      <c r="AN14" s="28"/>
      <c r="AO14" s="29"/>
    </row>
    <row r="15" s="19" customFormat="true" ht="31.5" hidden="false" customHeight="true" outlineLevel="0" collapsed="false">
      <c r="A15" s="22" t="s">
        <v>21</v>
      </c>
      <c r="B15" s="22"/>
      <c r="C15" s="22"/>
      <c r="D15" s="22"/>
      <c r="E15" s="28"/>
      <c r="F15" s="28"/>
      <c r="G15" s="28"/>
      <c r="H15" s="28"/>
      <c r="I15" s="28"/>
      <c r="J15" s="28"/>
      <c r="K15" s="28"/>
      <c r="L15" s="28"/>
      <c r="O15" s="30" t="s">
        <v>22</v>
      </c>
      <c r="P15" s="30"/>
      <c r="Q15" s="30"/>
      <c r="R15" s="30"/>
      <c r="S15" s="30"/>
      <c r="T15" s="47" t="s">
        <v>23</v>
      </c>
      <c r="U15" s="35" t="s">
        <v>24</v>
      </c>
      <c r="V15" s="48" t="s">
        <v>25</v>
      </c>
      <c r="W15" s="48"/>
      <c r="X15" s="48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49"/>
    </row>
    <row r="16" s="19" customFormat="true" ht="31.5" hidden="false" customHeight="true" outlineLevel="0" collapsed="false">
      <c r="A16" s="22" t="s">
        <v>26</v>
      </c>
      <c r="B16" s="22"/>
      <c r="C16" s="22"/>
      <c r="D16" s="22"/>
      <c r="E16" s="28"/>
      <c r="F16" s="28"/>
      <c r="G16" s="28"/>
      <c r="H16" s="28"/>
      <c r="I16" s="28"/>
      <c r="J16" s="28"/>
      <c r="K16" s="28"/>
      <c r="L16" s="28"/>
      <c r="O16" s="30" t="s">
        <v>27</v>
      </c>
      <c r="P16" s="30"/>
      <c r="Q16" s="30"/>
      <c r="R16" s="30"/>
      <c r="S16" s="30"/>
      <c r="T16" s="50" t="s">
        <v>28</v>
      </c>
      <c r="U16" s="35" t="s">
        <v>24</v>
      </c>
      <c r="V16" s="48"/>
      <c r="W16" s="48"/>
      <c r="X16" s="48"/>
      <c r="AA16" s="51" t="s">
        <v>29</v>
      </c>
      <c r="AB16" s="51"/>
      <c r="AO16" s="37"/>
    </row>
    <row r="17" s="19" customFormat="true" ht="30.75" hidden="false" customHeight="true" outlineLevel="0" collapsed="false">
      <c r="A17" s="22" t="s">
        <v>30</v>
      </c>
      <c r="B17" s="22"/>
      <c r="C17" s="22"/>
      <c r="D17" s="22"/>
      <c r="E17" s="28"/>
      <c r="F17" s="28"/>
      <c r="G17" s="28"/>
      <c r="H17" s="28"/>
      <c r="I17" s="28"/>
      <c r="J17" s="28"/>
      <c r="K17" s="28"/>
      <c r="L17" s="28"/>
      <c r="O17" s="30" t="s">
        <v>31</v>
      </c>
      <c r="P17" s="30"/>
      <c r="Q17" s="30"/>
      <c r="R17" s="30"/>
      <c r="S17" s="30"/>
      <c r="T17" s="47" t="s">
        <v>32</v>
      </c>
      <c r="U17" s="35" t="s">
        <v>24</v>
      </c>
      <c r="V17" s="48"/>
      <c r="W17" s="48"/>
      <c r="X17" s="48"/>
      <c r="Z17" s="52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4"/>
    </row>
    <row r="18" customFormat="false" ht="14.25" hidden="false" customHeight="true" outlineLevel="0" collapsed="false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7"/>
    </row>
    <row r="19" customFormat="false" ht="14.25" hidden="false" customHeight="true" outlineLevel="0" collapsed="false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7"/>
    </row>
    <row r="20" customFormat="false" ht="24.75" hidden="false" customHeight="true" outlineLevel="0" collapsed="false">
      <c r="A20" s="58" t="s">
        <v>33</v>
      </c>
      <c r="B20" s="58"/>
      <c r="C20" s="58"/>
      <c r="D20" s="58"/>
      <c r="E20" s="58"/>
      <c r="F20" s="58"/>
      <c r="G20" s="59"/>
      <c r="H20" s="60" t="n">
        <v>1</v>
      </c>
      <c r="I20" s="59"/>
      <c r="J20" s="59"/>
      <c r="K20" s="59"/>
      <c r="L20" s="60" t="n">
        <v>2</v>
      </c>
      <c r="M20" s="59"/>
      <c r="N20" s="59"/>
      <c r="O20" s="59"/>
      <c r="P20" s="60" t="n">
        <v>3</v>
      </c>
      <c r="Q20" s="59"/>
      <c r="R20" s="59"/>
      <c r="S20" s="59"/>
      <c r="T20" s="60" t="n">
        <v>4</v>
      </c>
      <c r="U20" s="59"/>
      <c r="V20" s="59"/>
      <c r="W20" s="59"/>
      <c r="X20" s="60" t="n">
        <v>5</v>
      </c>
      <c r="Y20" s="59"/>
      <c r="Z20" s="59"/>
      <c r="AA20" s="59"/>
      <c r="AB20" s="60" t="n">
        <v>6</v>
      </c>
      <c r="AC20" s="59"/>
      <c r="AD20" s="59"/>
      <c r="AE20" s="59"/>
      <c r="AF20" s="60" t="n">
        <v>7</v>
      </c>
      <c r="AG20" s="59"/>
      <c r="AH20" s="59"/>
      <c r="AI20" s="59"/>
      <c r="AJ20" s="60" t="n">
        <v>8</v>
      </c>
      <c r="AK20" s="59"/>
      <c r="AL20" s="56"/>
      <c r="AM20" s="56"/>
      <c r="AN20" s="56"/>
      <c r="AO20" s="57"/>
    </row>
    <row r="21" s="19" customFormat="true" ht="42" hidden="false" customHeight="true" outlineLevel="0" collapsed="false">
      <c r="A21" s="61" t="s">
        <v>34</v>
      </c>
      <c r="B21" s="61"/>
      <c r="C21" s="61"/>
      <c r="D21" s="61"/>
      <c r="E21" s="61"/>
      <c r="F21" s="61"/>
      <c r="G21" s="62" t="n">
        <v>4</v>
      </c>
      <c r="H21" s="62"/>
      <c r="I21" s="62"/>
      <c r="J21" s="63"/>
      <c r="K21" s="62" t="n">
        <v>10</v>
      </c>
      <c r="L21" s="62"/>
      <c r="M21" s="62"/>
      <c r="N21" s="63"/>
      <c r="O21" s="62" t="n">
        <v>19</v>
      </c>
      <c r="P21" s="62"/>
      <c r="Q21" s="62"/>
      <c r="R21" s="63"/>
      <c r="S21" s="62" t="n">
        <v>28</v>
      </c>
      <c r="T21" s="62"/>
      <c r="U21" s="62"/>
      <c r="V21" s="63"/>
      <c r="W21" s="62" t="n">
        <v>34</v>
      </c>
      <c r="X21" s="62"/>
      <c r="Y21" s="62"/>
      <c r="Z21" s="63"/>
      <c r="AA21" s="62" t="n">
        <v>42</v>
      </c>
      <c r="AB21" s="62"/>
      <c r="AC21" s="62"/>
      <c r="AD21" s="63"/>
      <c r="AE21" s="62" t="n">
        <v>46</v>
      </c>
      <c r="AF21" s="62"/>
      <c r="AG21" s="62"/>
      <c r="AH21" s="63"/>
      <c r="AI21" s="62"/>
      <c r="AJ21" s="62"/>
      <c r="AK21" s="62"/>
      <c r="AL21" s="64"/>
      <c r="AM21" s="65" t="s">
        <v>35</v>
      </c>
      <c r="AN21" s="65"/>
      <c r="AO21" s="65"/>
    </row>
    <row r="22" s="19" customFormat="true" ht="30.75" hidden="false" customHeight="true" outlineLevel="0" collapsed="false">
      <c r="A22" s="66"/>
      <c r="B22" s="60"/>
      <c r="C22" s="60"/>
      <c r="D22" s="60"/>
      <c r="E22" s="60"/>
      <c r="F22" s="67"/>
      <c r="G22" s="60"/>
      <c r="H22" s="60"/>
      <c r="I22" s="60"/>
      <c r="J22" s="67"/>
      <c r="K22" s="60"/>
      <c r="L22" s="60"/>
      <c r="M22" s="60"/>
      <c r="N22" s="67"/>
      <c r="O22" s="60"/>
      <c r="P22" s="60"/>
      <c r="Q22" s="60"/>
      <c r="R22" s="67"/>
      <c r="S22" s="60"/>
      <c r="T22" s="60"/>
      <c r="U22" s="60"/>
      <c r="V22" s="67"/>
      <c r="W22" s="60"/>
      <c r="X22" s="60"/>
      <c r="Y22" s="60"/>
      <c r="Z22" s="67"/>
      <c r="AA22" s="60"/>
      <c r="AB22" s="60"/>
      <c r="AC22" s="60"/>
      <c r="AD22" s="67"/>
      <c r="AE22" s="60"/>
      <c r="AF22" s="60"/>
      <c r="AG22" s="60"/>
      <c r="AH22" s="67"/>
      <c r="AI22" s="60"/>
      <c r="AJ22" s="60"/>
      <c r="AK22" s="60"/>
      <c r="AL22" s="64"/>
      <c r="AM22" s="68" t="s">
        <v>36</v>
      </c>
      <c r="AN22" s="68"/>
      <c r="AO22" s="68"/>
    </row>
    <row r="23" s="19" customFormat="true" ht="30.75" hidden="false" customHeight="true" outlineLevel="0" collapsed="false">
      <c r="A23" s="58" t="s">
        <v>37</v>
      </c>
      <c r="B23" s="58"/>
      <c r="C23" s="58"/>
      <c r="D23" s="58"/>
      <c r="E23" s="58"/>
      <c r="F23" s="67" t="s">
        <v>38</v>
      </c>
      <c r="G23" s="69" t="n">
        <f aca="false">IF('Ratio Detail'!D5="", "", 'Ratio Detail'!D5)</f>
        <v>1.2</v>
      </c>
      <c r="H23" s="34" t="s">
        <v>12</v>
      </c>
      <c r="I23" s="35" t="n">
        <f aca="false">IF(G23="","",1)</f>
        <v>1</v>
      </c>
      <c r="J23" s="67"/>
      <c r="K23" s="69" t="n">
        <f aca="false">IF('Ratio Detail'!D10="", "", 'Ratio Detail'!D10)</f>
        <v>1.3</v>
      </c>
      <c r="L23" s="34" t="s">
        <v>12</v>
      </c>
      <c r="M23" s="35" t="n">
        <f aca="false">IF(K23="","",1)</f>
        <v>1</v>
      </c>
      <c r="N23" s="67"/>
      <c r="O23" s="69" t="n">
        <f aca="false">IF('Ratio Detail'!D15="", "", 'Ratio Detail'!D15)</f>
        <v>1.6</v>
      </c>
      <c r="P23" s="34" t="s">
        <v>12</v>
      </c>
      <c r="Q23" s="35" t="n">
        <f aca="false">IF(O23="","",1)</f>
        <v>1</v>
      </c>
      <c r="R23" s="67"/>
      <c r="S23" s="69" t="n">
        <f aca="false">IF('Ratio Detail'!D20="", "", 'Ratio Detail'!D20)</f>
        <v>2.6</v>
      </c>
      <c r="T23" s="34" t="s">
        <v>12</v>
      </c>
      <c r="U23" s="35" t="n">
        <f aca="false">IF(S23="","",1)</f>
        <v>1</v>
      </c>
      <c r="V23" s="67"/>
      <c r="W23" s="69" t="n">
        <f aca="false">IF('Ratio Detail'!J5="", "", 'Ratio Detail'!J5)</f>
        <v>3</v>
      </c>
      <c r="X23" s="34" t="s">
        <v>12</v>
      </c>
      <c r="Y23" s="35" t="n">
        <f aca="false">IF(W23="","",1)</f>
        <v>1</v>
      </c>
      <c r="Z23" s="67"/>
      <c r="AA23" s="69" t="n">
        <f aca="false">IF('Ratio Detail'!J10="", "", 'Ratio Detail'!J10)</f>
        <v>4</v>
      </c>
      <c r="AB23" s="34" t="s">
        <v>12</v>
      </c>
      <c r="AC23" s="35" t="n">
        <f aca="false">IF(AA23="","",1)</f>
        <v>1</v>
      </c>
      <c r="AD23" s="67"/>
      <c r="AE23" s="69" t="str">
        <f aca="false">IF('Ratio Detail'!J15="", "", 'Ratio Detail'!J15)</f>
        <v/>
      </c>
      <c r="AF23" s="34" t="s">
        <v>12</v>
      </c>
      <c r="AG23" s="35" t="str">
        <f aca="false">IF(AE23="","",1)</f>
        <v/>
      </c>
      <c r="AH23" s="67"/>
      <c r="AI23" s="69" t="str">
        <f aca="false">IF('Ratio Detail'!J20="", "", 'Ratio Detail'!J20)</f>
        <v/>
      </c>
      <c r="AJ23" s="34" t="s">
        <v>12</v>
      </c>
      <c r="AK23" s="35" t="str">
        <f aca="false">IF(AI23="","",1)</f>
        <v/>
      </c>
      <c r="AL23" s="70" t="s">
        <v>38</v>
      </c>
      <c r="AM23" s="71" t="n">
        <f aca="false">IFERROR(Sheet1!S39/Sheet1!D39,"")</f>
        <v>1.68663152850982</v>
      </c>
      <c r="AN23" s="71"/>
      <c r="AO23" s="72" t="str">
        <f aca="false">IF(AM23="","",":1")</f>
        <v>:1</v>
      </c>
    </row>
    <row r="24" s="74" customFormat="true" ht="31.5" hidden="false" customHeight="true" outlineLevel="0" collapsed="false">
      <c r="A24" s="58"/>
      <c r="B24" s="58"/>
      <c r="C24" s="58"/>
      <c r="D24" s="58"/>
      <c r="E24" s="58"/>
      <c r="F24" s="70" t="s">
        <v>39</v>
      </c>
      <c r="G24" s="69" t="n">
        <f aca="false">IF('Ratio Detail'!D6="", "", 'Ratio Detail'!D6)</f>
        <v>1.2</v>
      </c>
      <c r="H24" s="34" t="s">
        <v>12</v>
      </c>
      <c r="I24" s="35" t="n">
        <f aca="false">IF(G24="","",1)</f>
        <v>1</v>
      </c>
      <c r="J24" s="73"/>
      <c r="K24" s="69" t="n">
        <f aca="false">IF('Ratio Detail'!D11="", "", 'Ratio Detail'!D11)</f>
        <v>1.3</v>
      </c>
      <c r="L24" s="34" t="s">
        <v>12</v>
      </c>
      <c r="M24" s="35" t="n">
        <f aca="false">IF(K24="","",1)</f>
        <v>1</v>
      </c>
      <c r="N24" s="73"/>
      <c r="O24" s="69" t="n">
        <f aca="false">IF('Ratio Detail'!D16="", "", 'Ratio Detail'!D16)</f>
        <v>1.6</v>
      </c>
      <c r="P24" s="34" t="s">
        <v>12</v>
      </c>
      <c r="Q24" s="35" t="n">
        <f aca="false">IF(O24="","",1)</f>
        <v>1</v>
      </c>
      <c r="R24" s="73"/>
      <c r="S24" s="69" t="n">
        <f aca="false">IF('Ratio Detail'!D21="", "", 'Ratio Detail'!D21)</f>
        <v>2.6</v>
      </c>
      <c r="T24" s="34" t="s">
        <v>12</v>
      </c>
      <c r="U24" s="35" t="n">
        <f aca="false">IF(S24="","",1)</f>
        <v>1</v>
      </c>
      <c r="V24" s="73"/>
      <c r="W24" s="69" t="n">
        <f aca="false">IF('Ratio Detail'!J6="", "", 'Ratio Detail'!J6)</f>
        <v>3</v>
      </c>
      <c r="X24" s="34" t="s">
        <v>12</v>
      </c>
      <c r="Y24" s="35" t="n">
        <f aca="false">IF(W24="","",1)</f>
        <v>1</v>
      </c>
      <c r="Z24" s="73"/>
      <c r="AA24" s="69" t="n">
        <f aca="false">'Ratio Detail'!J11</f>
        <v>4</v>
      </c>
      <c r="AB24" s="34" t="s">
        <v>12</v>
      </c>
      <c r="AC24" s="35" t="n">
        <f aca="false">IF(AA24="","",1)</f>
        <v>1</v>
      </c>
      <c r="AD24" s="73"/>
      <c r="AE24" s="69" t="str">
        <f aca="false">IF('Ratio Detail'!J16="", "", 'Ratio Detail'!J16)</f>
        <v/>
      </c>
      <c r="AF24" s="34" t="s">
        <v>12</v>
      </c>
      <c r="AG24" s="35" t="str">
        <f aca="false">IF(AE24="","",1)</f>
        <v/>
      </c>
      <c r="AH24" s="73"/>
      <c r="AI24" s="69" t="str">
        <f aca="false">IF('Ratio Detail'!J21="", "", 'Ratio Detail'!J21)</f>
        <v/>
      </c>
      <c r="AJ24" s="34" t="s">
        <v>12</v>
      </c>
      <c r="AK24" s="35" t="str">
        <f aca="false">IF(AI24="","",1)</f>
        <v/>
      </c>
      <c r="AL24" s="70" t="s">
        <v>39</v>
      </c>
      <c r="AM24" s="71" t="n">
        <f aca="false">IFERROR(Sheet1!S39/Sheet1!AH39,"")</f>
        <v>1.68663152850982</v>
      </c>
      <c r="AN24" s="71"/>
      <c r="AO24" s="72" t="str">
        <f aca="false">IF(AM24="","",":1")</f>
        <v>:1</v>
      </c>
    </row>
    <row r="25" customFormat="false" ht="31.5" hidden="false" customHeight="true" outlineLevel="0" collapsed="false">
      <c r="A25" s="61" t="s">
        <v>40</v>
      </c>
      <c r="B25" s="61"/>
      <c r="C25" s="61"/>
      <c r="D25" s="61"/>
      <c r="E25" s="61"/>
      <c r="F25" s="61"/>
      <c r="G25" s="75" t="n">
        <f aca="false">IF(G21="","",Sheet1!AQ12)</f>
        <v>4.8740119760479</v>
      </c>
      <c r="H25" s="75"/>
      <c r="I25" s="75"/>
      <c r="J25" s="76"/>
      <c r="K25" s="75" t="n">
        <f aca="false">IF(K21="","",Sheet1!AQ13)</f>
        <v>6.70994011976048</v>
      </c>
      <c r="L25" s="75"/>
      <c r="M25" s="75"/>
      <c r="N25" s="76"/>
      <c r="O25" s="75" t="n">
        <f aca="false">IF(O21="","",Sheet1!AQ14)</f>
        <v>8.28431137724551</v>
      </c>
      <c r="P25" s="75"/>
      <c r="Q25" s="75"/>
      <c r="R25" s="76"/>
      <c r="S25" s="75" t="n">
        <f aca="false">IF(S21="","",Sheet1!AQ15)</f>
        <v>5.23616766467065</v>
      </c>
      <c r="T25" s="75"/>
      <c r="U25" s="75"/>
      <c r="V25" s="76"/>
      <c r="W25" s="75" t="n">
        <f aca="false">IF(W21="","",Sheet1!AQ16)</f>
        <v>2.00191616766468</v>
      </c>
      <c r="X25" s="75"/>
      <c r="Y25" s="75"/>
      <c r="Z25" s="76"/>
      <c r="AA25" s="75" t="n">
        <f aca="false">IF(AA21="","",Sheet1!AQ17)</f>
        <v>0.281676646706587</v>
      </c>
      <c r="AB25" s="75"/>
      <c r="AC25" s="75"/>
      <c r="AD25" s="76"/>
      <c r="AE25" s="75" t="n">
        <f aca="false">IF(AE21="","",Sheet1!AQ18)</f>
        <v>0</v>
      </c>
      <c r="AF25" s="75"/>
      <c r="AG25" s="75"/>
      <c r="AH25" s="76"/>
      <c r="AI25" s="75" t="str">
        <f aca="false">IF(AI21="","",Sheet1!AQ19)</f>
        <v/>
      </c>
      <c r="AJ25" s="75"/>
      <c r="AK25" s="75"/>
      <c r="AL25" s="56"/>
      <c r="AM25" s="77"/>
      <c r="AN25" s="77"/>
      <c r="AO25" s="77"/>
    </row>
    <row r="26" customFormat="false" ht="31.5" hidden="false" customHeight="true" outlineLevel="0" collapsed="false">
      <c r="A26" s="58"/>
      <c r="B26" s="70"/>
      <c r="C26" s="78"/>
      <c r="D26" s="78"/>
      <c r="E26" s="78"/>
      <c r="F26" s="56"/>
      <c r="G26" s="79"/>
      <c r="H26" s="80"/>
      <c r="I26" s="80"/>
      <c r="J26" s="81"/>
      <c r="K26" s="79"/>
      <c r="L26" s="80"/>
      <c r="M26" s="80"/>
      <c r="N26" s="81"/>
      <c r="O26" s="79"/>
      <c r="P26" s="80"/>
      <c r="Q26" s="80"/>
      <c r="R26" s="81"/>
      <c r="S26" s="79"/>
      <c r="T26" s="80"/>
      <c r="U26" s="80"/>
      <c r="V26" s="56"/>
      <c r="W26" s="79"/>
      <c r="X26" s="80"/>
      <c r="Y26" s="80"/>
      <c r="Z26" s="56"/>
      <c r="AA26" s="79"/>
      <c r="AB26" s="80"/>
      <c r="AC26" s="80"/>
      <c r="AD26" s="56"/>
      <c r="AE26" s="79"/>
      <c r="AF26" s="80"/>
      <c r="AG26" s="80"/>
      <c r="AH26" s="56"/>
      <c r="AI26" s="79"/>
      <c r="AJ26" s="80"/>
      <c r="AK26" s="80"/>
      <c r="AL26" s="56"/>
      <c r="AM26" s="56"/>
      <c r="AN26" s="56"/>
      <c r="AO26" s="57"/>
    </row>
    <row r="27" s="19" customFormat="true" ht="22.05" hidden="false" customHeight="false" outlineLevel="0" collapsed="false">
      <c r="A27" s="82" t="s">
        <v>41</v>
      </c>
      <c r="B27" s="82"/>
      <c r="C27" s="83" t="s">
        <v>42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="19" customFormat="true" ht="22.05" hidden="false" customHeight="false" outlineLevel="0" collapsed="false">
      <c r="A28" s="82"/>
      <c r="B28" s="82"/>
      <c r="C28" s="84" t="s">
        <v>43</v>
      </c>
      <c r="D28" s="85" t="s">
        <v>44</v>
      </c>
      <c r="E28" s="86" t="s">
        <v>45</v>
      </c>
      <c r="F28" s="86" t="s">
        <v>46</v>
      </c>
      <c r="G28" s="86" t="s">
        <v>47</v>
      </c>
      <c r="H28" s="86" t="s">
        <v>48</v>
      </c>
      <c r="I28" s="86" t="s">
        <v>49</v>
      </c>
      <c r="J28" s="85" t="s">
        <v>50</v>
      </c>
      <c r="K28" s="85" t="s">
        <v>51</v>
      </c>
      <c r="L28" s="85" t="s">
        <v>52</v>
      </c>
      <c r="M28" s="85" t="s">
        <v>53</v>
      </c>
      <c r="N28" s="85" t="s">
        <v>54</v>
      </c>
      <c r="O28" s="85" t="s">
        <v>55</v>
      </c>
      <c r="P28" s="85" t="s">
        <v>56</v>
      </c>
      <c r="Q28" s="85" t="s">
        <v>57</v>
      </c>
      <c r="R28" s="85" t="s">
        <v>58</v>
      </c>
      <c r="S28" s="85" t="s">
        <v>59</v>
      </c>
      <c r="T28" s="86" t="s">
        <v>60</v>
      </c>
      <c r="U28" s="86" t="s">
        <v>61</v>
      </c>
      <c r="V28" s="87" t="s">
        <v>62</v>
      </c>
      <c r="W28" s="86" t="s">
        <v>63</v>
      </c>
      <c r="X28" s="86" t="s">
        <v>64</v>
      </c>
      <c r="Y28" s="85" t="s">
        <v>65</v>
      </c>
      <c r="Z28" s="85" t="s">
        <v>66</v>
      </c>
      <c r="AA28" s="85" t="s">
        <v>67</v>
      </c>
      <c r="AB28" s="85" t="s">
        <v>68</v>
      </c>
      <c r="AC28" s="85" t="s">
        <v>69</v>
      </c>
      <c r="AD28" s="85" t="s">
        <v>70</v>
      </c>
      <c r="AE28" s="85" t="s">
        <v>71</v>
      </c>
      <c r="AF28" s="85" t="s">
        <v>72</v>
      </c>
      <c r="AG28" s="85" t="s">
        <v>73</v>
      </c>
      <c r="AH28" s="85" t="s">
        <v>74</v>
      </c>
      <c r="AI28" s="86" t="s">
        <v>75</v>
      </c>
      <c r="AJ28" s="86" t="s">
        <v>76</v>
      </c>
      <c r="AK28" s="86" t="s">
        <v>77</v>
      </c>
      <c r="AL28" s="86" t="s">
        <v>78</v>
      </c>
      <c r="AM28" s="86" t="s">
        <v>79</v>
      </c>
      <c r="AN28" s="85" t="s">
        <v>80</v>
      </c>
      <c r="AO28" s="88" t="s">
        <v>81</v>
      </c>
    </row>
    <row r="29" s="19" customFormat="true" ht="36" hidden="false" customHeight="true" outlineLevel="0" collapsed="false">
      <c r="A29" s="89" t="n">
        <v>1</v>
      </c>
      <c r="B29" s="89"/>
      <c r="C29" s="90" t="n">
        <v>11</v>
      </c>
      <c r="D29" s="91" t="n">
        <v>35</v>
      </c>
      <c r="E29" s="91" t="n">
        <v>40</v>
      </c>
      <c r="F29" s="91" t="n">
        <v>65</v>
      </c>
      <c r="G29" s="91" t="n">
        <v>80</v>
      </c>
      <c r="H29" s="91" t="n">
        <v>80</v>
      </c>
      <c r="I29" s="91" t="n">
        <v>80</v>
      </c>
      <c r="J29" s="91" t="n">
        <v>85</v>
      </c>
      <c r="K29" s="91" t="n">
        <v>85</v>
      </c>
      <c r="L29" s="91" t="n">
        <v>85</v>
      </c>
      <c r="M29" s="91" t="n">
        <v>85</v>
      </c>
      <c r="N29" s="91" t="n">
        <v>85</v>
      </c>
      <c r="O29" s="91" t="n">
        <v>85</v>
      </c>
      <c r="P29" s="91" t="n">
        <v>85</v>
      </c>
      <c r="Q29" s="91" t="n">
        <v>85</v>
      </c>
      <c r="R29" s="91" t="n">
        <v>85</v>
      </c>
      <c r="S29" s="91" t="n">
        <v>85</v>
      </c>
      <c r="T29" s="91" t="n">
        <v>85</v>
      </c>
      <c r="U29" s="91" t="n">
        <v>85</v>
      </c>
      <c r="V29" s="91" t="n">
        <v>85</v>
      </c>
      <c r="W29" s="91" t="n">
        <v>85</v>
      </c>
      <c r="X29" s="91" t="n">
        <v>85</v>
      </c>
      <c r="Y29" s="91" t="n">
        <v>85</v>
      </c>
      <c r="Z29" s="91" t="n">
        <v>85</v>
      </c>
      <c r="AA29" s="91" t="n">
        <v>85</v>
      </c>
      <c r="AB29" s="91" t="n">
        <v>85</v>
      </c>
      <c r="AC29" s="91" t="n">
        <v>85</v>
      </c>
      <c r="AD29" s="91" t="n">
        <v>85</v>
      </c>
      <c r="AE29" s="91" t="n">
        <v>85</v>
      </c>
      <c r="AF29" s="91" t="n">
        <v>85</v>
      </c>
      <c r="AG29" s="91" t="n">
        <v>85</v>
      </c>
      <c r="AH29" s="91" t="n">
        <v>85</v>
      </c>
      <c r="AI29" s="91" t="n">
        <v>80</v>
      </c>
      <c r="AJ29" s="91" t="n">
        <v>80</v>
      </c>
      <c r="AK29" s="91" t="n">
        <v>80</v>
      </c>
      <c r="AL29" s="91" t="n">
        <v>65</v>
      </c>
      <c r="AM29" s="91" t="n">
        <v>40</v>
      </c>
      <c r="AN29" s="91" t="n">
        <v>35</v>
      </c>
      <c r="AO29" s="92" t="n">
        <v>11</v>
      </c>
    </row>
    <row r="30" s="19" customFormat="true" ht="35.25" hidden="false" customHeight="true" outlineLevel="0" collapsed="false">
      <c r="A30" s="93" t="n">
        <v>2</v>
      </c>
      <c r="B30" s="93"/>
      <c r="C30" s="90" t="n">
        <v>9</v>
      </c>
      <c r="D30" s="91" t="n">
        <v>30</v>
      </c>
      <c r="E30" s="91" t="n">
        <v>35</v>
      </c>
      <c r="F30" s="91" t="n">
        <v>50</v>
      </c>
      <c r="G30" s="91" t="n">
        <v>60</v>
      </c>
      <c r="H30" s="91" t="n">
        <v>75</v>
      </c>
      <c r="I30" s="91" t="n">
        <v>75</v>
      </c>
      <c r="J30" s="91" t="n">
        <v>80</v>
      </c>
      <c r="K30" s="91" t="n">
        <v>80</v>
      </c>
      <c r="L30" s="91" t="n">
        <v>80</v>
      </c>
      <c r="M30" s="91" t="n">
        <v>80</v>
      </c>
      <c r="N30" s="91" t="n">
        <v>80</v>
      </c>
      <c r="O30" s="91" t="n">
        <v>80</v>
      </c>
      <c r="P30" s="91" t="n">
        <v>80</v>
      </c>
      <c r="Q30" s="91" t="n">
        <v>80</v>
      </c>
      <c r="R30" s="91" t="n">
        <v>80</v>
      </c>
      <c r="S30" s="91" t="n">
        <v>80</v>
      </c>
      <c r="T30" s="91" t="n">
        <v>80</v>
      </c>
      <c r="U30" s="91" t="n">
        <v>80</v>
      </c>
      <c r="V30" s="91" t="n">
        <v>80</v>
      </c>
      <c r="W30" s="91" t="n">
        <v>80</v>
      </c>
      <c r="X30" s="91" t="n">
        <v>80</v>
      </c>
      <c r="Y30" s="91" t="n">
        <v>80</v>
      </c>
      <c r="Z30" s="91" t="n">
        <v>80</v>
      </c>
      <c r="AA30" s="91" t="n">
        <v>80</v>
      </c>
      <c r="AB30" s="91" t="n">
        <v>80</v>
      </c>
      <c r="AC30" s="91" t="n">
        <v>80</v>
      </c>
      <c r="AD30" s="91" t="n">
        <v>80</v>
      </c>
      <c r="AE30" s="91" t="n">
        <v>80</v>
      </c>
      <c r="AF30" s="91" t="n">
        <v>80</v>
      </c>
      <c r="AG30" s="91" t="n">
        <v>80</v>
      </c>
      <c r="AH30" s="91" t="n">
        <v>80</v>
      </c>
      <c r="AI30" s="91" t="n">
        <v>75</v>
      </c>
      <c r="AJ30" s="91" t="n">
        <v>75</v>
      </c>
      <c r="AK30" s="91" t="n">
        <v>60</v>
      </c>
      <c r="AL30" s="91" t="n">
        <v>50</v>
      </c>
      <c r="AM30" s="91" t="n">
        <v>35</v>
      </c>
      <c r="AN30" s="91" t="n">
        <v>30</v>
      </c>
      <c r="AO30" s="92" t="n">
        <v>9</v>
      </c>
    </row>
    <row r="31" s="19" customFormat="true" ht="35.25" hidden="false" customHeight="true" outlineLevel="0" collapsed="false">
      <c r="A31" s="93" t="n">
        <v>3</v>
      </c>
      <c r="B31" s="93"/>
      <c r="C31" s="91" t="n">
        <v>7</v>
      </c>
      <c r="D31" s="91" t="n">
        <v>9</v>
      </c>
      <c r="E31" s="91" t="n">
        <v>22</v>
      </c>
      <c r="F31" s="91" t="n">
        <v>40</v>
      </c>
      <c r="G31" s="91" t="n">
        <v>45</v>
      </c>
      <c r="H31" s="91" t="n">
        <v>50</v>
      </c>
      <c r="I31" s="91" t="n">
        <v>60</v>
      </c>
      <c r="J31" s="91" t="n">
        <v>60</v>
      </c>
      <c r="K31" s="91" t="n">
        <v>70</v>
      </c>
      <c r="L31" s="91" t="n">
        <v>70</v>
      </c>
      <c r="M31" s="91" t="n">
        <v>70</v>
      </c>
      <c r="N31" s="91" t="n">
        <v>70</v>
      </c>
      <c r="O31" s="91" t="n">
        <v>70</v>
      </c>
      <c r="P31" s="91" t="n">
        <v>70</v>
      </c>
      <c r="Q31" s="91" t="n">
        <v>70</v>
      </c>
      <c r="R31" s="91" t="n">
        <v>70</v>
      </c>
      <c r="S31" s="91" t="n">
        <v>70</v>
      </c>
      <c r="T31" s="91" t="n">
        <v>70</v>
      </c>
      <c r="U31" s="91" t="n">
        <v>70</v>
      </c>
      <c r="V31" s="91" t="n">
        <v>70</v>
      </c>
      <c r="W31" s="91" t="n">
        <v>70</v>
      </c>
      <c r="X31" s="91" t="n">
        <v>70</v>
      </c>
      <c r="Y31" s="91" t="n">
        <v>70</v>
      </c>
      <c r="Z31" s="91" t="n">
        <v>70</v>
      </c>
      <c r="AA31" s="91" t="n">
        <v>70</v>
      </c>
      <c r="AB31" s="91" t="n">
        <v>70</v>
      </c>
      <c r="AC31" s="91" t="n">
        <v>70</v>
      </c>
      <c r="AD31" s="91" t="n">
        <v>70</v>
      </c>
      <c r="AE31" s="91" t="n">
        <v>70</v>
      </c>
      <c r="AF31" s="91" t="n">
        <v>70</v>
      </c>
      <c r="AG31" s="91" t="n">
        <v>70</v>
      </c>
      <c r="AH31" s="91" t="n">
        <v>60</v>
      </c>
      <c r="AI31" s="91" t="n">
        <v>60</v>
      </c>
      <c r="AJ31" s="94" t="n">
        <v>50</v>
      </c>
      <c r="AK31" s="91" t="n">
        <v>45</v>
      </c>
      <c r="AL31" s="91" t="n">
        <v>40</v>
      </c>
      <c r="AM31" s="91" t="n">
        <v>22</v>
      </c>
      <c r="AN31" s="91" t="n">
        <v>9</v>
      </c>
      <c r="AO31" s="95" t="n">
        <v>7</v>
      </c>
    </row>
    <row r="32" s="19" customFormat="true" ht="35.25" hidden="false" customHeight="true" outlineLevel="0" collapsed="false">
      <c r="A32" s="93" t="n">
        <v>4</v>
      </c>
      <c r="B32" s="93"/>
      <c r="C32" s="91" t="n">
        <v>5</v>
      </c>
      <c r="D32" s="91" t="n">
        <v>14</v>
      </c>
      <c r="E32" s="91" t="n">
        <v>16</v>
      </c>
      <c r="F32" s="91" t="n">
        <v>16</v>
      </c>
      <c r="G32" s="91" t="n">
        <v>18</v>
      </c>
      <c r="H32" s="94" t="n">
        <v>23</v>
      </c>
      <c r="I32" s="94" t="n">
        <v>23</v>
      </c>
      <c r="J32" s="94" t="n">
        <v>34</v>
      </c>
      <c r="K32" s="94" t="n">
        <v>40</v>
      </c>
      <c r="L32" s="94" t="n">
        <v>40</v>
      </c>
      <c r="M32" s="94" t="n">
        <v>40</v>
      </c>
      <c r="N32" s="94" t="n">
        <v>50</v>
      </c>
      <c r="O32" s="94" t="n">
        <v>50</v>
      </c>
      <c r="P32" s="94" t="n">
        <v>50</v>
      </c>
      <c r="Q32" s="94" t="n">
        <v>50</v>
      </c>
      <c r="R32" s="94" t="n">
        <v>50</v>
      </c>
      <c r="S32" s="94" t="n">
        <v>50</v>
      </c>
      <c r="T32" s="94" t="n">
        <v>50</v>
      </c>
      <c r="U32" s="94" t="n">
        <v>50</v>
      </c>
      <c r="V32" s="94" t="n">
        <v>50</v>
      </c>
      <c r="W32" s="94" t="n">
        <v>50</v>
      </c>
      <c r="X32" s="94" t="n">
        <v>50</v>
      </c>
      <c r="Y32" s="94" t="n">
        <v>50</v>
      </c>
      <c r="Z32" s="94" t="n">
        <v>50</v>
      </c>
      <c r="AA32" s="94" t="n">
        <v>50</v>
      </c>
      <c r="AB32" s="94" t="n">
        <v>50</v>
      </c>
      <c r="AC32" s="94" t="n">
        <v>50</v>
      </c>
      <c r="AD32" s="94" t="n">
        <v>50</v>
      </c>
      <c r="AE32" s="94" t="n">
        <v>40</v>
      </c>
      <c r="AF32" s="94" t="n">
        <v>40</v>
      </c>
      <c r="AG32" s="94" t="n">
        <v>40</v>
      </c>
      <c r="AH32" s="94" t="n">
        <v>34</v>
      </c>
      <c r="AI32" s="94" t="n">
        <v>23</v>
      </c>
      <c r="AJ32" s="94" t="n">
        <v>23</v>
      </c>
      <c r="AK32" s="91" t="n">
        <v>18</v>
      </c>
      <c r="AL32" s="91" t="n">
        <v>16</v>
      </c>
      <c r="AM32" s="91" t="n">
        <v>16</v>
      </c>
      <c r="AN32" s="91" t="n">
        <v>14</v>
      </c>
      <c r="AO32" s="95" t="n">
        <v>5</v>
      </c>
    </row>
    <row r="33" s="19" customFormat="true" ht="35.25" hidden="false" customHeight="true" outlineLevel="0" collapsed="false">
      <c r="A33" s="93" t="n">
        <v>5</v>
      </c>
      <c r="B33" s="93"/>
      <c r="C33" s="96" t="n">
        <v>3</v>
      </c>
      <c r="D33" s="91" t="n">
        <v>8</v>
      </c>
      <c r="E33" s="91" t="n">
        <v>8</v>
      </c>
      <c r="F33" s="91" t="n">
        <v>8</v>
      </c>
      <c r="G33" s="91" t="n">
        <v>9</v>
      </c>
      <c r="H33" s="94" t="n">
        <v>11</v>
      </c>
      <c r="I33" s="94" t="n">
        <v>13</v>
      </c>
      <c r="J33" s="94" t="n">
        <v>19</v>
      </c>
      <c r="K33" s="94" t="n">
        <v>19</v>
      </c>
      <c r="L33" s="94" t="n">
        <v>21</v>
      </c>
      <c r="M33" s="94" t="n">
        <v>28</v>
      </c>
      <c r="N33" s="94" t="n">
        <v>28</v>
      </c>
      <c r="O33" s="94" t="n">
        <v>28</v>
      </c>
      <c r="P33" s="94" t="n">
        <v>30</v>
      </c>
      <c r="Q33" s="94" t="n">
        <v>30</v>
      </c>
      <c r="R33" s="94" t="n">
        <v>30</v>
      </c>
      <c r="S33" s="94" t="n">
        <v>30</v>
      </c>
      <c r="T33" s="94" t="n">
        <v>30</v>
      </c>
      <c r="U33" s="94" t="n">
        <v>30</v>
      </c>
      <c r="V33" s="94" t="n">
        <v>30</v>
      </c>
      <c r="W33" s="94" t="n">
        <v>30</v>
      </c>
      <c r="X33" s="94" t="n">
        <v>30</v>
      </c>
      <c r="Y33" s="94" t="n">
        <v>30</v>
      </c>
      <c r="Z33" s="94" t="n">
        <v>30</v>
      </c>
      <c r="AA33" s="94" t="n">
        <v>30</v>
      </c>
      <c r="AB33" s="94" t="n">
        <v>30</v>
      </c>
      <c r="AC33" s="94" t="n">
        <v>28</v>
      </c>
      <c r="AD33" s="94" t="n">
        <v>28</v>
      </c>
      <c r="AE33" s="94" t="n">
        <v>28</v>
      </c>
      <c r="AF33" s="94" t="n">
        <v>21</v>
      </c>
      <c r="AG33" s="94" t="n">
        <v>19</v>
      </c>
      <c r="AH33" s="94" t="n">
        <v>19</v>
      </c>
      <c r="AI33" s="94" t="n">
        <v>13</v>
      </c>
      <c r="AJ33" s="94" t="n">
        <v>11</v>
      </c>
      <c r="AK33" s="91" t="n">
        <v>9</v>
      </c>
      <c r="AL33" s="91" t="n">
        <v>8</v>
      </c>
      <c r="AM33" s="91" t="n">
        <v>8</v>
      </c>
      <c r="AN33" s="91" t="n">
        <v>8</v>
      </c>
      <c r="AO33" s="95" t="n">
        <v>3</v>
      </c>
    </row>
    <row r="34" s="19" customFormat="true" ht="35.25" hidden="false" customHeight="true" outlineLevel="0" collapsed="false">
      <c r="A34" s="93" t="n">
        <v>6</v>
      </c>
      <c r="B34" s="93"/>
      <c r="C34" s="96" t="n">
        <v>1</v>
      </c>
      <c r="D34" s="91" t="n">
        <v>1</v>
      </c>
      <c r="E34" s="91" t="n">
        <v>1</v>
      </c>
      <c r="F34" s="91" t="n">
        <v>1</v>
      </c>
      <c r="G34" s="91" t="n">
        <v>1</v>
      </c>
      <c r="H34" s="91" t="n">
        <v>1</v>
      </c>
      <c r="I34" s="94" t="n">
        <v>1</v>
      </c>
      <c r="J34" s="94" t="n">
        <v>1</v>
      </c>
      <c r="K34" s="94" t="n">
        <v>1</v>
      </c>
      <c r="L34" s="94" t="n">
        <v>4</v>
      </c>
      <c r="M34" s="94" t="n">
        <v>4</v>
      </c>
      <c r="N34" s="94" t="n">
        <v>4</v>
      </c>
      <c r="O34" s="94" t="n">
        <v>4</v>
      </c>
      <c r="P34" s="94" t="n">
        <v>4</v>
      </c>
      <c r="Q34" s="94" t="n">
        <v>4</v>
      </c>
      <c r="R34" s="94" t="n">
        <v>4</v>
      </c>
      <c r="S34" s="94" t="n">
        <v>4</v>
      </c>
      <c r="T34" s="94" t="n">
        <v>4</v>
      </c>
      <c r="U34" s="94" t="n">
        <v>4</v>
      </c>
      <c r="V34" s="94" t="n">
        <v>4</v>
      </c>
      <c r="W34" s="94" t="n">
        <v>4</v>
      </c>
      <c r="X34" s="94" t="n">
        <v>4</v>
      </c>
      <c r="Y34" s="94" t="n">
        <v>4</v>
      </c>
      <c r="Z34" s="94" t="n">
        <v>4</v>
      </c>
      <c r="AA34" s="94" t="n">
        <v>4</v>
      </c>
      <c r="AB34" s="94" t="n">
        <v>4</v>
      </c>
      <c r="AC34" s="94" t="n">
        <v>4</v>
      </c>
      <c r="AD34" s="94" t="n">
        <v>4</v>
      </c>
      <c r="AE34" s="94" t="n">
        <v>4</v>
      </c>
      <c r="AF34" s="94" t="n">
        <v>4</v>
      </c>
      <c r="AG34" s="94" t="n">
        <v>1</v>
      </c>
      <c r="AH34" s="94" t="n">
        <v>1</v>
      </c>
      <c r="AI34" s="94" t="n">
        <v>1</v>
      </c>
      <c r="AJ34" s="94" t="n">
        <v>1</v>
      </c>
      <c r="AK34" s="94" t="n">
        <v>1</v>
      </c>
      <c r="AL34" s="91" t="n">
        <v>1</v>
      </c>
      <c r="AM34" s="91" t="n">
        <v>1</v>
      </c>
      <c r="AN34" s="91" t="n">
        <v>1</v>
      </c>
      <c r="AO34" s="95" t="n">
        <v>1</v>
      </c>
    </row>
    <row r="35" s="19" customFormat="true" ht="35.25" hidden="false" customHeight="true" outlineLevel="0" collapsed="false">
      <c r="A35" s="93" t="n">
        <v>7</v>
      </c>
      <c r="B35" s="93"/>
      <c r="C35" s="96" t="n">
        <v>0</v>
      </c>
      <c r="D35" s="91" t="n">
        <v>0</v>
      </c>
      <c r="E35" s="91" t="n">
        <v>0</v>
      </c>
      <c r="F35" s="91" t="n">
        <v>0</v>
      </c>
      <c r="G35" s="91" t="n">
        <v>0</v>
      </c>
      <c r="H35" s="94" t="n">
        <v>0</v>
      </c>
      <c r="I35" s="94" t="n">
        <v>0</v>
      </c>
      <c r="J35" s="94" t="n">
        <v>0</v>
      </c>
      <c r="K35" s="94" t="n">
        <v>0</v>
      </c>
      <c r="L35" s="94" t="n">
        <v>0</v>
      </c>
      <c r="M35" s="94" t="n">
        <v>0</v>
      </c>
      <c r="N35" s="94" t="n">
        <v>0</v>
      </c>
      <c r="O35" s="94" t="n">
        <v>0</v>
      </c>
      <c r="P35" s="94" t="n">
        <v>0</v>
      </c>
      <c r="Q35" s="94" t="n">
        <v>0</v>
      </c>
      <c r="R35" s="94" t="n">
        <v>0</v>
      </c>
      <c r="S35" s="94" t="n">
        <v>0</v>
      </c>
      <c r="T35" s="94" t="n">
        <v>0</v>
      </c>
      <c r="U35" s="94" t="n">
        <v>0</v>
      </c>
      <c r="V35" s="94" t="n">
        <v>0</v>
      </c>
      <c r="W35" s="94" t="n">
        <v>0</v>
      </c>
      <c r="X35" s="94" t="n">
        <v>0</v>
      </c>
      <c r="Y35" s="94" t="n">
        <v>0</v>
      </c>
      <c r="Z35" s="94" t="n">
        <v>0</v>
      </c>
      <c r="AA35" s="94" t="n">
        <v>0</v>
      </c>
      <c r="AB35" s="94" t="n">
        <v>0</v>
      </c>
      <c r="AC35" s="94" t="n">
        <v>0</v>
      </c>
      <c r="AD35" s="94" t="n">
        <v>0</v>
      </c>
      <c r="AE35" s="94" t="n">
        <v>0</v>
      </c>
      <c r="AF35" s="94" t="n">
        <v>0</v>
      </c>
      <c r="AG35" s="94" t="n">
        <v>0</v>
      </c>
      <c r="AH35" s="94" t="n">
        <v>0</v>
      </c>
      <c r="AI35" s="94" t="n">
        <v>0</v>
      </c>
      <c r="AJ35" s="94" t="n">
        <v>0</v>
      </c>
      <c r="AK35" s="91" t="n">
        <v>0</v>
      </c>
      <c r="AL35" s="91" t="n">
        <v>0</v>
      </c>
      <c r="AM35" s="91" t="n">
        <v>0</v>
      </c>
      <c r="AN35" s="91" t="n">
        <v>0</v>
      </c>
      <c r="AO35" s="95" t="n">
        <v>0</v>
      </c>
    </row>
    <row r="36" s="40" customFormat="true" ht="36" hidden="false" customHeight="true" outlineLevel="0" collapsed="false">
      <c r="A36" s="97" t="n">
        <v>8</v>
      </c>
      <c r="B36" s="97"/>
      <c r="C36" s="98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100"/>
    </row>
    <row r="37" customFormat="false" ht="12.75" hidden="false" customHeight="false" outlineLevel="0" collapsed="false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7"/>
    </row>
    <row r="38" customFormat="false" ht="12.75" hidden="false" customHeight="false" outlineLevel="0" collapsed="false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7"/>
    </row>
    <row r="39" customFormat="false" ht="12.75" hidden="false" customHeight="false" outlineLevel="0" collapsed="false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7"/>
    </row>
    <row r="40" customFormat="false" ht="12.75" hidden="false" customHeight="false" outlineLevel="0" collapsed="false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7"/>
    </row>
    <row r="41" customFormat="false" ht="12.75" hidden="false" customHeight="false" outlineLevel="0" collapsed="false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7"/>
    </row>
    <row r="42" customFormat="false" ht="12.75" hidden="false" customHeight="false" outlineLevel="0" collapsed="false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7"/>
    </row>
    <row r="43" customFormat="false" ht="12.75" hidden="false" customHeight="false" outlineLevel="0" collapsed="false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7"/>
    </row>
    <row r="44" customFormat="false" ht="12.75" hidden="false" customHeight="false" outlineLevel="0" collapsed="false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7"/>
    </row>
    <row r="45" customFormat="false" ht="12.75" hidden="false" customHeight="false" outlineLevel="0" collapsed="false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7"/>
    </row>
    <row r="46" customFormat="false" ht="12.75" hidden="false" customHeight="false" outlineLevel="0" collapsed="false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7"/>
    </row>
    <row r="47" customFormat="false" ht="12.75" hidden="false" customHeight="false" outlineLevel="0" collapsed="false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7"/>
    </row>
    <row r="48" customFormat="false" ht="12.75" hidden="false" customHeight="false" outlineLevel="0" collapsed="false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7"/>
    </row>
    <row r="49" customFormat="false" ht="12.75" hidden="false" customHeight="false" outlineLevel="0" collapsed="false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7"/>
    </row>
    <row r="50" customFormat="false" ht="12.75" hidden="false" customHeight="false" outlineLevel="0" collapsed="false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7"/>
    </row>
    <row r="51" customFormat="false" ht="12.75" hidden="false" customHeight="false" outlineLevel="0" collapsed="false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7"/>
    </row>
    <row r="52" customFormat="false" ht="12.75" hidden="false" customHeight="false" outlineLevel="0" collapsed="false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7"/>
    </row>
    <row r="53" customFormat="false" ht="12.75" hidden="false" customHeight="false" outlineLevel="0" collapsed="false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7"/>
    </row>
    <row r="54" customFormat="false" ht="12.75" hidden="false" customHeight="false" outlineLevel="0" collapsed="false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7"/>
    </row>
    <row r="55" customFormat="false" ht="12.75" hidden="false" customHeight="false" outlineLevel="0" collapsed="false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7"/>
    </row>
    <row r="56" customFormat="false" ht="12.75" hidden="false" customHeight="false" outlineLevel="0" collapsed="false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7"/>
    </row>
    <row r="57" customFormat="false" ht="12.75" hidden="false" customHeight="false" outlineLevel="0" collapsed="false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7"/>
    </row>
    <row r="58" customFormat="false" ht="12.75" hidden="false" customHeight="false" outlineLevel="0" collapsed="false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7"/>
    </row>
    <row r="59" customFormat="false" ht="12.75" hidden="false" customHeight="false" outlineLevel="0" collapsed="false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7"/>
    </row>
    <row r="60" customFormat="false" ht="12.75" hidden="false" customHeight="false" outlineLevel="0" collapsed="false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7"/>
    </row>
    <row r="61" customFormat="false" ht="12.75" hidden="false" customHeight="false" outlineLevel="0" collapsed="false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7"/>
    </row>
    <row r="62" customFormat="false" ht="12.75" hidden="false" customHeight="false" outlineLevel="0" collapsed="false">
      <c r="A62" s="10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102"/>
    </row>
    <row r="69" customFormat="false" ht="12.75" hidden="false" customHeight="false" outlineLevel="0" collapsed="false"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</row>
    <row r="79" customFormat="false" ht="12.75" hidden="false" customHeight="false" outlineLevel="0" collapsed="false">
      <c r="G79" s="103"/>
    </row>
    <row r="80" customFormat="false" ht="12.75" hidden="false" customHeight="false" outlineLevel="0" collapsed="false">
      <c r="G80" s="103"/>
    </row>
    <row r="81" customFormat="false" ht="12.75" hidden="false" customHeight="false" outlineLevel="0" collapsed="false">
      <c r="G81" s="103"/>
    </row>
    <row r="82" customFormat="false" ht="12.75" hidden="false" customHeight="false" outlineLevel="0" collapsed="false">
      <c r="G82" s="103"/>
    </row>
    <row r="83" customFormat="false" ht="12.75" hidden="false" customHeight="false" outlineLevel="0" collapsed="false">
      <c r="G83" s="103"/>
    </row>
    <row r="84" customFormat="false" ht="12.75" hidden="false" customHeight="false" outlineLevel="0" collapsed="false">
      <c r="G84" s="103"/>
    </row>
    <row r="85" customFormat="false" ht="12.75" hidden="false" customHeight="false" outlineLevel="0" collapsed="false">
      <c r="G85" s="103"/>
    </row>
    <row r="86" customFormat="false" ht="12.75" hidden="false" customHeight="false" outlineLevel="0" collapsed="false">
      <c r="G86" s="103"/>
    </row>
    <row r="87" customFormat="false" ht="12.75" hidden="false" customHeight="false" outlineLevel="0" collapsed="false">
      <c r="G87" s="103"/>
    </row>
    <row r="88" customFormat="false" ht="12.75" hidden="false" customHeight="false" outlineLevel="0" collapsed="false">
      <c r="G88" s="103"/>
    </row>
    <row r="89" customFormat="false" ht="12.75" hidden="false" customHeight="false" outlineLevel="0" collapsed="false">
      <c r="G89" s="103"/>
    </row>
    <row r="90" customFormat="false" ht="12.75" hidden="false" customHeight="false" outlineLevel="0" collapsed="false">
      <c r="G90" s="103"/>
    </row>
    <row r="91" customFormat="false" ht="12.75" hidden="false" customHeight="false" outlineLevel="0" collapsed="false">
      <c r="G91" s="103"/>
    </row>
    <row r="92" customFormat="false" ht="12.75" hidden="false" customHeight="false" outlineLevel="0" collapsed="false">
      <c r="G92" s="103"/>
    </row>
    <row r="93" customFormat="false" ht="12.75" hidden="false" customHeight="false" outlineLevel="0" collapsed="false">
      <c r="G93" s="103"/>
    </row>
    <row r="94" customFormat="false" ht="12.75" hidden="false" customHeight="false" outlineLevel="0" collapsed="false">
      <c r="G94" s="103"/>
    </row>
    <row r="95" customFormat="false" ht="12.75" hidden="false" customHeight="false" outlineLevel="0" collapsed="false">
      <c r="G95" s="103"/>
    </row>
    <row r="96" customFormat="false" ht="12.75" hidden="false" customHeight="false" outlineLevel="0" collapsed="false">
      <c r="G96" s="103"/>
    </row>
    <row r="97" customFormat="false" ht="12.75" hidden="false" customHeight="false" outlineLevel="0" collapsed="false">
      <c r="G97" s="103"/>
    </row>
    <row r="98" customFormat="false" ht="12.75" hidden="false" customHeight="false" outlineLevel="0" collapsed="false">
      <c r="G98" s="103"/>
    </row>
    <row r="99" customFormat="false" ht="12.75" hidden="false" customHeight="false" outlineLevel="0" collapsed="false">
      <c r="G99" s="103"/>
    </row>
    <row r="100" customFormat="false" ht="12.75" hidden="false" customHeight="false" outlineLevel="0" collapsed="false">
      <c r="G100" s="103"/>
    </row>
    <row r="101" customFormat="false" ht="12.75" hidden="false" customHeight="false" outlineLevel="0" collapsed="false">
      <c r="G101" s="103"/>
    </row>
    <row r="102" customFormat="false" ht="12.75" hidden="false" customHeight="false" outlineLevel="0" collapsed="false">
      <c r="G102" s="103"/>
    </row>
    <row r="103" customFormat="false" ht="12.75" hidden="false" customHeight="false" outlineLevel="0" collapsed="false">
      <c r="G103" s="103"/>
    </row>
    <row r="104" customFormat="false" ht="12.75" hidden="false" customHeight="false" outlineLevel="0" collapsed="false">
      <c r="G104" s="103"/>
    </row>
  </sheetData>
  <sheetProtection algorithmName="SHA-512" hashValue="5Nl5EuLu4WD/TIL9oSeFoILKhaRG4qh5jEDqBlSNJLiq8xPvBT+6QUhTz9RGCE0WC92yAMUicBCvPhCCx7EAiQ==" saltValue="srIEMR5quSuir7jrHZQDBw==" spinCount="100000" sheet="true" selectLockedCells="true"/>
  <protectedRanges>
    <protectedRange name="Range17" sqref="W2:X3 W5:X6"/>
    <protectedRange name="Range13" sqref="AA17:AO17 AC15:AO15"/>
    <protectedRange name="Range11" sqref="AI11:AK12"/>
    <protectedRange name="Range9" sqref="AI9:AO9"/>
    <protectedRange name="Range7" sqref="T10:Y10 V11:Y12"/>
    <protectedRange name="Range5" sqref="E17:G17"/>
    <protectedRange name="Range3" sqref="E15:I15"/>
    <protectedRange name="Range1" sqref="F9:I9"/>
    <protectedRange name="Range4" sqref="E16:L16"/>
    <protectedRange name="Range8" sqref="T9:U9 T11:U13"/>
    <protectedRange name="Range10" sqref="AI10"/>
    <protectedRange name="Range12" sqref="AI13:AO14"/>
    <protectedRange name="Range14" sqref="G21:I21 K21:M21 O21:Q21 S21:U21 W21:Y21 AA21:AC21 AE21:AG21 AI21:AK21"/>
    <protectedRange name="Range2_1" sqref="I10:L12 F10:H11"/>
    <protectedRange name="Range15_1_1" sqref="C29:AO36"/>
  </protectedRanges>
  <mergeCells count="83">
    <mergeCell ref="W2:X3"/>
    <mergeCell ref="W5:X6"/>
    <mergeCell ref="H6:O6"/>
    <mergeCell ref="A8:L8"/>
    <mergeCell ref="O8:Y8"/>
    <mergeCell ref="AC8:AO8"/>
    <mergeCell ref="A9:E9"/>
    <mergeCell ref="F9:L9"/>
    <mergeCell ref="O9:S9"/>
    <mergeCell ref="T9:U9"/>
    <mergeCell ref="AB9:AH9"/>
    <mergeCell ref="AI9:AN9"/>
    <mergeCell ref="A10:E10"/>
    <mergeCell ref="F10:L10"/>
    <mergeCell ref="O10:S10"/>
    <mergeCell ref="T10:Y10"/>
    <mergeCell ref="AC10:AH10"/>
    <mergeCell ref="A11:E11"/>
    <mergeCell ref="F11:L11"/>
    <mergeCell ref="O11:S11"/>
    <mergeCell ref="T11:U11"/>
    <mergeCell ref="AB11:AH11"/>
    <mergeCell ref="AI11:AK11"/>
    <mergeCell ref="A12:E12"/>
    <mergeCell ref="F12:L12"/>
    <mergeCell ref="O12:S12"/>
    <mergeCell ref="T12:U12"/>
    <mergeCell ref="AB12:AH12"/>
    <mergeCell ref="AI12:AK12"/>
    <mergeCell ref="O13:S13"/>
    <mergeCell ref="T13:U13"/>
    <mergeCell ref="AD13:AH13"/>
    <mergeCell ref="AI13:AO13"/>
    <mergeCell ref="A14:L14"/>
    <mergeCell ref="AD14:AH14"/>
    <mergeCell ref="AI14:AN14"/>
    <mergeCell ref="A15:D15"/>
    <mergeCell ref="E15:L15"/>
    <mergeCell ref="O15:S15"/>
    <mergeCell ref="V15:X17"/>
    <mergeCell ref="A16:D16"/>
    <mergeCell ref="E16:L16"/>
    <mergeCell ref="O16:S16"/>
    <mergeCell ref="AA16:AB16"/>
    <mergeCell ref="A17:D17"/>
    <mergeCell ref="E17:L17"/>
    <mergeCell ref="O17:S17"/>
    <mergeCell ref="AA17:AN17"/>
    <mergeCell ref="A20:F20"/>
    <mergeCell ref="A21:F21"/>
    <mergeCell ref="G21:I21"/>
    <mergeCell ref="K21:M21"/>
    <mergeCell ref="O21:Q21"/>
    <mergeCell ref="S21:U21"/>
    <mergeCell ref="W21:Y21"/>
    <mergeCell ref="AA21:AC21"/>
    <mergeCell ref="AE21:AG21"/>
    <mergeCell ref="AI21:AK21"/>
    <mergeCell ref="AM21:AO21"/>
    <mergeCell ref="AM22:AO22"/>
    <mergeCell ref="A23:E24"/>
    <mergeCell ref="AM23:AN23"/>
    <mergeCell ref="AM24:AN24"/>
    <mergeCell ref="A25:F25"/>
    <mergeCell ref="G25:I25"/>
    <mergeCell ref="K25:M25"/>
    <mergeCell ref="O25:Q25"/>
    <mergeCell ref="S25:U25"/>
    <mergeCell ref="W25:Y25"/>
    <mergeCell ref="AA25:AC25"/>
    <mergeCell ref="AE25:AG25"/>
    <mergeCell ref="AI25:AK25"/>
    <mergeCell ref="AM25:AO25"/>
    <mergeCell ref="A27:B28"/>
    <mergeCell ref="C27:AO27"/>
    <mergeCell ref="A29:B29"/>
    <mergeCell ref="A30:B30"/>
    <mergeCell ref="A31:B31"/>
    <mergeCell ref="A32:B32"/>
    <mergeCell ref="A33:B33"/>
    <mergeCell ref="A34:B34"/>
    <mergeCell ref="A35:B35"/>
    <mergeCell ref="A36:B36"/>
  </mergeCells>
  <conditionalFormatting sqref="O15:O17">
    <cfRule type="containsText" priority="2" operator="containsText" aboveAverage="0" equalAverage="0" bottom="0" percent="0" rank="0" text="CHALLENGE" dxfId="0">
      <formula>NOT(ISERROR(SEARCH("CHALLENGE",O15)))</formula>
    </cfRule>
    <cfRule type="containsText" priority="3" operator="containsText" aboveAverage="0" equalAverage="0" bottom="0" percent="0" rank="0" text="RECREATIONAL" dxfId="1">
      <formula>NOT(ISERROR(SEARCH("RECREATIONAL",O15)))</formula>
    </cfRule>
    <cfRule type="containsText" priority="4" operator="containsText" aboveAverage="0" equalAverage="0" bottom="0" percent="0" rank="0" text="SPORT" dxfId="2">
      <formula>NOT(ISERROR(SEARCH("SPORT",O15)))</formula>
    </cfRule>
  </conditionalFormatting>
  <conditionalFormatting sqref="F10">
    <cfRule type="containsText" priority="5" operator="containsText" aboveAverage="0" equalAverage="0" bottom="0" percent="0" rank="0" text="CHALLENGE" dxfId="3">
      <formula>NOT(ISERROR(SEARCH("CHALLENGE",F10)))</formula>
    </cfRule>
    <cfRule type="containsText" priority="6" operator="containsText" aboveAverage="0" equalAverage="0" bottom="0" percent="0" rank="0" text="RECREATIONAL" dxfId="4">
      <formula>NOT(ISERROR(SEARCH("RECREATIONAL",F10)))</formula>
    </cfRule>
    <cfRule type="containsText" priority="7" operator="containsText" aboveAverage="0" equalAverage="0" bottom="0" percent="0" rank="0" text="SPORT" dxfId="5">
      <formula>NOT(ISERROR(SEARCH("SPORT",F10)))</formula>
    </cfRule>
  </conditionalFormatting>
  <conditionalFormatting sqref="AI12:AK12">
    <cfRule type="cellIs" priority="8" operator="lessThanOrEqual" aboveAverage="0" equalAverage="0" bottom="0" percent="0" rank="0" text="" dxfId="6">
      <formula>MAX($G$21,$K$21,$O$21,$S$21,$W$21,$AA$21,$AE$21,$AI$21)</formula>
    </cfRule>
  </conditionalFormatting>
  <conditionalFormatting sqref="M23:M24">
    <cfRule type="cellIs" priority="9" operator="equal" aboveAverage="0" equalAverage="0" bottom="0" percent="0" rank="0" text="" dxfId="7">
      <formula>0</formula>
    </cfRule>
  </conditionalFormatting>
  <conditionalFormatting sqref="AM23:AM24">
    <cfRule type="cellIs" priority="10" operator="between" aboveAverage="0" equalAverage="0" bottom="0" percent="0" rank="0" text="" dxfId="8">
      <formula>4.01</formula>
      <formula>8</formula>
    </cfRule>
    <cfRule type="cellIs" priority="11" operator="greaterThan" aboveAverage="0" equalAverage="0" bottom="0" percent="0" rank="0" text="" dxfId="9">
      <formula>8.01</formula>
    </cfRule>
    <cfRule type="cellIs" priority="12" operator="lessThanOrEqual" aboveAverage="0" equalAverage="0" bottom="0" percent="0" rank="0" text="" dxfId="10">
      <formula>4</formula>
    </cfRule>
  </conditionalFormatting>
  <conditionalFormatting sqref="F11:L11">
    <cfRule type="cellIs" priority="13" operator="greaterThan" aboveAverage="0" equalAverage="0" bottom="0" percent="0" rank="0" text="" dxfId="11">
      <formula>4.6</formula>
    </cfRule>
    <cfRule type="cellIs" priority="14" operator="between" aboveAverage="0" equalAverage="0" bottom="0" percent="0" rank="0" text="" dxfId="12">
      <formula>3.1</formula>
      <formula>4.5</formula>
    </cfRule>
    <cfRule type="cellIs" priority="15" operator="lessThan" aboveAverage="0" equalAverage="0" bottom="0" percent="0" rank="0" text="" dxfId="13">
      <formula>3</formula>
    </cfRule>
  </conditionalFormatting>
  <conditionalFormatting sqref="AI14 AO14">
    <cfRule type="cellIs" priority="16" operator="notEqual" aboveAverage="0" equalAverage="0" bottom="0" percent="0" rank="0" text="" dxfId="14">
      <formula>custom</formula>
    </cfRule>
  </conditionalFormatting>
  <conditionalFormatting sqref="AI13:AO13">
    <cfRule type="cellIs" priority="17" operator="notEqual" aboveAverage="0" equalAverage="0" bottom="0" percent="0" rank="0" text="" dxfId="15">
      <formula>custom</formula>
    </cfRule>
  </conditionalFormatting>
  <conditionalFormatting sqref="E15">
    <cfRule type="cellIs" priority="18" operator="equal" aboveAverage="0" equalAverage="0" bottom="0" percent="0" rank="0" text="" dxfId="16">
      <formula>synthetic</formula>
    </cfRule>
  </conditionalFormatting>
  <conditionalFormatting sqref="G23:I23 I24">
    <cfRule type="cellIs" priority="19" operator="equal" aboveAverage="0" equalAverage="0" bottom="0" percent="0" rank="0" text="" dxfId="17">
      <formula>0</formula>
    </cfRule>
  </conditionalFormatting>
  <conditionalFormatting sqref="G21:I21">
    <cfRule type="cellIs" priority="20" operator="lessThan" aboveAverage="0" equalAverage="0" bottom="0" percent="0" rank="0" text="" dxfId="18">
      <formula>1</formula>
    </cfRule>
    <cfRule type="cellIs" priority="21" operator="between" aboveAverage="0" equalAverage="0" bottom="0" percent="0" rank="0" text="" dxfId="19">
      <formula>0</formula>
      <formula>2</formula>
    </cfRule>
    <cfRule type="cellIs" priority="22" operator="greaterThan" aboveAverage="0" equalAverage="0" bottom="0" percent="0" rank="0" text="" dxfId="20">
      <formula>57</formula>
    </cfRule>
  </conditionalFormatting>
  <conditionalFormatting sqref="K21:M21">
    <cfRule type="cellIs" priority="23" operator="lessThan" aboveAverage="0" equalAverage="0" bottom="0" percent="0" rank="0" text="" dxfId="21">
      <formula>1</formula>
    </cfRule>
    <cfRule type="cellIs" priority="24" operator="lessThan" aboveAverage="0" equalAverage="0" bottom="0" percent="0" rank="0" text="" dxfId="22">
      <formula>$G$21+3</formula>
    </cfRule>
    <cfRule type="cellIs" priority="25" operator="greaterThan" aboveAverage="0" equalAverage="0" bottom="0" percent="0" rank="0" text="" dxfId="23">
      <formula>57</formula>
    </cfRule>
  </conditionalFormatting>
  <conditionalFormatting sqref="O21:Q21">
    <cfRule type="cellIs" priority="26" operator="lessThan" aboveAverage="0" equalAverage="0" bottom="0" percent="0" rank="0" text="" dxfId="24">
      <formula>1</formula>
    </cfRule>
    <cfRule type="cellIs" priority="27" operator="lessThan" aboveAverage="0" equalAverage="0" bottom="0" percent="0" rank="0" text="" dxfId="25">
      <formula>$K$21+3</formula>
    </cfRule>
    <cfRule type="cellIs" priority="28" operator="greaterThan" aboveAverage="0" equalAverage="0" bottom="0" percent="0" rank="0" text="" dxfId="26">
      <formula>57</formula>
    </cfRule>
  </conditionalFormatting>
  <conditionalFormatting sqref="S21:U21">
    <cfRule type="cellIs" priority="29" operator="lessThan" aboveAverage="0" equalAverage="0" bottom="0" percent="0" rank="0" text="" dxfId="27">
      <formula>1</formula>
    </cfRule>
    <cfRule type="cellIs" priority="30" operator="lessThan" aboveAverage="0" equalAverage="0" bottom="0" percent="0" rank="0" text="" dxfId="28">
      <formula>$O$21+3</formula>
    </cfRule>
    <cfRule type="cellIs" priority="31" operator="greaterThan" aboveAverage="0" equalAverage="0" bottom="0" percent="0" rank="0" text="" dxfId="29">
      <formula>57</formula>
    </cfRule>
  </conditionalFormatting>
  <conditionalFormatting sqref="W21:Y21">
    <cfRule type="cellIs" priority="32" operator="lessThan" aboveAverage="0" equalAverage="0" bottom="0" percent="0" rank="0" text="" dxfId="30">
      <formula>1</formula>
    </cfRule>
    <cfRule type="cellIs" priority="33" operator="lessThan" aboveAverage="0" equalAverage="0" bottom="0" percent="0" rank="0" text="" dxfId="31">
      <formula>$S$21+3</formula>
    </cfRule>
    <cfRule type="cellIs" priority="34" operator="greaterThan" aboveAverage="0" equalAverage="0" bottom="0" percent="0" rank="0" text="" dxfId="32">
      <formula>57</formula>
    </cfRule>
  </conditionalFormatting>
  <conditionalFormatting sqref="AA21:AC21">
    <cfRule type="cellIs" priority="35" operator="lessThan" aboveAverage="0" equalAverage="0" bottom="0" percent="0" rank="0" text="" dxfId="33">
      <formula>1</formula>
    </cfRule>
    <cfRule type="cellIs" priority="36" operator="lessThan" aboveAverage="0" equalAverage="0" bottom="0" percent="0" rank="0" text="" dxfId="34">
      <formula>$W$21+3</formula>
    </cfRule>
    <cfRule type="cellIs" priority="37" operator="greaterThan" aboveAverage="0" equalAverage="0" bottom="0" percent="0" rank="0" text="" dxfId="35">
      <formula>57</formula>
    </cfRule>
  </conditionalFormatting>
  <conditionalFormatting sqref="AE21:AG21">
    <cfRule type="cellIs" priority="38" operator="lessThan" aboveAverage="0" equalAverage="0" bottom="0" percent="0" rank="0" text="" dxfId="36">
      <formula>1</formula>
    </cfRule>
    <cfRule type="cellIs" priority="39" operator="lessThan" aboveAverage="0" equalAverage="0" bottom="0" percent="0" rank="0" text="" dxfId="37">
      <formula>$AA$21+3</formula>
    </cfRule>
    <cfRule type="cellIs" priority="40" operator="greaterThan" aboveAverage="0" equalAverage="0" bottom="0" percent="0" rank="0" text="" dxfId="38">
      <formula>57</formula>
    </cfRule>
  </conditionalFormatting>
  <conditionalFormatting sqref="AI21:AK21">
    <cfRule type="cellIs" priority="41" operator="lessThan" aboveAverage="0" equalAverage="0" bottom="0" percent="0" rank="0" text="" dxfId="39">
      <formula>1</formula>
    </cfRule>
    <cfRule type="cellIs" priority="42" operator="lessThan" aboveAverage="0" equalAverage="0" bottom="0" percent="0" rank="0" text="" dxfId="40">
      <formula>$AE$21+3</formula>
    </cfRule>
    <cfRule type="cellIs" priority="43" operator="greaterThan" aboveAverage="0" equalAverage="0" bottom="0" percent="0" rank="0" text="" dxfId="41">
      <formula>57</formula>
    </cfRule>
  </conditionalFormatting>
  <conditionalFormatting sqref="C36:AO36">
    <cfRule type="cellIs" priority="44" operator="lessThan" aboveAverage="0" equalAverage="0" bottom="0" percent="0" rank="0" text="" dxfId="2">
      <formula>0</formula>
    </cfRule>
    <cfRule type="cellIs" priority="45" operator="greaterThan" aboveAverage="0" equalAverage="0" bottom="0" percent="0" rank="0" text="" dxfId="1">
      <formula>100</formula>
    </cfRule>
  </conditionalFormatting>
  <dataValidations count="8">
    <dataValidation allowBlank="true" errorStyle="stop" operator="between" showDropDown="false" showErrorMessage="true" showInputMessage="true" sqref="E15" type="list">
      <formula1>Lane</formula1>
      <formula2>0</formula2>
    </dataValidation>
    <dataValidation allowBlank="true" errorStyle="stop" operator="between" showDropDown="false" showErrorMessage="true" showInputMessage="true" sqref="T13:U13" type="list">
      <formula1>Start_oil</formula1>
      <formula2>0</formula2>
    </dataValidation>
    <dataValidation allowBlank="true" errorStyle="stop" operator="between" showDropDown="false" showErrorMessage="true" showInputMessage="true" sqref="T9:U9" type="list">
      <formula1>Split</formula1>
      <formula2>0</formula2>
    </dataValidation>
    <dataValidation allowBlank="true" errorStyle="stop" operator="between" showDropDown="false" showErrorMessage="true" showInputMessage="true" sqref="E16:L16" type="list">
      <formula1>Brand</formula1>
      <formula2>0</formula2>
    </dataValidation>
    <dataValidation allowBlank="true" error="Distance must be a whole number between 0 &amp; 57." errorStyle="information" operator="between" prompt="This value must be longer than your furthest Zone End Distance." showDropDown="false" showErrorMessage="true" showInputMessage="true" sqref="AI12:AK12" type="whole">
      <formula1>0</formula1>
      <formula2>57</formula2>
    </dataValidation>
    <dataValidation allowBlank="true" errorStyle="stop" operator="between" showDropDown="false" showErrorMessage="true" showInputMessage="true" sqref="E17" type="list">
      <formula1>age</formula1>
      <formula2>0</formula2>
    </dataValidation>
    <dataValidation allowBlank="true" error="Pattern Names have a 12 character limit. Please reduce the pattern name. Full Pattern Name can be listed in the Notes section on this sheet. " errorStyle="information" operator="between" showDropDown="false" showErrorMessage="true" showInputMessage="false" sqref="Z9:AA9 T10:Y10" type="textLength">
      <formula1>0</formula1>
      <formula2>12</formula2>
    </dataValidation>
    <dataValidation allowBlank="true" errorStyle="stop" operator="between" showDropDown="false" showErrorMessage="true" showInputMessage="true" sqref="T11:U11" type="list">
      <formula1>Start</formula1>
      <formula2>0</formula2>
    </dataValidation>
  </dataValidation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T5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5" activeCellId="0" sqref="C5"/>
    </sheetView>
  </sheetViews>
  <sheetFormatPr defaultColWidth="9.2890625" defaultRowHeight="12.75" zeroHeight="false" outlineLevelRow="0" outlineLevelCol="0"/>
  <cols>
    <col collapsed="false" customWidth="true" hidden="false" outlineLevel="0" max="1" min="1" style="56" width="10"/>
    <col collapsed="false" customWidth="true" hidden="false" outlineLevel="0" max="4" min="2" style="56" width="9.71"/>
    <col collapsed="false" customWidth="true" hidden="false" outlineLevel="0" max="5" min="5" style="56" width="11.43"/>
    <col collapsed="false" customWidth="true" hidden="false" outlineLevel="0" max="6" min="6" style="104" width="11.43"/>
    <col collapsed="false" customWidth="true" hidden="false" outlineLevel="0" max="7" min="7" style="56" width="11.43"/>
    <col collapsed="false" customWidth="false" hidden="false" outlineLevel="0" max="16" min="8" style="56" width="9.29"/>
    <col collapsed="false" customWidth="true" hidden="false" outlineLevel="0" max="19" min="17" style="56" width="11.43"/>
    <col collapsed="false" customWidth="false" hidden="false" outlineLevel="0" max="33" min="20" style="56" width="9.29"/>
    <col collapsed="false" customWidth="true" hidden="false" outlineLevel="0" max="46" min="34" style="56" width="5.29"/>
    <col collapsed="false" customWidth="false" hidden="false" outlineLevel="0" max="16384" min="47" style="56" width="9.29"/>
  </cols>
  <sheetData>
    <row r="1" customFormat="false" ht="92.25" hidden="false" customHeight="true" outlineLevel="0" collapsed="false">
      <c r="A1" s="105"/>
      <c r="B1" s="106"/>
      <c r="C1" s="106"/>
      <c r="D1" s="106"/>
      <c r="E1" s="106"/>
      <c r="F1" s="107"/>
      <c r="G1" s="106"/>
      <c r="H1" s="108"/>
      <c r="I1" s="108"/>
      <c r="J1" s="108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9"/>
    </row>
    <row r="2" customFormat="false" ht="37.5" hidden="false" customHeight="true" outlineLevel="0" collapsed="false">
      <c r="A2" s="55"/>
      <c r="H2" s="110" t="str">
        <f aca="false">IF('Pattern Design'!T10="","",'Pattern Design'!T10)</f>
        <v>ROOSTER46</v>
      </c>
      <c r="I2" s="110"/>
      <c r="J2" s="110"/>
      <c r="K2" s="110"/>
      <c r="L2" s="110"/>
      <c r="M2" s="110"/>
      <c r="N2" s="110"/>
      <c r="O2" s="110"/>
      <c r="P2" s="111"/>
      <c r="V2" s="57"/>
    </row>
    <row r="3" customFormat="false" ht="51" hidden="false" customHeight="true" outlineLevel="0" collapsed="false">
      <c r="A3" s="55"/>
      <c r="B3" s="112"/>
      <c r="C3" s="40"/>
      <c r="D3" s="48" t="s">
        <v>82</v>
      </c>
      <c r="E3" s="48"/>
      <c r="F3" s="48"/>
      <c r="G3" s="48"/>
      <c r="H3" s="110"/>
      <c r="I3" s="110"/>
      <c r="J3" s="110"/>
      <c r="K3" s="110"/>
      <c r="L3" s="110"/>
      <c r="M3" s="110"/>
      <c r="N3" s="110"/>
      <c r="O3" s="110"/>
      <c r="P3" s="113" t="s">
        <v>83</v>
      </c>
      <c r="Q3" s="113"/>
      <c r="R3" s="113"/>
      <c r="S3" s="113"/>
      <c r="V3" s="57"/>
    </row>
    <row r="4" customFormat="false" ht="15" hidden="false" customHeight="false" outlineLevel="0" collapsed="false">
      <c r="A4" s="105"/>
      <c r="B4" s="114" t="s">
        <v>84</v>
      </c>
      <c r="C4" s="115" t="s">
        <v>85</v>
      </c>
      <c r="D4" s="115" t="s">
        <v>86</v>
      </c>
      <c r="E4" s="116"/>
      <c r="F4" s="117"/>
      <c r="G4" s="118"/>
      <c r="H4" s="114" t="s">
        <v>87</v>
      </c>
      <c r="I4" s="115" t="s">
        <v>85</v>
      </c>
      <c r="J4" s="119" t="s">
        <v>86</v>
      </c>
      <c r="K4" s="120"/>
      <c r="L4" s="120"/>
      <c r="M4" s="105"/>
      <c r="N4" s="114" t="s">
        <v>84</v>
      </c>
      <c r="O4" s="115" t="s">
        <v>85</v>
      </c>
      <c r="P4" s="119" t="s">
        <v>86</v>
      </c>
      <c r="Q4" s="116"/>
      <c r="R4" s="117"/>
      <c r="S4" s="118"/>
      <c r="T4" s="114" t="s">
        <v>87</v>
      </c>
      <c r="U4" s="115" t="s">
        <v>85</v>
      </c>
      <c r="V4" s="119" t="s">
        <v>86</v>
      </c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</row>
    <row r="5" customFormat="false" ht="13.8" hidden="false" customHeight="false" outlineLevel="0" collapsed="false">
      <c r="A5" s="122" t="s">
        <v>88</v>
      </c>
      <c r="B5" s="123" t="s">
        <v>89</v>
      </c>
      <c r="C5" s="124" t="n">
        <f aca="false">IF('Pattern Design'!V29="","",AVERAGE('Pattern Design'!E29:I29))</f>
        <v>69</v>
      </c>
      <c r="D5" s="125" t="n">
        <f aca="false">_xlfn.IFS(C5="","",C5&gt;0,TRUNC((AVERAGE(C7))/C5,1),C5=0,"")</f>
        <v>1.2</v>
      </c>
      <c r="E5" s="126"/>
      <c r="F5" s="127"/>
      <c r="G5" s="128" t="s">
        <v>88</v>
      </c>
      <c r="H5" s="123" t="s">
        <v>89</v>
      </c>
      <c r="I5" s="124" t="n">
        <f aca="false">IF('Pattern Design'!V33="","",AVERAGE('Pattern Design'!E33:I33))</f>
        <v>9.8</v>
      </c>
      <c r="J5" s="129" t="n">
        <f aca="false">_xlfn.IFS(I5="","",I5&gt;0,TRUNC((AVERAGE(I7))/I5,1),I5=0,"")</f>
        <v>3</v>
      </c>
      <c r="K5" s="120"/>
      <c r="L5" s="120"/>
      <c r="M5" s="122" t="s">
        <v>88</v>
      </c>
      <c r="N5" s="123" t="s">
        <v>89</v>
      </c>
      <c r="O5" s="130" t="n">
        <f aca="false">AVERAGE(Sheet1!D30:H30)</f>
        <v>0.115688622754491</v>
      </c>
      <c r="P5" s="129" t="n">
        <f aca="false">_xlfn.IFS(O5="","",O5&gt;0,TRUNC((AVERAGE(O7))/O5,1),O5=0,"")</f>
        <v>1.2</v>
      </c>
      <c r="Q5" s="126"/>
      <c r="R5" s="127"/>
      <c r="S5" s="128" t="s">
        <v>88</v>
      </c>
      <c r="T5" s="123" t="s">
        <v>89</v>
      </c>
      <c r="U5" s="130" t="n">
        <f aca="false">AVERAGE(Sheet1!D34:H34)</f>
        <v>0.0246467065868264</v>
      </c>
      <c r="V5" s="129" t="n">
        <f aca="false">_xlfn.IFS(U5="","",U5&gt;0,TRUNC((AVERAGE(U7))/U5,1),U5=0,"")</f>
        <v>3</v>
      </c>
    </row>
    <row r="6" customFormat="false" ht="13.8" hidden="false" customHeight="false" outlineLevel="0" collapsed="false">
      <c r="A6" s="122" t="s">
        <v>90</v>
      </c>
      <c r="B6" s="123" t="s">
        <v>91</v>
      </c>
      <c r="C6" s="124" t="n">
        <f aca="false">IF('Pattern Design'!V29="","",AVERAGE('Pattern Design'!AI29:AM29))</f>
        <v>69</v>
      </c>
      <c r="D6" s="125" t="n">
        <f aca="false">_xlfn.IFS(C6="","",C6&gt;0,TRUNC((AVERAGE(C7))/C6,1),C6=0,"")</f>
        <v>1.2</v>
      </c>
      <c r="E6" s="126"/>
      <c r="F6" s="127"/>
      <c r="G6" s="128" t="s">
        <v>90</v>
      </c>
      <c r="H6" s="123" t="s">
        <v>91</v>
      </c>
      <c r="I6" s="124" t="n">
        <f aca="false">IF('Pattern Design'!V33="","",AVERAGE('Pattern Design'!AI33:AM33))</f>
        <v>9.8</v>
      </c>
      <c r="J6" s="129" t="n">
        <f aca="false">_xlfn.IFS(I6="","",I6&gt;0,TRUNC((AVERAGE(I7))/I6,1),I6=0,"")</f>
        <v>3</v>
      </c>
      <c r="K6" s="120"/>
      <c r="L6" s="120"/>
      <c r="M6" s="122" t="s">
        <v>90</v>
      </c>
      <c r="N6" s="123" t="s">
        <v>91</v>
      </c>
      <c r="O6" s="130" t="n">
        <f aca="false">AVERAGE(Sheet1!AH30:AL30)</f>
        <v>0.115688622754491</v>
      </c>
      <c r="P6" s="129" t="n">
        <f aca="false">_xlfn.IFS(O6="","",O6&gt;0,TRUNC((AVERAGE(O7))/O6,1),O6=0,"")</f>
        <v>1.2</v>
      </c>
      <c r="Q6" s="126"/>
      <c r="R6" s="127"/>
      <c r="S6" s="128" t="s">
        <v>90</v>
      </c>
      <c r="T6" s="123" t="s">
        <v>91</v>
      </c>
      <c r="U6" s="130" t="n">
        <f aca="false">AVERAGE(Sheet1!AH34:AL34)</f>
        <v>0.0246467065868264</v>
      </c>
      <c r="V6" s="129" t="n">
        <f aca="false">_xlfn.IFS(U6="","",U6&gt;0,TRUNC((AVERAGE(U7))/U6,1),U6=0,"")</f>
        <v>3</v>
      </c>
    </row>
    <row r="7" customFormat="false" ht="13.8" hidden="false" customHeight="false" outlineLevel="0" collapsed="false">
      <c r="A7" s="122" t="s">
        <v>92</v>
      </c>
      <c r="B7" s="123" t="s">
        <v>93</v>
      </c>
      <c r="C7" s="124" t="n">
        <f aca="false">IF('Pattern Design'!V29="","",AVERAGE('Pattern Design'!T29:X29))</f>
        <v>85</v>
      </c>
      <c r="D7" s="131"/>
      <c r="E7" s="126"/>
      <c r="F7" s="127"/>
      <c r="G7" s="128" t="s">
        <v>92</v>
      </c>
      <c r="H7" s="123" t="s">
        <v>94</v>
      </c>
      <c r="I7" s="124" t="n">
        <f aca="false">IF('Pattern Design'!V33="","",AVERAGE('Pattern Design'!T33:X33))</f>
        <v>30</v>
      </c>
      <c r="J7" s="132"/>
      <c r="K7" s="120"/>
      <c r="L7" s="120"/>
      <c r="M7" s="122" t="s">
        <v>92</v>
      </c>
      <c r="N7" s="123" t="s">
        <v>93</v>
      </c>
      <c r="O7" s="130" t="n">
        <f aca="false">AVERAGE(Sheet1!S30:W30)</f>
        <v>0.14251497005988</v>
      </c>
      <c r="P7" s="133"/>
      <c r="Q7" s="126"/>
      <c r="R7" s="127"/>
      <c r="S7" s="128" t="s">
        <v>92</v>
      </c>
      <c r="T7" s="123" t="s">
        <v>94</v>
      </c>
      <c r="U7" s="130" t="n">
        <f aca="false">AVERAGE(Sheet1!S34:W34)</f>
        <v>0.0754491017964072</v>
      </c>
      <c r="V7" s="132"/>
    </row>
    <row r="8" customFormat="false" ht="13.8" hidden="false" customHeight="false" outlineLevel="0" collapsed="false">
      <c r="A8" s="134"/>
      <c r="B8" s="135"/>
      <c r="C8" s="135"/>
      <c r="D8" s="136"/>
      <c r="E8" s="126"/>
      <c r="F8" s="127"/>
      <c r="G8" s="120"/>
      <c r="H8" s="136"/>
      <c r="I8" s="136"/>
      <c r="J8" s="137"/>
      <c r="K8" s="120"/>
      <c r="L8" s="120"/>
      <c r="M8" s="134"/>
      <c r="N8" s="135"/>
      <c r="O8" s="135"/>
      <c r="P8" s="137"/>
      <c r="Q8" s="126"/>
      <c r="R8" s="127"/>
      <c r="S8" s="120"/>
      <c r="T8" s="136"/>
      <c r="U8" s="136"/>
      <c r="V8" s="137"/>
    </row>
    <row r="9" customFormat="false" ht="13.8" hidden="false" customHeight="false" outlineLevel="0" collapsed="false">
      <c r="A9" s="134"/>
      <c r="B9" s="138" t="s">
        <v>95</v>
      </c>
      <c r="C9" s="139" t="s">
        <v>85</v>
      </c>
      <c r="D9" s="139" t="s">
        <v>86</v>
      </c>
      <c r="E9" s="126"/>
      <c r="F9" s="127"/>
      <c r="G9" s="120"/>
      <c r="H9" s="138" t="s">
        <v>96</v>
      </c>
      <c r="I9" s="139" t="s">
        <v>85</v>
      </c>
      <c r="J9" s="140" t="s">
        <v>86</v>
      </c>
      <c r="K9" s="120"/>
      <c r="L9" s="120"/>
      <c r="M9" s="134"/>
      <c r="N9" s="138" t="s">
        <v>95</v>
      </c>
      <c r="O9" s="139" t="s">
        <v>85</v>
      </c>
      <c r="P9" s="140" t="s">
        <v>86</v>
      </c>
      <c r="Q9" s="126"/>
      <c r="R9" s="127"/>
      <c r="S9" s="120"/>
      <c r="T9" s="138" t="s">
        <v>96</v>
      </c>
      <c r="U9" s="139" t="s">
        <v>85</v>
      </c>
      <c r="V9" s="140" t="s">
        <v>86</v>
      </c>
    </row>
    <row r="10" customFormat="false" ht="13.8" hidden="false" customHeight="false" outlineLevel="0" collapsed="false">
      <c r="A10" s="122" t="s">
        <v>88</v>
      </c>
      <c r="B10" s="123" t="s">
        <v>89</v>
      </c>
      <c r="C10" s="124" t="n">
        <f aca="false">IF('Pattern Design'!V30="","",AVERAGE('Pattern Design'!E30:I30))</f>
        <v>59</v>
      </c>
      <c r="D10" s="125" t="n">
        <f aca="false">_xlfn.IFS(C10="","",C10&gt;0,TRUNC((AVERAGE(C12))/C10,1),C10=0,"")</f>
        <v>1.3</v>
      </c>
      <c r="E10" s="126"/>
      <c r="F10" s="127"/>
      <c r="G10" s="128" t="s">
        <v>88</v>
      </c>
      <c r="H10" s="123" t="s">
        <v>89</v>
      </c>
      <c r="I10" s="124" t="n">
        <f aca="false">IF('Pattern Design'!V34="","",AVERAGE('Pattern Design'!E34:I34))</f>
        <v>1</v>
      </c>
      <c r="J10" s="129" t="n">
        <f aca="false">_xlfn.IFS(I10="","",I10&gt;0,TRUNC((AVERAGE(I12))/I10,1),I10=0,"")</f>
        <v>4</v>
      </c>
      <c r="K10" s="120"/>
      <c r="L10" s="120"/>
      <c r="M10" s="122" t="s">
        <v>88</v>
      </c>
      <c r="N10" s="123" t="s">
        <v>89</v>
      </c>
      <c r="O10" s="130" t="n">
        <f aca="false">AVERAGE(Sheet1!D31:H31)</f>
        <v>0.148383233532934</v>
      </c>
      <c r="P10" s="129" t="n">
        <f aca="false">_xlfn.IFS(O10="","",O10&gt;0,TRUNC((AVERAGE(O12))/O10,1),O10=0,"")</f>
        <v>1.3</v>
      </c>
      <c r="Q10" s="126"/>
      <c r="R10" s="127"/>
      <c r="S10" s="128" t="s">
        <v>88</v>
      </c>
      <c r="T10" s="123" t="s">
        <v>89</v>
      </c>
      <c r="U10" s="130" t="n">
        <f aca="false">AVERAGE(Sheet1!D35:H35)</f>
        <v>0</v>
      </c>
      <c r="V10" s="129" t="str">
        <f aca="false">_xlfn.IFS(U10="","",U10&gt;0,TRUNC((AVERAGE(U12))/U10,1),U10=0,"")</f>
        <v/>
      </c>
    </row>
    <row r="11" customFormat="false" ht="13.8" hidden="false" customHeight="false" outlineLevel="0" collapsed="false">
      <c r="A11" s="122" t="s">
        <v>90</v>
      </c>
      <c r="B11" s="123" t="s">
        <v>91</v>
      </c>
      <c r="C11" s="124" t="n">
        <f aca="false">IF('Pattern Design'!V30="","",AVERAGE('Pattern Design'!AI30:AM30))</f>
        <v>59</v>
      </c>
      <c r="D11" s="141" t="n">
        <f aca="false">_xlfn.IFS(C11="","",C11&gt;0,TRUNC((AVERAGE(C12))/C11,1),C11=0,"")</f>
        <v>1.3</v>
      </c>
      <c r="E11" s="126"/>
      <c r="F11" s="127"/>
      <c r="G11" s="128" t="s">
        <v>90</v>
      </c>
      <c r="H11" s="123" t="s">
        <v>91</v>
      </c>
      <c r="I11" s="124" t="n">
        <f aca="false">IF('Pattern Design'!V34="","",AVERAGE('Pattern Design'!AI34:AM34))</f>
        <v>1</v>
      </c>
      <c r="J11" s="129" t="n">
        <f aca="false">_xlfn.IFS(I11="","",I11&gt;0,TRUNC((AVERAGE(I12))/I11,1),I11=0,"")</f>
        <v>4</v>
      </c>
      <c r="K11" s="120"/>
      <c r="L11" s="120"/>
      <c r="M11" s="122" t="s">
        <v>90</v>
      </c>
      <c r="N11" s="123" t="s">
        <v>91</v>
      </c>
      <c r="O11" s="130" t="n">
        <f aca="false">AVERAGE(Sheet1!AH31:AL31)</f>
        <v>0.148383233532934</v>
      </c>
      <c r="P11" s="129" t="n">
        <f aca="false">_xlfn.IFS(O11="","",O11&gt;0,TRUNC((AVERAGE(O12))/O11,1),O11=0,"")</f>
        <v>1.3</v>
      </c>
      <c r="Q11" s="126"/>
      <c r="R11" s="127"/>
      <c r="S11" s="128" t="s">
        <v>90</v>
      </c>
      <c r="T11" s="123" t="s">
        <v>91</v>
      </c>
      <c r="U11" s="130" t="n">
        <f aca="false">AVERAGE(Sheet1!AH35:AL35)</f>
        <v>0</v>
      </c>
      <c r="V11" s="129" t="str">
        <f aca="false">_xlfn.IFS(U11="","",U11&gt;0,TRUNC((AVERAGE(U12))/U11,1),U11=0,"")</f>
        <v/>
      </c>
    </row>
    <row r="12" customFormat="false" ht="13.8" hidden="false" customHeight="false" outlineLevel="0" collapsed="false">
      <c r="A12" s="122" t="s">
        <v>92</v>
      </c>
      <c r="B12" s="123" t="s">
        <v>94</v>
      </c>
      <c r="C12" s="124" t="n">
        <f aca="false">IF('Pattern Design'!V30="","",AVERAGE('Pattern Design'!T30:X30))</f>
        <v>80</v>
      </c>
      <c r="D12" s="142"/>
      <c r="E12" s="126"/>
      <c r="F12" s="127"/>
      <c r="G12" s="128" t="s">
        <v>92</v>
      </c>
      <c r="H12" s="123" t="s">
        <v>94</v>
      </c>
      <c r="I12" s="124" t="n">
        <f aca="false">IF('Pattern Design'!V34="","",AVERAGE('Pattern Design'!T34:X34))</f>
        <v>4</v>
      </c>
      <c r="J12" s="143"/>
      <c r="K12" s="120"/>
      <c r="L12" s="120"/>
      <c r="M12" s="122" t="s">
        <v>92</v>
      </c>
      <c r="N12" s="123" t="s">
        <v>94</v>
      </c>
      <c r="O12" s="130" t="n">
        <f aca="false">AVERAGE(Sheet1!S31:W31)</f>
        <v>0.201197604790419</v>
      </c>
      <c r="P12" s="132"/>
      <c r="Q12" s="126"/>
      <c r="R12" s="127"/>
      <c r="S12" s="128" t="s">
        <v>92</v>
      </c>
      <c r="T12" s="123" t="s">
        <v>94</v>
      </c>
      <c r="U12" s="130" t="n">
        <f aca="false">AVERAGE(Sheet1!S35:W35)</f>
        <v>0.0134131736526946</v>
      </c>
      <c r="V12" s="143"/>
    </row>
    <row r="13" customFormat="false" ht="15" hidden="false" customHeight="false" outlineLevel="0" collapsed="false">
      <c r="A13" s="134"/>
      <c r="B13" s="136"/>
      <c r="C13" s="136"/>
      <c r="D13" s="136"/>
      <c r="E13" s="126"/>
      <c r="F13" s="127"/>
      <c r="G13" s="120"/>
      <c r="H13" s="144"/>
      <c r="I13" s="135"/>
      <c r="J13" s="145"/>
      <c r="K13" s="120"/>
      <c r="L13" s="120"/>
      <c r="M13" s="134"/>
      <c r="N13" s="136"/>
      <c r="O13" s="136"/>
      <c r="P13" s="137"/>
      <c r="Q13" s="126"/>
      <c r="R13" s="127"/>
      <c r="S13" s="120"/>
      <c r="T13" s="144"/>
      <c r="U13" s="135"/>
      <c r="V13" s="145"/>
    </row>
    <row r="14" customFormat="false" ht="13.8" hidden="false" customHeight="false" outlineLevel="0" collapsed="false">
      <c r="A14" s="134"/>
      <c r="B14" s="138" t="s">
        <v>97</v>
      </c>
      <c r="C14" s="139" t="s">
        <v>85</v>
      </c>
      <c r="D14" s="139" t="s">
        <v>86</v>
      </c>
      <c r="E14" s="126"/>
      <c r="F14" s="127"/>
      <c r="G14" s="120"/>
      <c r="H14" s="138" t="s">
        <v>98</v>
      </c>
      <c r="I14" s="139" t="s">
        <v>85</v>
      </c>
      <c r="J14" s="140" t="s">
        <v>86</v>
      </c>
      <c r="K14" s="120"/>
      <c r="L14" s="120"/>
      <c r="M14" s="134"/>
      <c r="N14" s="138" t="s">
        <v>97</v>
      </c>
      <c r="O14" s="139" t="s">
        <v>85</v>
      </c>
      <c r="P14" s="140" t="s">
        <v>86</v>
      </c>
      <c r="Q14" s="126"/>
      <c r="R14" s="127"/>
      <c r="S14" s="120"/>
      <c r="T14" s="138" t="s">
        <v>98</v>
      </c>
      <c r="U14" s="139" t="s">
        <v>85</v>
      </c>
      <c r="V14" s="140" t="s">
        <v>86</v>
      </c>
    </row>
    <row r="15" customFormat="false" ht="13.8" hidden="false" customHeight="false" outlineLevel="0" collapsed="false">
      <c r="A15" s="122" t="s">
        <v>88</v>
      </c>
      <c r="B15" s="123" t="s">
        <v>89</v>
      </c>
      <c r="C15" s="124" t="n">
        <f aca="false">IF('Pattern Design'!V31="","",AVERAGE('Pattern Design'!E31:I31))</f>
        <v>43.4</v>
      </c>
      <c r="D15" s="125" t="n">
        <f aca="false">_xlfn.IFS(C15="","",C15&gt;0,TRUNC((AVERAGE(C17))/C15,1),C15=0,"")</f>
        <v>1.6</v>
      </c>
      <c r="E15" s="126"/>
      <c r="F15" s="127"/>
      <c r="G15" s="128" t="s">
        <v>88</v>
      </c>
      <c r="H15" s="123" t="s">
        <v>89</v>
      </c>
      <c r="I15" s="124" t="n">
        <f aca="false">IF('Pattern Design'!V35="","",AVERAGE('Pattern Design'!E35:I35))</f>
        <v>0</v>
      </c>
      <c r="J15" s="129" t="str">
        <f aca="false">_xlfn.IFS(I15="","",I15&gt;0,TRUNC((AVERAGE(I17))/I15,1),I15=0,"")</f>
        <v/>
      </c>
      <c r="K15" s="120"/>
      <c r="L15" s="120"/>
      <c r="M15" s="122" t="s">
        <v>88</v>
      </c>
      <c r="N15" s="123" t="s">
        <v>89</v>
      </c>
      <c r="O15" s="130" t="n">
        <f aca="false">AVERAGE(Sheet1!D32:H32)</f>
        <v>0.163724550898204</v>
      </c>
      <c r="P15" s="129" t="n">
        <f aca="false">_xlfn.IFS(O15="","",O15&gt;0,TRUNC((AVERAGE(O17))/O15,1),O15=0,"")</f>
        <v>1.6</v>
      </c>
      <c r="Q15" s="126"/>
      <c r="R15" s="127"/>
      <c r="S15" s="128" t="s">
        <v>88</v>
      </c>
      <c r="T15" s="123" t="s">
        <v>89</v>
      </c>
      <c r="U15" s="130" t="n">
        <f aca="false">AVERAGE(Sheet1!D36:H36)</f>
        <v>0</v>
      </c>
      <c r="V15" s="129" t="str">
        <f aca="false">_xlfn.IFS(U15="","",U15&gt;0,TRUNC((AVERAGE(U17))/U15,1),U15=0,"")</f>
        <v/>
      </c>
    </row>
    <row r="16" customFormat="false" ht="13.8" hidden="false" customHeight="false" outlineLevel="0" collapsed="false">
      <c r="A16" s="122" t="s">
        <v>90</v>
      </c>
      <c r="B16" s="123" t="s">
        <v>91</v>
      </c>
      <c r="C16" s="124" t="n">
        <f aca="false">IF('Pattern Design'!V31="","",AVERAGE('Pattern Design'!AI31:AM31))</f>
        <v>43.4</v>
      </c>
      <c r="D16" s="125" t="n">
        <f aca="false">_xlfn.IFS(C16="","",C16&gt;0,TRUNC((AVERAGE(C17))/C16,1),C16=0,"")</f>
        <v>1.6</v>
      </c>
      <c r="E16" s="126"/>
      <c r="F16" s="127"/>
      <c r="G16" s="128" t="s">
        <v>90</v>
      </c>
      <c r="H16" s="123" t="s">
        <v>91</v>
      </c>
      <c r="I16" s="124" t="n">
        <f aca="false">IF('Pattern Design'!V35="","",AVERAGE('Pattern Design'!AI35:AM35))</f>
        <v>0</v>
      </c>
      <c r="J16" s="129" t="str">
        <f aca="false">_xlfn.IFS(I16="","",I16&gt;0,TRUNC((AVERAGE(I17))/I16,1),I16=0,"")</f>
        <v/>
      </c>
      <c r="K16" s="120"/>
      <c r="L16" s="120"/>
      <c r="M16" s="122" t="s">
        <v>90</v>
      </c>
      <c r="N16" s="123" t="s">
        <v>91</v>
      </c>
      <c r="O16" s="130" t="n">
        <f aca="false">AVERAGE(Sheet1!AH32:AL32)</f>
        <v>0.163724550898204</v>
      </c>
      <c r="P16" s="129" t="n">
        <f aca="false">_xlfn.IFS(O16="","",O16&gt;0,TRUNC((AVERAGE(O17))/O16,1),O16=0,"")</f>
        <v>1.6</v>
      </c>
      <c r="Q16" s="126"/>
      <c r="R16" s="127"/>
      <c r="S16" s="128" t="s">
        <v>90</v>
      </c>
      <c r="T16" s="123" t="s">
        <v>91</v>
      </c>
      <c r="U16" s="130" t="n">
        <f aca="false">AVERAGE(Sheet1!AH36:AL36)</f>
        <v>0</v>
      </c>
      <c r="V16" s="129" t="str">
        <f aca="false">_xlfn.IFS(U16="","",U16&gt;0,TRUNC((AVERAGE(U17))/U16,1),U16=0,"")</f>
        <v/>
      </c>
    </row>
    <row r="17" customFormat="false" ht="13.8" hidden="false" customHeight="false" outlineLevel="0" collapsed="false">
      <c r="A17" s="122" t="s">
        <v>92</v>
      </c>
      <c r="B17" s="123" t="s">
        <v>94</v>
      </c>
      <c r="C17" s="124" t="n">
        <f aca="false">IF('Pattern Design'!V31="","",AVERAGE('Pattern Design'!T31:X31))</f>
        <v>70</v>
      </c>
      <c r="D17" s="146"/>
      <c r="E17" s="126"/>
      <c r="F17" s="127"/>
      <c r="G17" s="128" t="s">
        <v>92</v>
      </c>
      <c r="H17" s="123" t="s">
        <v>93</v>
      </c>
      <c r="I17" s="124" t="n">
        <f aca="false">IF('Pattern Design'!V35="","",AVERAGE('Pattern Design'!T35:X35))</f>
        <v>0</v>
      </c>
      <c r="J17" s="133"/>
      <c r="K17" s="120"/>
      <c r="L17" s="120"/>
      <c r="M17" s="122" t="s">
        <v>92</v>
      </c>
      <c r="N17" s="123" t="s">
        <v>94</v>
      </c>
      <c r="O17" s="130" t="n">
        <f aca="false">AVERAGE(Sheet1!S32:W32)</f>
        <v>0.264071856287425</v>
      </c>
      <c r="P17" s="143"/>
      <c r="Q17" s="126"/>
      <c r="R17" s="127"/>
      <c r="S17" s="128" t="s">
        <v>92</v>
      </c>
      <c r="T17" s="123" t="s">
        <v>93</v>
      </c>
      <c r="U17" s="130" t="n">
        <f aca="false">AVERAGE(Sheet1!S36:W36)</f>
        <v>0</v>
      </c>
      <c r="V17" s="133"/>
    </row>
    <row r="18" customFormat="false" ht="13.8" hidden="false" customHeight="false" outlineLevel="0" collapsed="false">
      <c r="A18" s="134"/>
      <c r="B18" s="136"/>
      <c r="C18" s="136"/>
      <c r="D18" s="136"/>
      <c r="E18" s="147"/>
      <c r="F18" s="148"/>
      <c r="G18" s="120"/>
      <c r="H18" s="135"/>
      <c r="I18" s="135"/>
      <c r="J18" s="137"/>
      <c r="K18" s="120"/>
      <c r="L18" s="120"/>
      <c r="M18" s="134"/>
      <c r="N18" s="136"/>
      <c r="O18" s="136"/>
      <c r="P18" s="137"/>
      <c r="Q18" s="147"/>
      <c r="R18" s="148"/>
      <c r="S18" s="120"/>
      <c r="T18" s="135"/>
      <c r="U18" s="135"/>
      <c r="V18" s="137"/>
    </row>
    <row r="19" customFormat="false" ht="13.8" hidden="false" customHeight="false" outlineLevel="0" collapsed="false">
      <c r="A19" s="134"/>
      <c r="B19" s="138" t="s">
        <v>99</v>
      </c>
      <c r="C19" s="139" t="s">
        <v>85</v>
      </c>
      <c r="D19" s="139" t="s">
        <v>86</v>
      </c>
      <c r="E19" s="147"/>
      <c r="F19" s="148"/>
      <c r="G19" s="120"/>
      <c r="H19" s="138" t="s">
        <v>100</v>
      </c>
      <c r="I19" s="139" t="s">
        <v>85</v>
      </c>
      <c r="J19" s="140" t="s">
        <v>86</v>
      </c>
      <c r="K19" s="120"/>
      <c r="L19" s="120"/>
      <c r="M19" s="134"/>
      <c r="N19" s="138" t="s">
        <v>99</v>
      </c>
      <c r="O19" s="139" t="s">
        <v>85</v>
      </c>
      <c r="P19" s="140" t="s">
        <v>86</v>
      </c>
      <c r="Q19" s="147"/>
      <c r="R19" s="148"/>
      <c r="S19" s="120"/>
      <c r="T19" s="138" t="s">
        <v>100</v>
      </c>
      <c r="U19" s="139" t="s">
        <v>85</v>
      </c>
      <c r="V19" s="140" t="s">
        <v>86</v>
      </c>
    </row>
    <row r="20" customFormat="false" ht="13.8" hidden="false" customHeight="false" outlineLevel="0" collapsed="false">
      <c r="A20" s="122" t="s">
        <v>88</v>
      </c>
      <c r="B20" s="123" t="s">
        <v>89</v>
      </c>
      <c r="C20" s="124" t="n">
        <f aca="false">IF('Pattern Design'!V32="","",AVERAGE('Pattern Design'!E32:I32))</f>
        <v>19.2</v>
      </c>
      <c r="D20" s="125" t="n">
        <f aca="false">_xlfn.IFS(C20="","",C20&gt;0,TRUNC((AVERAGE(C22))/C20,1),C20=0,"")</f>
        <v>2.6</v>
      </c>
      <c r="E20" s="149"/>
      <c r="F20" s="150"/>
      <c r="G20" s="128" t="s">
        <v>88</v>
      </c>
      <c r="H20" s="123" t="s">
        <v>89</v>
      </c>
      <c r="I20" s="124" t="str">
        <f aca="false">IF('Pattern Design'!V36="","",AVERAGE('Pattern Design'!E36:I36))</f>
        <v/>
      </c>
      <c r="J20" s="129" t="str">
        <f aca="false">_xlfn.IFS(I20="","",I20&gt;0,TRUNC((AVERAGE(I22))/I20,1),I20=0,"")</f>
        <v/>
      </c>
      <c r="K20" s="120"/>
      <c r="L20" s="120"/>
      <c r="M20" s="122" t="s">
        <v>88</v>
      </c>
      <c r="N20" s="123" t="s">
        <v>89</v>
      </c>
      <c r="O20" s="130" t="n">
        <f aca="false">AVERAGE(Sheet1!D33:H33)</f>
        <v>0.0724311377245509</v>
      </c>
      <c r="P20" s="129" t="n">
        <f aca="false">_xlfn.IFS(O20="","",O20&gt;0,TRUNC((AVERAGE(O22))/O20,1),O20=0,"")</f>
        <v>2.6</v>
      </c>
      <c r="Q20" s="149"/>
      <c r="R20" s="150"/>
      <c r="S20" s="128" t="s">
        <v>88</v>
      </c>
      <c r="T20" s="123" t="s">
        <v>89</v>
      </c>
      <c r="U20" s="130" t="n">
        <f aca="false">AVERAGE(Sheet1!D37:H37)</f>
        <v>0</v>
      </c>
      <c r="V20" s="129" t="str">
        <f aca="false">_xlfn.IFS(U20="","",U20&gt;0,TRUNC((AVERAGE(U22))/U20,1),U20=0,"")</f>
        <v/>
      </c>
    </row>
    <row r="21" customFormat="false" ht="13.8" hidden="false" customHeight="false" outlineLevel="0" collapsed="false">
      <c r="A21" s="122" t="s">
        <v>90</v>
      </c>
      <c r="B21" s="123" t="s">
        <v>91</v>
      </c>
      <c r="C21" s="124" t="n">
        <f aca="false">IF('Pattern Design'!V32="","",AVERAGE('Pattern Design'!AI32:AM32))</f>
        <v>19.2</v>
      </c>
      <c r="D21" s="125" t="n">
        <f aca="false">_xlfn.IFS(C21="","",C21&gt;0,TRUNC((AVERAGE(C22))/C21,1),C21=0,"")</f>
        <v>2.6</v>
      </c>
      <c r="E21" s="151"/>
      <c r="F21" s="152"/>
      <c r="G21" s="128" t="s">
        <v>90</v>
      </c>
      <c r="H21" s="123" t="s">
        <v>91</v>
      </c>
      <c r="I21" s="124" t="str">
        <f aca="false">IF('Pattern Design'!V36="","",AVERAGE('Pattern Design'!AI36:AM36))</f>
        <v/>
      </c>
      <c r="J21" s="129" t="str">
        <f aca="false">_xlfn.IFS(I21="","",I21&gt;0,TRUNC((AVERAGE(I22))/I21,1),I21=0,"")</f>
        <v/>
      </c>
      <c r="K21" s="120"/>
      <c r="L21" s="120"/>
      <c r="M21" s="122" t="s">
        <v>90</v>
      </c>
      <c r="N21" s="123" t="s">
        <v>91</v>
      </c>
      <c r="O21" s="130" t="n">
        <f aca="false">AVERAGE(Sheet1!AH33:AL33)</f>
        <v>0.0724311377245509</v>
      </c>
      <c r="P21" s="129" t="n">
        <f aca="false">_xlfn.IFS(O21="","",O21&gt;0,TRUNC((AVERAGE(O22))/O21,1),O21=0,"")</f>
        <v>2.6</v>
      </c>
      <c r="Q21" s="151"/>
      <c r="R21" s="152"/>
      <c r="S21" s="128" t="s">
        <v>90</v>
      </c>
      <c r="T21" s="123" t="s">
        <v>91</v>
      </c>
      <c r="U21" s="130" t="n">
        <f aca="false">AVERAGE(Sheet1!AH37:AL37)</f>
        <v>0</v>
      </c>
      <c r="V21" s="129" t="str">
        <f aca="false">_xlfn.IFS(U21="","",U21&gt;0,TRUNC((AVERAGE(U22))/U21,1),U21=0,"")</f>
        <v/>
      </c>
    </row>
    <row r="22" customFormat="false" ht="13.8" hidden="false" customHeight="false" outlineLevel="0" collapsed="false">
      <c r="A22" s="153" t="s">
        <v>92</v>
      </c>
      <c r="B22" s="154" t="s">
        <v>93</v>
      </c>
      <c r="C22" s="155" t="n">
        <f aca="false">IF('Pattern Design'!V32="","",AVERAGE('Pattern Design'!T32:X32))</f>
        <v>50</v>
      </c>
      <c r="D22" s="156"/>
      <c r="E22" s="157"/>
      <c r="F22" s="158"/>
      <c r="G22" s="159" t="s">
        <v>92</v>
      </c>
      <c r="H22" s="154" t="s">
        <v>94</v>
      </c>
      <c r="I22" s="155" t="str">
        <f aca="false">IF('Pattern Design'!V36="","",AVERAGE('Pattern Design'!T36:X36))</f>
        <v/>
      </c>
      <c r="J22" s="160"/>
      <c r="K22" s="120"/>
      <c r="L22" s="120"/>
      <c r="M22" s="122" t="s">
        <v>92</v>
      </c>
      <c r="N22" s="161" t="s">
        <v>93</v>
      </c>
      <c r="O22" s="162" t="n">
        <f aca="false">AVERAGE(Sheet1!S33:W33)</f>
        <v>0.188622754491018</v>
      </c>
      <c r="P22" s="163"/>
      <c r="Q22" s="151"/>
      <c r="R22" s="152"/>
      <c r="S22" s="128" t="s">
        <v>92</v>
      </c>
      <c r="T22" s="161" t="s">
        <v>94</v>
      </c>
      <c r="U22" s="162" t="n">
        <f aca="false">AVERAGE(Sheet1!S37:W37)</f>
        <v>0</v>
      </c>
      <c r="V22" s="164"/>
    </row>
    <row r="23" customFormat="false" ht="12.75" hidden="false" customHeight="true" outlineLevel="0" collapsed="false">
      <c r="A23" s="68" t="s">
        <v>101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</row>
    <row r="24" customFormat="false" ht="12.75" hidden="false" customHeight="false" outlineLevel="0" collapsed="false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customFormat="false" ht="12.75" hidden="false" customHeight="false" outlineLevel="0" collapsed="false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</row>
    <row r="26" customFormat="false" ht="13.8" hidden="false" customHeight="false" outlineLevel="0" collapsed="false">
      <c r="A26" s="55"/>
      <c r="E26" s="135"/>
      <c r="F26" s="135"/>
      <c r="G26" s="135"/>
      <c r="H26" s="135"/>
      <c r="I26" s="135"/>
      <c r="J26" s="135"/>
      <c r="K26" s="135"/>
      <c r="L26" s="135"/>
      <c r="V26" s="57"/>
    </row>
    <row r="27" customFormat="false" ht="13.8" hidden="false" customHeight="false" outlineLevel="0" collapsed="false">
      <c r="A27" s="55"/>
      <c r="E27" s="165"/>
      <c r="F27" s="165"/>
      <c r="G27" s="165"/>
      <c r="H27" s="165"/>
      <c r="I27" s="165"/>
      <c r="J27" s="165"/>
      <c r="K27" s="165"/>
      <c r="L27" s="165"/>
      <c r="V27" s="57"/>
    </row>
    <row r="28" customFormat="false" ht="13.8" hidden="false" customHeight="false" outlineLevel="0" collapsed="false">
      <c r="A28" s="55"/>
      <c r="E28" s="165"/>
      <c r="F28" s="165"/>
      <c r="G28" s="165"/>
      <c r="H28" s="165"/>
      <c r="I28" s="165"/>
      <c r="J28" s="165"/>
      <c r="K28" s="165"/>
      <c r="L28" s="165"/>
      <c r="V28" s="57"/>
    </row>
    <row r="29" customFormat="false" ht="13.8" hidden="false" customHeight="false" outlineLevel="0" collapsed="false">
      <c r="A29" s="55"/>
      <c r="E29" s="165"/>
      <c r="F29" s="165"/>
      <c r="G29" s="165"/>
      <c r="H29" s="165"/>
      <c r="I29" s="165"/>
      <c r="J29" s="165"/>
      <c r="K29" s="165"/>
      <c r="L29" s="165"/>
      <c r="V29" s="57"/>
    </row>
    <row r="30" customFormat="false" ht="13.8" hidden="false" customHeight="false" outlineLevel="0" collapsed="false">
      <c r="A30" s="55"/>
      <c r="E30" s="136"/>
      <c r="F30" s="136"/>
      <c r="G30" s="136"/>
      <c r="V30" s="57"/>
    </row>
    <row r="31" customFormat="false" ht="12.75" hidden="false" customHeight="false" outlineLevel="0" collapsed="false">
      <c r="A31" s="55"/>
      <c r="V31" s="57"/>
    </row>
    <row r="32" customFormat="false" ht="13.8" hidden="false" customHeight="false" outlineLevel="0" collapsed="false">
      <c r="A32" s="55"/>
      <c r="E32" s="135"/>
      <c r="F32" s="135"/>
      <c r="G32" s="135"/>
      <c r="H32" s="135"/>
      <c r="I32" s="135"/>
      <c r="J32" s="135"/>
      <c r="K32" s="135"/>
      <c r="L32" s="135"/>
      <c r="V32" s="57"/>
    </row>
    <row r="33" customFormat="false" ht="13.8" hidden="false" customHeight="false" outlineLevel="0" collapsed="false">
      <c r="A33" s="55"/>
      <c r="E33" s="135"/>
      <c r="F33" s="135"/>
      <c r="G33" s="135"/>
      <c r="H33" s="135"/>
      <c r="I33" s="135"/>
      <c r="J33" s="135"/>
      <c r="K33" s="135"/>
      <c r="L33" s="135"/>
      <c r="V33" s="57"/>
    </row>
    <row r="34" customFormat="false" ht="13.8" hidden="false" customHeight="false" outlineLevel="0" collapsed="false">
      <c r="A34" s="55"/>
      <c r="E34" s="135"/>
      <c r="F34" s="135"/>
      <c r="G34" s="135"/>
      <c r="H34" s="135"/>
      <c r="I34" s="135"/>
      <c r="J34" s="135"/>
      <c r="K34" s="135"/>
      <c r="L34" s="135"/>
      <c r="V34" s="57"/>
    </row>
    <row r="35" customFormat="false" ht="13.8" hidden="false" customHeight="false" outlineLevel="0" collapsed="false">
      <c r="A35" s="55"/>
      <c r="E35" s="135"/>
      <c r="F35" s="135"/>
      <c r="G35" s="135"/>
      <c r="H35" s="135"/>
      <c r="I35" s="135"/>
      <c r="J35" s="135"/>
      <c r="K35" s="135"/>
      <c r="L35" s="135"/>
      <c r="V35" s="57"/>
    </row>
    <row r="36" customFormat="false" ht="13.8" hidden="false" customHeight="false" outlineLevel="0" collapsed="false">
      <c r="A36" s="55"/>
      <c r="E36" s="135"/>
      <c r="F36" s="135"/>
      <c r="G36" s="135"/>
      <c r="H36" s="135"/>
      <c r="I36" s="135"/>
      <c r="J36" s="135"/>
      <c r="K36" s="135"/>
      <c r="L36" s="135"/>
      <c r="V36" s="57"/>
    </row>
    <row r="37" customFormat="false" ht="13.8" hidden="false" customHeight="false" outlineLevel="0" collapsed="false">
      <c r="A37" s="55"/>
      <c r="E37" s="135"/>
      <c r="F37" s="135"/>
      <c r="G37" s="135"/>
      <c r="H37" s="135"/>
      <c r="I37" s="135"/>
      <c r="J37" s="135"/>
      <c r="K37" s="135"/>
      <c r="L37" s="135"/>
      <c r="V37" s="57"/>
    </row>
    <row r="38" customFormat="false" ht="13.8" hidden="false" customHeight="false" outlineLevel="0" collapsed="false">
      <c r="A38" s="55"/>
      <c r="E38" s="135"/>
      <c r="F38" s="135"/>
      <c r="G38" s="135"/>
      <c r="H38" s="135"/>
      <c r="I38" s="135"/>
      <c r="J38" s="135"/>
      <c r="K38" s="135"/>
      <c r="L38" s="135"/>
      <c r="V38" s="57"/>
    </row>
    <row r="39" customFormat="false" ht="13.8" hidden="false" customHeight="false" outlineLevel="0" collapsed="false">
      <c r="A39" s="55"/>
      <c r="E39" s="135"/>
      <c r="F39" s="135"/>
      <c r="G39" s="135"/>
      <c r="H39" s="135"/>
      <c r="I39" s="135"/>
      <c r="J39" s="135"/>
      <c r="K39" s="135"/>
      <c r="L39" s="135"/>
      <c r="V39" s="57"/>
    </row>
    <row r="40" customFormat="false" ht="13.8" hidden="false" customHeight="false" outlineLevel="0" collapsed="false">
      <c r="A40" s="55"/>
      <c r="E40" s="135"/>
      <c r="F40" s="135"/>
      <c r="G40" s="135"/>
      <c r="H40" s="135"/>
      <c r="I40" s="135"/>
      <c r="J40" s="135"/>
      <c r="K40" s="135"/>
      <c r="L40" s="135"/>
      <c r="V40" s="57"/>
    </row>
    <row r="41" customFormat="false" ht="13.8" hidden="false" customHeight="false" outlineLevel="0" collapsed="false">
      <c r="A41" s="55"/>
      <c r="E41" s="165"/>
      <c r="F41" s="165"/>
      <c r="G41" s="165"/>
      <c r="H41" s="165"/>
      <c r="I41" s="165"/>
      <c r="J41" s="165"/>
      <c r="K41" s="165"/>
      <c r="L41" s="165"/>
      <c r="V41" s="57"/>
    </row>
    <row r="42" customFormat="false" ht="12.75" hidden="false" customHeight="false" outlineLevel="0" collapsed="false">
      <c r="A42" s="55"/>
      <c r="V42" s="57"/>
    </row>
    <row r="43" customFormat="false" ht="12.75" hidden="false" customHeight="false" outlineLevel="0" collapsed="false">
      <c r="A43" s="55"/>
      <c r="V43" s="57"/>
    </row>
    <row r="44" customFormat="false" ht="12.75" hidden="false" customHeight="false" outlineLevel="0" collapsed="false">
      <c r="A44" s="55"/>
      <c r="V44" s="57"/>
    </row>
    <row r="45" customFormat="false" ht="12.75" hidden="false" customHeight="false" outlineLevel="0" collapsed="false">
      <c r="A45" s="55"/>
      <c r="V45" s="57"/>
    </row>
    <row r="46" customFormat="false" ht="12.75" hidden="false" customHeight="false" outlineLevel="0" collapsed="false">
      <c r="A46" s="55"/>
      <c r="V46" s="57"/>
    </row>
    <row r="47" customFormat="false" ht="12.75" hidden="false" customHeight="false" outlineLevel="0" collapsed="false">
      <c r="A47" s="55"/>
      <c r="V47" s="57"/>
    </row>
    <row r="48" customFormat="false" ht="12.75" hidden="false" customHeight="false" outlineLevel="0" collapsed="false">
      <c r="A48" s="55"/>
      <c r="V48" s="57"/>
    </row>
    <row r="49" customFormat="false" ht="12.75" hidden="false" customHeight="false" outlineLevel="0" collapsed="false">
      <c r="A49" s="55"/>
      <c r="V49" s="57"/>
    </row>
    <row r="50" customFormat="false" ht="12.75" hidden="false" customHeight="false" outlineLevel="0" collapsed="false">
      <c r="A50" s="55"/>
      <c r="V50" s="57"/>
    </row>
    <row r="51" customFormat="false" ht="12" hidden="false" customHeight="true" outlineLevel="0" collapsed="false">
      <c r="A51" s="55"/>
      <c r="V51" s="57"/>
    </row>
    <row r="52" customFormat="false" ht="12.75" hidden="false" customHeight="true" outlineLevel="0" collapsed="false">
      <c r="A52" s="166" t="s">
        <v>102</v>
      </c>
      <c r="B52" s="166"/>
      <c r="C52" s="166"/>
      <c r="D52" s="166"/>
      <c r="E52" s="167" t="s">
        <v>103</v>
      </c>
      <c r="F52" s="167"/>
      <c r="G52" s="167"/>
      <c r="H52" s="167"/>
      <c r="I52" s="166" t="s">
        <v>104</v>
      </c>
      <c r="J52" s="166"/>
      <c r="K52" s="166"/>
      <c r="L52" s="166" t="s">
        <v>105</v>
      </c>
      <c r="M52" s="166"/>
      <c r="N52" s="166"/>
      <c r="O52" s="168" t="s">
        <v>106</v>
      </c>
      <c r="P52" s="168"/>
      <c r="Q52" s="168"/>
      <c r="R52" s="168"/>
      <c r="S52" s="166" t="s">
        <v>107</v>
      </c>
      <c r="T52" s="166"/>
      <c r="U52" s="166"/>
      <c r="V52" s="166"/>
    </row>
    <row r="53" customFormat="false" ht="12" hidden="false" customHeight="true" outlineLevel="0" collapsed="false">
      <c r="A53" s="166"/>
      <c r="B53" s="166"/>
      <c r="C53" s="166"/>
      <c r="D53" s="166"/>
      <c r="E53" s="167"/>
      <c r="F53" s="167"/>
      <c r="G53" s="167"/>
      <c r="H53" s="167"/>
      <c r="I53" s="166"/>
      <c r="J53" s="166"/>
      <c r="K53" s="166"/>
      <c r="L53" s="166"/>
      <c r="M53" s="166"/>
      <c r="N53" s="166"/>
      <c r="O53" s="168"/>
      <c r="P53" s="168"/>
      <c r="Q53" s="168"/>
      <c r="R53" s="168"/>
      <c r="S53" s="166"/>
      <c r="T53" s="166"/>
      <c r="U53" s="166"/>
      <c r="V53" s="166"/>
    </row>
    <row r="54" customFormat="false" ht="49.5" hidden="false" customHeight="true" outlineLevel="0" collapsed="false">
      <c r="A54" s="48" t="s">
        <v>108</v>
      </c>
      <c r="B54" s="48"/>
      <c r="C54" s="48"/>
      <c r="D54" s="48"/>
      <c r="E54" s="169" t="s">
        <v>109</v>
      </c>
      <c r="F54" s="169"/>
      <c r="G54" s="169"/>
      <c r="H54" s="169"/>
      <c r="I54" s="48" t="s">
        <v>110</v>
      </c>
      <c r="J54" s="48"/>
      <c r="K54" s="48"/>
      <c r="L54" s="48" t="s">
        <v>111</v>
      </c>
      <c r="M54" s="48"/>
      <c r="N54" s="48"/>
      <c r="O54" s="48" t="s">
        <v>112</v>
      </c>
      <c r="P54" s="48"/>
      <c r="Q54" s="48"/>
      <c r="R54" s="48"/>
      <c r="S54" s="48" t="s">
        <v>113</v>
      </c>
      <c r="T54" s="48"/>
      <c r="U54" s="48"/>
      <c r="V54" s="48"/>
    </row>
    <row r="55" customFormat="false" ht="12.75" hidden="false" customHeight="true" outlineLevel="0" collapsed="false">
      <c r="A55" s="170" t="n">
        <f aca="false">IFERROR(Sheet1!S39/Sheet1!D39,"")</f>
        <v>1.68663152850982</v>
      </c>
      <c r="B55" s="170"/>
      <c r="C55" s="170"/>
      <c r="D55" s="170"/>
      <c r="E55" s="171" t="n">
        <f aca="false">IFERROR((Sheet1!S39/Sheet1!I39),"")</f>
        <v>1.07953383766101</v>
      </c>
      <c r="F55" s="171"/>
      <c r="G55" s="171"/>
      <c r="H55" s="171"/>
      <c r="I55" s="170" t="n">
        <f aca="false">IFERROR((Sheet1!S39/Sheet1!N39),"")</f>
        <v>1.00113765642776</v>
      </c>
      <c r="J55" s="170"/>
      <c r="K55" s="170"/>
      <c r="L55" s="170" t="n">
        <f aca="false">IFERROR((Sheet1!S39/Sheet1!X39),"")</f>
        <v>1.00113765642776</v>
      </c>
      <c r="M55" s="170"/>
      <c r="N55" s="170"/>
      <c r="O55" s="170" t="n">
        <f aca="false">IFERROR((Sheet1!S39/Sheet1!AC39),"")</f>
        <v>1.07953383766101</v>
      </c>
      <c r="P55" s="170"/>
      <c r="Q55" s="170"/>
      <c r="R55" s="170"/>
      <c r="S55" s="170" t="n">
        <f aca="false">IFERROR(Sheet1!S39/Sheet1!AH39,"")</f>
        <v>1.68663152850982</v>
      </c>
      <c r="T55" s="170"/>
      <c r="U55" s="170"/>
      <c r="V55" s="170"/>
    </row>
    <row r="56" customFormat="false" ht="12.75" hidden="false" customHeight="true" outlineLevel="0" collapsed="false">
      <c r="A56" s="170"/>
      <c r="B56" s="170"/>
      <c r="C56" s="170"/>
      <c r="D56" s="170"/>
      <c r="E56" s="171"/>
      <c r="F56" s="171"/>
      <c r="G56" s="171"/>
      <c r="H56" s="171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</row>
    <row r="57" customFormat="false" ht="12.75" hidden="false" customHeight="true" outlineLevel="0" collapsed="false">
      <c r="A57" s="170"/>
      <c r="B57" s="170"/>
      <c r="C57" s="170"/>
      <c r="D57" s="170"/>
      <c r="E57" s="171"/>
      <c r="F57" s="171"/>
      <c r="G57" s="171"/>
      <c r="H57" s="171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</row>
    <row r="58" customFormat="false" ht="13.5" hidden="false" customHeight="true" outlineLevel="0" collapsed="false">
      <c r="A58" s="170"/>
      <c r="B58" s="170"/>
      <c r="C58" s="170"/>
      <c r="D58" s="170"/>
      <c r="E58" s="171"/>
      <c r="F58" s="171"/>
      <c r="G58" s="171"/>
      <c r="H58" s="171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</row>
  </sheetData>
  <sheetProtection algorithmName="SHA-512" hashValue="q/ZRI8VoN9wIK4kqttEqW1v/o7xc17rGVmHDXkeWLGLgTpHrOjOL9FUl4M7LzKdFDd5MkfU3Dz7faM/rYUFlsA==" saltValue="zUUnGYQe8vtEwBQFORykwQ==" spinCount="100000" sheet="true" selectLockedCells="true"/>
  <mergeCells count="22">
    <mergeCell ref="H2:O3"/>
    <mergeCell ref="D3:G3"/>
    <mergeCell ref="P3:S3"/>
    <mergeCell ref="A23:V25"/>
    <mergeCell ref="A52:D53"/>
    <mergeCell ref="E52:H53"/>
    <mergeCell ref="I52:K53"/>
    <mergeCell ref="L52:N53"/>
    <mergeCell ref="O52:R53"/>
    <mergeCell ref="S52:V53"/>
    <mergeCell ref="A54:D54"/>
    <mergeCell ref="E54:H54"/>
    <mergeCell ref="I54:K54"/>
    <mergeCell ref="L54:N54"/>
    <mergeCell ref="O54:R54"/>
    <mergeCell ref="S54:V54"/>
    <mergeCell ref="A55:D58"/>
    <mergeCell ref="E55:H58"/>
    <mergeCell ref="I55:K58"/>
    <mergeCell ref="L55:N58"/>
    <mergeCell ref="O55:R58"/>
    <mergeCell ref="S55:V58"/>
  </mergeCells>
  <conditionalFormatting sqref="S55">
    <cfRule type="cellIs" priority="2" operator="between" aboveAverage="0" equalAverage="0" bottom="0" percent="0" rank="0" text="" dxfId="42">
      <formula>4.01</formula>
      <formula>8</formula>
    </cfRule>
    <cfRule type="cellIs" priority="3" operator="greaterThan" aboveAverage="0" equalAverage="0" bottom="0" percent="0" rank="0" text="" dxfId="43">
      <formula>8.01</formula>
    </cfRule>
    <cfRule type="cellIs" priority="4" operator="lessThanOrEqual" aboveAverage="0" equalAverage="0" bottom="0" percent="0" rank="0" text="" dxfId="44">
      <formula>4</formula>
    </cfRule>
  </conditionalFormatting>
  <conditionalFormatting sqref="A55">
    <cfRule type="cellIs" priority="5" operator="between" aboveAverage="0" equalAverage="0" bottom="0" percent="0" rank="0" text="" dxfId="45">
      <formula>4.01</formula>
      <formula>8</formula>
    </cfRule>
    <cfRule type="cellIs" priority="6" operator="greaterThan" aboveAverage="0" equalAverage="0" bottom="0" percent="0" rank="0" text="" dxfId="46">
      <formula>8.01</formula>
    </cfRule>
    <cfRule type="cellIs" priority="7" operator="lessThanOrEqual" aboveAverage="0" equalAverage="0" bottom="0" percent="0" rank="0" text="" dxfId="47">
      <formula>4</formula>
    </cfRule>
  </conditionalFormatting>
  <printOptions headings="false" gridLines="false" gridLinesSet="true" horizontalCentered="true" verticalCentered="true"/>
  <pageMargins left="0.75" right="0.75" top="1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N2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F8" activeCellId="0" sqref="F8"/>
    </sheetView>
  </sheetViews>
  <sheetFormatPr defaultColWidth="9.2890625" defaultRowHeight="12.75" zeroHeight="false" outlineLevelRow="0" outlineLevelCol="0"/>
  <cols>
    <col collapsed="false" customWidth="false" hidden="false" outlineLevel="0" max="1" min="1" style="1" width="9.29"/>
    <col collapsed="false" customWidth="true" hidden="false" outlineLevel="0" max="40" min="2" style="1" width="6.71"/>
    <col collapsed="false" customWidth="false" hidden="false" outlineLevel="0" max="16384" min="41" style="1" width="9.29"/>
  </cols>
  <sheetData>
    <row r="1" customFormat="false" ht="124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/>
    </row>
    <row r="2" customFormat="false" ht="21.75" hidden="false" customHeight="true" outlineLevel="0" collapsed="false">
      <c r="A2" s="172"/>
      <c r="B2" s="173" t="s">
        <v>114</v>
      </c>
      <c r="C2" s="173"/>
      <c r="D2" s="173"/>
      <c r="E2" s="173"/>
      <c r="F2" s="173"/>
      <c r="G2" s="173"/>
      <c r="H2" s="173"/>
      <c r="I2" s="173"/>
      <c r="AN2" s="174"/>
    </row>
    <row r="3" customFormat="false" ht="26.25" hidden="false" customHeight="true" outlineLevel="0" collapsed="false">
      <c r="A3" s="172"/>
      <c r="B3" s="175"/>
      <c r="C3" s="176"/>
      <c r="D3" s="177" t="s">
        <v>88</v>
      </c>
      <c r="E3" s="177"/>
      <c r="F3" s="178" t="s">
        <v>92</v>
      </c>
      <c r="G3" s="178"/>
      <c r="H3" s="178" t="s">
        <v>90</v>
      </c>
      <c r="I3" s="178"/>
      <c r="AN3" s="174"/>
    </row>
    <row r="4" s="19" customFormat="true" ht="27" hidden="false" customHeight="true" outlineLevel="0" collapsed="false">
      <c r="A4" s="44"/>
      <c r="B4" s="179"/>
      <c r="C4" s="179"/>
      <c r="D4" s="180" t="s">
        <v>115</v>
      </c>
      <c r="E4" s="180"/>
      <c r="F4" s="181" t="s">
        <v>116</v>
      </c>
      <c r="G4" s="181"/>
      <c r="H4" s="181" t="s">
        <v>117</v>
      </c>
      <c r="I4" s="181"/>
      <c r="K4" s="182"/>
      <c r="AN4" s="37"/>
    </row>
    <row r="5" s="19" customFormat="true" ht="27" hidden="false" customHeight="true" outlineLevel="0" collapsed="false">
      <c r="A5" s="44"/>
      <c r="B5" s="183" t="s">
        <v>95</v>
      </c>
      <c r="C5" s="183"/>
      <c r="D5" s="184" t="n">
        <f aca="false">IFERROR(TRUNC((AVERAGE('Ratio Detail'!$C$5))/'Ratio Detail'!C10,1),"")</f>
        <v>1.1</v>
      </c>
      <c r="E5" s="184"/>
      <c r="F5" s="184" t="n">
        <f aca="false">IFERROR(TRUNC((AVERAGE('Ratio Detail'!$C$7))/'Ratio Detail'!C12,1),"")</f>
        <v>1</v>
      </c>
      <c r="G5" s="184"/>
      <c r="H5" s="184" t="n">
        <f aca="false">IFERROR(TRUNC((AVERAGE('Ratio Detail'!$C$6))/'Ratio Detail'!C11,1),"")</f>
        <v>1.1</v>
      </c>
      <c r="I5" s="184"/>
      <c r="AN5" s="37"/>
    </row>
    <row r="6" s="19" customFormat="true" ht="27" hidden="false" customHeight="true" outlineLevel="0" collapsed="false">
      <c r="A6" s="44"/>
      <c r="B6" s="183" t="s">
        <v>97</v>
      </c>
      <c r="C6" s="183"/>
      <c r="D6" s="184" t="n">
        <f aca="false">IFERROR(TRUNC((AVERAGE('Ratio Detail'!$C$5))/'Ratio Detail'!C15,1),"")</f>
        <v>1.5</v>
      </c>
      <c r="E6" s="184"/>
      <c r="F6" s="184" t="n">
        <f aca="false">IFERROR(TRUNC((AVERAGE('Ratio Detail'!$C$7))/'Ratio Detail'!C17,1),"")</f>
        <v>1.2</v>
      </c>
      <c r="G6" s="184"/>
      <c r="H6" s="184" t="n">
        <f aca="false">IFERROR(TRUNC((AVERAGE('Ratio Detail'!$C$6))/'Ratio Detail'!C16,1),"")</f>
        <v>1.5</v>
      </c>
      <c r="I6" s="184"/>
      <c r="O6" s="185" t="str">
        <f aca="false">IF('Pattern Design'!T10="","",'Pattern Design'!T10)</f>
        <v>ROOSTER46</v>
      </c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N6" s="37"/>
    </row>
    <row r="7" s="19" customFormat="true" ht="27" hidden="false" customHeight="true" outlineLevel="0" collapsed="false">
      <c r="A7" s="44"/>
      <c r="B7" s="183" t="s">
        <v>99</v>
      </c>
      <c r="C7" s="183"/>
      <c r="D7" s="184" t="n">
        <f aca="false">IFERROR(TRUNC((AVERAGE('Ratio Detail'!$C$5))/'Ratio Detail'!C20,1),"")</f>
        <v>3.5</v>
      </c>
      <c r="E7" s="184"/>
      <c r="F7" s="184" t="n">
        <f aca="false">IFERROR(TRUNC((AVERAGE('Ratio Detail'!$C$7))/'Ratio Detail'!C22,1),"")</f>
        <v>1.7</v>
      </c>
      <c r="G7" s="184"/>
      <c r="H7" s="184" t="n">
        <f aca="false">IFERROR(TRUNC((AVERAGE('Ratio Detail'!$C$6))/'Ratio Detail'!C21,1),"")</f>
        <v>3.5</v>
      </c>
      <c r="I7" s="184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N7" s="37"/>
    </row>
    <row r="8" customFormat="false" ht="27" hidden="false" customHeight="true" outlineLevel="0" collapsed="false">
      <c r="A8" s="172"/>
      <c r="B8" s="183" t="s">
        <v>87</v>
      </c>
      <c r="C8" s="183"/>
      <c r="D8" s="184" t="n">
        <f aca="false">IFERROR(TRUNC((AVERAGE('Ratio Detail'!$C$5))/'Ratio Detail'!I5,1),"")</f>
        <v>7</v>
      </c>
      <c r="E8" s="184"/>
      <c r="F8" s="184" t="n">
        <f aca="false">IFERROR(TRUNC((AVERAGE('Ratio Detail'!$C$7))/'Ratio Detail'!I7,1),"")</f>
        <v>2.8</v>
      </c>
      <c r="G8" s="184"/>
      <c r="H8" s="184" t="n">
        <f aca="false">IFERROR(TRUNC((AVERAGE('Ratio Detail'!$C$6))/'Ratio Detail'!I6,1),"")</f>
        <v>7</v>
      </c>
      <c r="I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N8" s="174"/>
    </row>
    <row r="9" customFormat="false" ht="27" hidden="false" customHeight="true" outlineLevel="0" collapsed="false">
      <c r="A9" s="172"/>
      <c r="B9" s="183" t="s">
        <v>96</v>
      </c>
      <c r="C9" s="183"/>
      <c r="D9" s="184" t="n">
        <f aca="false">IFERROR(TRUNC((AVERAGE('Ratio Detail'!$C$5))/'Ratio Detail'!I10,1),"")</f>
        <v>69</v>
      </c>
      <c r="E9" s="184"/>
      <c r="F9" s="184" t="n">
        <f aca="false">IFERROR(TRUNC((AVERAGE('Ratio Detail'!$C$7))/'Ratio Detail'!I12,1),"")</f>
        <v>21.2</v>
      </c>
      <c r="G9" s="184"/>
      <c r="H9" s="184" t="n">
        <f aca="false">IFERROR(TRUNC((AVERAGE('Ratio Detail'!$C$6))/'Ratio Detail'!I11,1),"")</f>
        <v>69</v>
      </c>
      <c r="I9" s="184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N9" s="174"/>
    </row>
    <row r="10" customFormat="false" ht="27" hidden="false" customHeight="true" outlineLevel="0" collapsed="false">
      <c r="A10" s="172"/>
      <c r="B10" s="183" t="s">
        <v>98</v>
      </c>
      <c r="C10" s="183"/>
      <c r="D10" s="184" t="str">
        <f aca="false">IFERROR(TRUNC((AVERAGE('Ratio Detail'!$C$5))/'Ratio Detail'!I15,1),"")</f>
        <v/>
      </c>
      <c r="E10" s="184"/>
      <c r="F10" s="184" t="str">
        <f aca="false">IFERROR(TRUNC((AVERAGE('Ratio Detail'!$C$7))/'Ratio Detail'!I17,1),"")</f>
        <v/>
      </c>
      <c r="G10" s="184"/>
      <c r="H10" s="184" t="str">
        <f aca="false">IFERROR(TRUNC((AVERAGE('Ratio Detail'!$C$6))/'Ratio Detail'!I16,1),"")</f>
        <v/>
      </c>
      <c r="I10" s="184"/>
      <c r="AN10" s="174"/>
    </row>
    <row r="11" customFormat="false" ht="27" hidden="false" customHeight="true" outlineLevel="0" collapsed="false">
      <c r="A11" s="172"/>
      <c r="B11" s="183" t="s">
        <v>100</v>
      </c>
      <c r="C11" s="183"/>
      <c r="D11" s="184" t="str">
        <f aca="false">IFERROR(TRUNC((AVERAGE('Ratio Detail'!$C$5))/'Ratio Detail'!I20,1),"")</f>
        <v/>
      </c>
      <c r="E11" s="184"/>
      <c r="F11" s="184" t="str">
        <f aca="false">IFERROR(TRUNC((AVERAGE('Ratio Detail'!$C$7))/'Ratio Detail'!I22,1),"")</f>
        <v/>
      </c>
      <c r="G11" s="184"/>
      <c r="H11" s="184" t="str">
        <f aca="false">IFERROR(TRUNC((AVERAGE('Ratio Detail'!$C$6))/'Ratio Detail'!I21,1),"")</f>
        <v/>
      </c>
      <c r="I11" s="184"/>
      <c r="AN11" s="174"/>
    </row>
    <row r="12" customFormat="false" ht="27" hidden="false" customHeight="true" outlineLevel="0" collapsed="false">
      <c r="A12" s="172"/>
      <c r="B12" s="186"/>
      <c r="C12" s="186"/>
      <c r="D12" s="186"/>
      <c r="E12" s="186"/>
      <c r="F12" s="186"/>
      <c r="G12" s="186"/>
      <c r="H12" s="186"/>
      <c r="N12" s="20" t="s">
        <v>118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N12" s="174"/>
    </row>
    <row r="13" customFormat="false" ht="27" hidden="false" customHeight="true" outlineLevel="0" collapsed="false">
      <c r="A13" s="187"/>
      <c r="B13" s="188" t="s">
        <v>42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</row>
    <row r="14" customFormat="false" ht="27" hidden="false" customHeight="true" outlineLevel="0" collapsed="false">
      <c r="A14" s="189" t="s">
        <v>119</v>
      </c>
      <c r="B14" s="190" t="s">
        <v>43</v>
      </c>
      <c r="C14" s="191" t="s">
        <v>44</v>
      </c>
      <c r="D14" s="191" t="s">
        <v>45</v>
      </c>
      <c r="E14" s="191" t="s">
        <v>46</v>
      </c>
      <c r="F14" s="191" t="s">
        <v>47</v>
      </c>
      <c r="G14" s="191" t="s">
        <v>48</v>
      </c>
      <c r="H14" s="191" t="s">
        <v>49</v>
      </c>
      <c r="I14" s="191" t="s">
        <v>50</v>
      </c>
      <c r="J14" s="191" t="s">
        <v>51</v>
      </c>
      <c r="K14" s="191" t="s">
        <v>52</v>
      </c>
      <c r="L14" s="191" t="s">
        <v>53</v>
      </c>
      <c r="M14" s="191" t="s">
        <v>54</v>
      </c>
      <c r="N14" s="191" t="s">
        <v>55</v>
      </c>
      <c r="O14" s="191" t="s">
        <v>56</v>
      </c>
      <c r="P14" s="191" t="s">
        <v>57</v>
      </c>
      <c r="Q14" s="191" t="s">
        <v>58</v>
      </c>
      <c r="R14" s="191" t="s">
        <v>59</v>
      </c>
      <c r="S14" s="191" t="s">
        <v>60</v>
      </c>
      <c r="T14" s="191" t="s">
        <v>61</v>
      </c>
      <c r="U14" s="191" t="s">
        <v>62</v>
      </c>
      <c r="V14" s="191" t="s">
        <v>63</v>
      </c>
      <c r="W14" s="191" t="s">
        <v>64</v>
      </c>
      <c r="X14" s="191" t="s">
        <v>65</v>
      </c>
      <c r="Y14" s="191" t="s">
        <v>66</v>
      </c>
      <c r="Z14" s="191" t="s">
        <v>67</v>
      </c>
      <c r="AA14" s="191" t="s">
        <v>68</v>
      </c>
      <c r="AB14" s="191" t="s">
        <v>69</v>
      </c>
      <c r="AC14" s="191" t="s">
        <v>70</v>
      </c>
      <c r="AD14" s="191" t="s">
        <v>71</v>
      </c>
      <c r="AE14" s="191" t="s">
        <v>72</v>
      </c>
      <c r="AF14" s="191" t="s">
        <v>73</v>
      </c>
      <c r="AG14" s="191" t="s">
        <v>74</v>
      </c>
      <c r="AH14" s="191" t="s">
        <v>75</v>
      </c>
      <c r="AI14" s="191" t="s">
        <v>76</v>
      </c>
      <c r="AJ14" s="191" t="s">
        <v>77</v>
      </c>
      <c r="AK14" s="191" t="s">
        <v>78</v>
      </c>
      <c r="AL14" s="191" t="s">
        <v>79</v>
      </c>
      <c r="AM14" s="191" t="s">
        <v>80</v>
      </c>
      <c r="AN14" s="192" t="s">
        <v>81</v>
      </c>
    </row>
    <row r="15" customFormat="false" ht="27" hidden="false" customHeight="true" outlineLevel="0" collapsed="false">
      <c r="A15" s="193" t="n">
        <v>2</v>
      </c>
      <c r="B15" s="194" t="n">
        <f aca="false">IFERROR('Pattern Design'!C29/'Pattern Design'!C30,"")</f>
        <v>1.22222222222222</v>
      </c>
      <c r="C15" s="195" t="n">
        <f aca="false">IFERROR('Pattern Design'!D29/'Pattern Design'!D30,"")</f>
        <v>1.16666666666667</v>
      </c>
      <c r="D15" s="195" t="n">
        <f aca="false">IFERROR('Pattern Design'!E29/'Pattern Design'!E30,"")</f>
        <v>1.14285714285714</v>
      </c>
      <c r="E15" s="195" t="n">
        <f aca="false">IFERROR('Pattern Design'!F29/'Pattern Design'!F30,"")</f>
        <v>1.3</v>
      </c>
      <c r="F15" s="195" t="n">
        <f aca="false">IFERROR('Pattern Design'!G29/'Pattern Design'!G30,"")</f>
        <v>1.33333333333333</v>
      </c>
      <c r="G15" s="195" t="n">
        <f aca="false">IFERROR('Pattern Design'!H29/'Pattern Design'!H30,"")</f>
        <v>1.06666666666667</v>
      </c>
      <c r="H15" s="195" t="n">
        <f aca="false">IFERROR('Pattern Design'!I29/'Pattern Design'!I30,"")</f>
        <v>1.06666666666667</v>
      </c>
      <c r="I15" s="195" t="n">
        <f aca="false">IFERROR('Pattern Design'!J29/'Pattern Design'!J30,"")</f>
        <v>1.0625</v>
      </c>
      <c r="J15" s="195" t="n">
        <f aca="false">IFERROR('Pattern Design'!K29/'Pattern Design'!K30,"")</f>
        <v>1.0625</v>
      </c>
      <c r="K15" s="195" t="n">
        <f aca="false">IFERROR('Pattern Design'!L29/'Pattern Design'!L30,"")</f>
        <v>1.0625</v>
      </c>
      <c r="L15" s="195" t="n">
        <f aca="false">IFERROR('Pattern Design'!M29/'Pattern Design'!M30,"")</f>
        <v>1.0625</v>
      </c>
      <c r="M15" s="195" t="n">
        <f aca="false">IFERROR('Pattern Design'!N29/'Pattern Design'!N30,"")</f>
        <v>1.0625</v>
      </c>
      <c r="N15" s="195" t="n">
        <f aca="false">IFERROR('Pattern Design'!O29/'Pattern Design'!O30,"")</f>
        <v>1.0625</v>
      </c>
      <c r="O15" s="195" t="n">
        <f aca="false">IFERROR('Pattern Design'!P29/'Pattern Design'!P30,"")</f>
        <v>1.0625</v>
      </c>
      <c r="P15" s="195" t="n">
        <f aca="false">IFERROR('Pattern Design'!Q29/'Pattern Design'!Q30,"")</f>
        <v>1.0625</v>
      </c>
      <c r="Q15" s="195" t="n">
        <f aca="false">IFERROR('Pattern Design'!R29/'Pattern Design'!R30,"")</f>
        <v>1.0625</v>
      </c>
      <c r="R15" s="195" t="n">
        <f aca="false">IFERROR('Pattern Design'!S29/'Pattern Design'!S30,"")</f>
        <v>1.0625</v>
      </c>
      <c r="S15" s="195" t="n">
        <f aca="false">IFERROR('Pattern Design'!T29/'Pattern Design'!T30,"")</f>
        <v>1.0625</v>
      </c>
      <c r="T15" s="195" t="n">
        <f aca="false">IFERROR('Pattern Design'!U29/'Pattern Design'!U30,"")</f>
        <v>1.0625</v>
      </c>
      <c r="U15" s="195" t="n">
        <f aca="false">IFERROR('Pattern Design'!V29/'Pattern Design'!V30,"")</f>
        <v>1.0625</v>
      </c>
      <c r="V15" s="195" t="n">
        <f aca="false">IFERROR('Pattern Design'!W29/'Pattern Design'!W30,"")</f>
        <v>1.0625</v>
      </c>
      <c r="W15" s="195" t="n">
        <f aca="false">IFERROR('Pattern Design'!X29/'Pattern Design'!X30,"")</f>
        <v>1.0625</v>
      </c>
      <c r="X15" s="195" t="n">
        <f aca="false">IFERROR('Pattern Design'!Y29/'Pattern Design'!Y30,"")</f>
        <v>1.0625</v>
      </c>
      <c r="Y15" s="195" t="n">
        <f aca="false">IFERROR('Pattern Design'!Z29/'Pattern Design'!Z30,"")</f>
        <v>1.0625</v>
      </c>
      <c r="Z15" s="195" t="n">
        <f aca="false">IFERROR('Pattern Design'!AA29/'Pattern Design'!AA30,"")</f>
        <v>1.0625</v>
      </c>
      <c r="AA15" s="195" t="n">
        <f aca="false">IFERROR('Pattern Design'!AB29/'Pattern Design'!AB30,"")</f>
        <v>1.0625</v>
      </c>
      <c r="AB15" s="195" t="n">
        <f aca="false">IFERROR('Pattern Design'!AC29/'Pattern Design'!AC30,"")</f>
        <v>1.0625</v>
      </c>
      <c r="AC15" s="195" t="n">
        <f aca="false">IFERROR('Pattern Design'!AD29/'Pattern Design'!AD30,"")</f>
        <v>1.0625</v>
      </c>
      <c r="AD15" s="195" t="n">
        <f aca="false">IFERROR('Pattern Design'!AE29/'Pattern Design'!AE30,"")</f>
        <v>1.0625</v>
      </c>
      <c r="AE15" s="195" t="n">
        <f aca="false">IFERROR('Pattern Design'!AF29/'Pattern Design'!AF30,"")</f>
        <v>1.0625</v>
      </c>
      <c r="AF15" s="195" t="n">
        <f aca="false">IFERROR('Pattern Design'!AG29/'Pattern Design'!AG30,"")</f>
        <v>1.0625</v>
      </c>
      <c r="AG15" s="195" t="n">
        <f aca="false">IFERROR('Pattern Design'!AH29/'Pattern Design'!AH30,"")</f>
        <v>1.0625</v>
      </c>
      <c r="AH15" s="195" t="n">
        <f aca="false">IFERROR('Pattern Design'!AI29/'Pattern Design'!AI30,"")</f>
        <v>1.06666666666667</v>
      </c>
      <c r="AI15" s="195" t="n">
        <f aca="false">IFERROR('Pattern Design'!AJ29/'Pattern Design'!AJ30,"")</f>
        <v>1.06666666666667</v>
      </c>
      <c r="AJ15" s="195" t="n">
        <f aca="false">IFERROR('Pattern Design'!AK29/'Pattern Design'!AK30,"")</f>
        <v>1.33333333333333</v>
      </c>
      <c r="AK15" s="195" t="n">
        <f aca="false">IFERROR('Pattern Design'!AL29/'Pattern Design'!AL30,"")</f>
        <v>1.3</v>
      </c>
      <c r="AL15" s="195" t="n">
        <f aca="false">IFERROR('Pattern Design'!AM29/'Pattern Design'!AM30,"")</f>
        <v>1.14285714285714</v>
      </c>
      <c r="AM15" s="195" t="n">
        <f aca="false">IFERROR('Pattern Design'!AN29/'Pattern Design'!AN30,"")</f>
        <v>1.16666666666667</v>
      </c>
      <c r="AN15" s="196" t="n">
        <f aca="false">IFERROR('Pattern Design'!AO29/'Pattern Design'!AO30,"")</f>
        <v>1.22222222222222</v>
      </c>
    </row>
    <row r="16" customFormat="false" ht="27" hidden="false" customHeight="true" outlineLevel="0" collapsed="false">
      <c r="A16" s="197" t="n">
        <v>3</v>
      </c>
      <c r="B16" s="198" t="n">
        <f aca="false">IFERROR('Pattern Design'!C29/'Pattern Design'!C31,"")</f>
        <v>1.57142857142857</v>
      </c>
      <c r="C16" s="199" t="n">
        <f aca="false">IFERROR('Pattern Design'!D29/'Pattern Design'!D31,"")</f>
        <v>3.88888888888889</v>
      </c>
      <c r="D16" s="199" t="n">
        <f aca="false">IFERROR('Pattern Design'!E29/'Pattern Design'!E31,"")</f>
        <v>1.81818181818182</v>
      </c>
      <c r="E16" s="199" t="n">
        <f aca="false">IFERROR('Pattern Design'!F29/'Pattern Design'!F31,"")</f>
        <v>1.625</v>
      </c>
      <c r="F16" s="199" t="n">
        <f aca="false">IFERROR('Pattern Design'!G29/'Pattern Design'!G31,"")</f>
        <v>1.77777777777778</v>
      </c>
      <c r="G16" s="199" t="n">
        <f aca="false">IFERROR('Pattern Design'!H29/'Pattern Design'!H31,"")</f>
        <v>1.6</v>
      </c>
      <c r="H16" s="199" t="n">
        <f aca="false">IFERROR('Pattern Design'!I29/'Pattern Design'!I31,"")</f>
        <v>1.33333333333333</v>
      </c>
      <c r="I16" s="199" t="n">
        <f aca="false">IFERROR('Pattern Design'!J29/'Pattern Design'!J31,"")</f>
        <v>1.41666666666667</v>
      </c>
      <c r="J16" s="199" t="n">
        <f aca="false">IFERROR('Pattern Design'!K29/'Pattern Design'!K31,"")</f>
        <v>1.21428571428571</v>
      </c>
      <c r="K16" s="199" t="n">
        <f aca="false">IFERROR('Pattern Design'!L29/'Pattern Design'!L31,"")</f>
        <v>1.21428571428571</v>
      </c>
      <c r="L16" s="199" t="n">
        <f aca="false">IFERROR('Pattern Design'!M29/'Pattern Design'!M31,"")</f>
        <v>1.21428571428571</v>
      </c>
      <c r="M16" s="199" t="n">
        <f aca="false">IFERROR('Pattern Design'!N29/'Pattern Design'!N31,"")</f>
        <v>1.21428571428571</v>
      </c>
      <c r="N16" s="199" t="n">
        <f aca="false">IFERROR('Pattern Design'!O29/'Pattern Design'!O31,"")</f>
        <v>1.21428571428571</v>
      </c>
      <c r="O16" s="199" t="n">
        <f aca="false">IFERROR('Pattern Design'!P29/'Pattern Design'!P31,"")</f>
        <v>1.21428571428571</v>
      </c>
      <c r="P16" s="199" t="n">
        <f aca="false">IFERROR('Pattern Design'!Q29/'Pattern Design'!Q31,"")</f>
        <v>1.21428571428571</v>
      </c>
      <c r="Q16" s="199" t="n">
        <f aca="false">IFERROR('Pattern Design'!R29/'Pattern Design'!R31,"")</f>
        <v>1.21428571428571</v>
      </c>
      <c r="R16" s="199" t="n">
        <f aca="false">IFERROR('Pattern Design'!S29/'Pattern Design'!S31,"")</f>
        <v>1.21428571428571</v>
      </c>
      <c r="S16" s="199" t="n">
        <f aca="false">IFERROR('Pattern Design'!T29/'Pattern Design'!T31,"")</f>
        <v>1.21428571428571</v>
      </c>
      <c r="T16" s="199" t="n">
        <f aca="false">IFERROR('Pattern Design'!U29/'Pattern Design'!U31,"")</f>
        <v>1.21428571428571</v>
      </c>
      <c r="U16" s="199" t="n">
        <f aca="false">IFERROR('Pattern Design'!V29/'Pattern Design'!V31,"")</f>
        <v>1.21428571428571</v>
      </c>
      <c r="V16" s="199" t="n">
        <f aca="false">IFERROR('Pattern Design'!W29/'Pattern Design'!W31,"")</f>
        <v>1.21428571428571</v>
      </c>
      <c r="W16" s="199" t="n">
        <f aca="false">IFERROR('Pattern Design'!X29/'Pattern Design'!X31,"")</f>
        <v>1.21428571428571</v>
      </c>
      <c r="X16" s="199" t="n">
        <f aca="false">IFERROR('Pattern Design'!Y29/'Pattern Design'!Y31,"")</f>
        <v>1.21428571428571</v>
      </c>
      <c r="Y16" s="199" t="n">
        <f aca="false">IFERROR('Pattern Design'!Z29/'Pattern Design'!Z31,"")</f>
        <v>1.21428571428571</v>
      </c>
      <c r="Z16" s="199" t="n">
        <f aca="false">IFERROR('Pattern Design'!AA29/'Pattern Design'!AA31,"")</f>
        <v>1.21428571428571</v>
      </c>
      <c r="AA16" s="199" t="n">
        <f aca="false">IFERROR('Pattern Design'!AB29/'Pattern Design'!AB31,"")</f>
        <v>1.21428571428571</v>
      </c>
      <c r="AB16" s="199" t="n">
        <f aca="false">IFERROR('Pattern Design'!AC29/'Pattern Design'!AC31,"")</f>
        <v>1.21428571428571</v>
      </c>
      <c r="AC16" s="199" t="n">
        <f aca="false">IFERROR('Pattern Design'!AD29/'Pattern Design'!AD31,"")</f>
        <v>1.21428571428571</v>
      </c>
      <c r="AD16" s="199" t="n">
        <f aca="false">IFERROR('Pattern Design'!AE29/'Pattern Design'!AE31,"")</f>
        <v>1.21428571428571</v>
      </c>
      <c r="AE16" s="199" t="n">
        <f aca="false">IFERROR('Pattern Design'!AF29/'Pattern Design'!AF31,"")</f>
        <v>1.21428571428571</v>
      </c>
      <c r="AF16" s="199" t="n">
        <f aca="false">IFERROR('Pattern Design'!AG29/'Pattern Design'!AG31,"")</f>
        <v>1.21428571428571</v>
      </c>
      <c r="AG16" s="199" t="n">
        <f aca="false">IFERROR('Pattern Design'!AH29/'Pattern Design'!AH31,"")</f>
        <v>1.41666666666667</v>
      </c>
      <c r="AH16" s="199" t="n">
        <f aca="false">IFERROR('Pattern Design'!AI29/'Pattern Design'!AI31,"")</f>
        <v>1.33333333333333</v>
      </c>
      <c r="AI16" s="199" t="n">
        <f aca="false">IFERROR('Pattern Design'!AJ29/'Pattern Design'!AJ31,"")</f>
        <v>1.6</v>
      </c>
      <c r="AJ16" s="199" t="n">
        <f aca="false">IFERROR('Pattern Design'!AK29/'Pattern Design'!AK31,"")</f>
        <v>1.77777777777778</v>
      </c>
      <c r="AK16" s="199" t="n">
        <f aca="false">IFERROR('Pattern Design'!AL29/'Pattern Design'!AL31,"")</f>
        <v>1.625</v>
      </c>
      <c r="AL16" s="199" t="n">
        <f aca="false">IFERROR('Pattern Design'!AM29/'Pattern Design'!AM31,"")</f>
        <v>1.81818181818182</v>
      </c>
      <c r="AM16" s="199" t="n">
        <f aca="false">IFERROR('Pattern Design'!AN29/'Pattern Design'!AN31,"")</f>
        <v>3.88888888888889</v>
      </c>
      <c r="AN16" s="200" t="n">
        <f aca="false">IFERROR('Pattern Design'!AO29/'Pattern Design'!AO31,"")</f>
        <v>1.57142857142857</v>
      </c>
    </row>
    <row r="17" customFormat="false" ht="27" hidden="false" customHeight="true" outlineLevel="0" collapsed="false">
      <c r="A17" s="197" t="n">
        <v>4</v>
      </c>
      <c r="B17" s="198" t="n">
        <f aca="false">IFERROR('Pattern Design'!C29/'Pattern Design'!C32,"")</f>
        <v>2.2</v>
      </c>
      <c r="C17" s="199" t="n">
        <f aca="false">IFERROR('Pattern Design'!D29/'Pattern Design'!D32,"")</f>
        <v>2.5</v>
      </c>
      <c r="D17" s="199" t="n">
        <f aca="false">IFERROR('Pattern Design'!E29/'Pattern Design'!E32,"")</f>
        <v>2.5</v>
      </c>
      <c r="E17" s="199" t="n">
        <f aca="false">IFERROR('Pattern Design'!F29/'Pattern Design'!F32,"")</f>
        <v>4.0625</v>
      </c>
      <c r="F17" s="199" t="n">
        <f aca="false">IFERROR('Pattern Design'!G29/'Pattern Design'!G32,"")</f>
        <v>4.44444444444445</v>
      </c>
      <c r="G17" s="199" t="n">
        <f aca="false">IFERROR('Pattern Design'!H29/'Pattern Design'!H32,"")</f>
        <v>3.47826086956522</v>
      </c>
      <c r="H17" s="199" t="n">
        <f aca="false">IFERROR('Pattern Design'!I29/'Pattern Design'!I32,"")</f>
        <v>3.47826086956522</v>
      </c>
      <c r="I17" s="199" t="n">
        <f aca="false">IFERROR('Pattern Design'!J29/'Pattern Design'!J32,"")</f>
        <v>2.5</v>
      </c>
      <c r="J17" s="199" t="n">
        <f aca="false">IFERROR('Pattern Design'!K29/'Pattern Design'!K32,"")</f>
        <v>2.125</v>
      </c>
      <c r="K17" s="199" t="n">
        <f aca="false">IFERROR('Pattern Design'!L29/'Pattern Design'!L32,"")</f>
        <v>2.125</v>
      </c>
      <c r="L17" s="199" t="n">
        <f aca="false">IFERROR('Pattern Design'!M29/'Pattern Design'!M32,"")</f>
        <v>2.125</v>
      </c>
      <c r="M17" s="199" t="n">
        <f aca="false">IFERROR('Pattern Design'!N29/'Pattern Design'!N32,"")</f>
        <v>1.7</v>
      </c>
      <c r="N17" s="199" t="n">
        <f aca="false">IFERROR('Pattern Design'!O29/'Pattern Design'!O32,"")</f>
        <v>1.7</v>
      </c>
      <c r="O17" s="199" t="n">
        <f aca="false">IFERROR('Pattern Design'!P29/'Pattern Design'!P32,"")</f>
        <v>1.7</v>
      </c>
      <c r="P17" s="199" t="n">
        <f aca="false">IFERROR('Pattern Design'!Q29/'Pattern Design'!Q32,"")</f>
        <v>1.7</v>
      </c>
      <c r="Q17" s="199" t="n">
        <f aca="false">IFERROR('Pattern Design'!R29/'Pattern Design'!R32,"")</f>
        <v>1.7</v>
      </c>
      <c r="R17" s="199" t="n">
        <f aca="false">IFERROR('Pattern Design'!S29/'Pattern Design'!S32,"")</f>
        <v>1.7</v>
      </c>
      <c r="S17" s="199" t="n">
        <f aca="false">IFERROR('Pattern Design'!T29/'Pattern Design'!T32,"")</f>
        <v>1.7</v>
      </c>
      <c r="T17" s="199" t="n">
        <f aca="false">IFERROR('Pattern Design'!U29/'Pattern Design'!U32,"")</f>
        <v>1.7</v>
      </c>
      <c r="U17" s="199" t="n">
        <f aca="false">IFERROR('Pattern Design'!V29/'Pattern Design'!V32,"")</f>
        <v>1.7</v>
      </c>
      <c r="V17" s="199" t="n">
        <f aca="false">IFERROR('Pattern Design'!W29/'Pattern Design'!W32,"")</f>
        <v>1.7</v>
      </c>
      <c r="W17" s="199" t="n">
        <f aca="false">IFERROR('Pattern Design'!X29/'Pattern Design'!X32,"")</f>
        <v>1.7</v>
      </c>
      <c r="X17" s="199" t="n">
        <f aca="false">IFERROR('Pattern Design'!Y29/'Pattern Design'!Y32,"")</f>
        <v>1.7</v>
      </c>
      <c r="Y17" s="199" t="n">
        <f aca="false">IFERROR('Pattern Design'!Z29/'Pattern Design'!Z32,"")</f>
        <v>1.7</v>
      </c>
      <c r="Z17" s="199" t="n">
        <f aca="false">IFERROR('Pattern Design'!AA29/'Pattern Design'!AA32,"")</f>
        <v>1.7</v>
      </c>
      <c r="AA17" s="199" t="n">
        <f aca="false">IFERROR('Pattern Design'!AB29/'Pattern Design'!AB32,"")</f>
        <v>1.7</v>
      </c>
      <c r="AB17" s="199" t="n">
        <f aca="false">IFERROR('Pattern Design'!AC29/'Pattern Design'!AC32,"")</f>
        <v>1.7</v>
      </c>
      <c r="AC17" s="199" t="n">
        <f aca="false">IFERROR('Pattern Design'!AD29/'Pattern Design'!AD32,"")</f>
        <v>1.7</v>
      </c>
      <c r="AD17" s="199" t="n">
        <f aca="false">IFERROR('Pattern Design'!AE29/'Pattern Design'!AE32,"")</f>
        <v>2.125</v>
      </c>
      <c r="AE17" s="199" t="n">
        <f aca="false">IFERROR('Pattern Design'!AF29/'Pattern Design'!AF32,"")</f>
        <v>2.125</v>
      </c>
      <c r="AF17" s="199" t="n">
        <f aca="false">IFERROR('Pattern Design'!AG29/'Pattern Design'!AG32,"")</f>
        <v>2.125</v>
      </c>
      <c r="AG17" s="199" t="n">
        <f aca="false">IFERROR('Pattern Design'!AH29/'Pattern Design'!AH32,"")</f>
        <v>2.5</v>
      </c>
      <c r="AH17" s="199" t="n">
        <f aca="false">IFERROR('Pattern Design'!AI29/'Pattern Design'!AI32,"")</f>
        <v>3.47826086956522</v>
      </c>
      <c r="AI17" s="199" t="n">
        <f aca="false">IFERROR('Pattern Design'!AJ29/'Pattern Design'!AJ32,"")</f>
        <v>3.47826086956522</v>
      </c>
      <c r="AJ17" s="199" t="n">
        <f aca="false">IFERROR('Pattern Design'!AK29/'Pattern Design'!AK32,"")</f>
        <v>4.44444444444445</v>
      </c>
      <c r="AK17" s="199" t="n">
        <f aca="false">IFERROR('Pattern Design'!AL29/'Pattern Design'!AL32,"")</f>
        <v>4.0625</v>
      </c>
      <c r="AL17" s="199" t="n">
        <f aca="false">IFERROR('Pattern Design'!AM29/'Pattern Design'!AM32,"")</f>
        <v>2.5</v>
      </c>
      <c r="AM17" s="199" t="n">
        <f aca="false">IFERROR('Pattern Design'!AN29/'Pattern Design'!AN32,"")</f>
        <v>2.5</v>
      </c>
      <c r="AN17" s="200" t="n">
        <f aca="false">IFERROR('Pattern Design'!AO29/'Pattern Design'!AO32,"")</f>
        <v>2.2</v>
      </c>
    </row>
    <row r="18" customFormat="false" ht="27" hidden="false" customHeight="true" outlineLevel="0" collapsed="false">
      <c r="A18" s="197" t="n">
        <v>5</v>
      </c>
      <c r="B18" s="198" t="n">
        <f aca="false">IFERROR('Pattern Design'!C29/'Pattern Design'!C33,"")</f>
        <v>3.66666666666667</v>
      </c>
      <c r="C18" s="199" t="n">
        <f aca="false">IFERROR('Pattern Design'!D29/'Pattern Design'!D33,"")</f>
        <v>4.375</v>
      </c>
      <c r="D18" s="199" t="n">
        <f aca="false">IFERROR('Pattern Design'!E29/'Pattern Design'!E33,"")</f>
        <v>5</v>
      </c>
      <c r="E18" s="199" t="n">
        <f aca="false">IFERROR('Pattern Design'!F29/'Pattern Design'!F33,"")</f>
        <v>8.125</v>
      </c>
      <c r="F18" s="199" t="n">
        <f aca="false">IFERROR('Pattern Design'!G29/'Pattern Design'!G33,"")</f>
        <v>8.88888888888889</v>
      </c>
      <c r="G18" s="199" t="n">
        <f aca="false">IFERROR('Pattern Design'!H29/'Pattern Design'!H33,"")</f>
        <v>7.27272727272727</v>
      </c>
      <c r="H18" s="199" t="n">
        <f aca="false">IFERROR('Pattern Design'!I29/'Pattern Design'!I33,"")</f>
        <v>6.15384615384615</v>
      </c>
      <c r="I18" s="199" t="n">
        <f aca="false">IFERROR('Pattern Design'!J29/'Pattern Design'!J33,"")</f>
        <v>4.47368421052632</v>
      </c>
      <c r="J18" s="199" t="n">
        <f aca="false">IFERROR('Pattern Design'!K29/'Pattern Design'!K33,"")</f>
        <v>4.47368421052632</v>
      </c>
      <c r="K18" s="199" t="n">
        <f aca="false">IFERROR('Pattern Design'!L29/'Pattern Design'!L33,"")</f>
        <v>4.04761904761905</v>
      </c>
      <c r="L18" s="199" t="n">
        <f aca="false">IFERROR('Pattern Design'!M29/'Pattern Design'!M33,"")</f>
        <v>3.03571428571429</v>
      </c>
      <c r="M18" s="199" t="n">
        <f aca="false">IFERROR('Pattern Design'!N29/'Pattern Design'!N33,"")</f>
        <v>3.03571428571429</v>
      </c>
      <c r="N18" s="199" t="n">
        <f aca="false">IFERROR('Pattern Design'!O29/'Pattern Design'!O33,"")</f>
        <v>3.03571428571429</v>
      </c>
      <c r="O18" s="199" t="n">
        <f aca="false">IFERROR('Pattern Design'!P29/'Pattern Design'!P33,"")</f>
        <v>2.83333333333333</v>
      </c>
      <c r="P18" s="199" t="n">
        <f aca="false">IFERROR('Pattern Design'!Q29/'Pattern Design'!Q33,"")</f>
        <v>2.83333333333333</v>
      </c>
      <c r="Q18" s="199" t="n">
        <f aca="false">IFERROR('Pattern Design'!R29/'Pattern Design'!R33,"")</f>
        <v>2.83333333333333</v>
      </c>
      <c r="R18" s="199" t="n">
        <f aca="false">IFERROR('Pattern Design'!S29/'Pattern Design'!S33,"")</f>
        <v>2.83333333333333</v>
      </c>
      <c r="S18" s="199" t="n">
        <f aca="false">IFERROR('Pattern Design'!T29/'Pattern Design'!T33,"")</f>
        <v>2.83333333333333</v>
      </c>
      <c r="T18" s="199" t="n">
        <f aca="false">IFERROR('Pattern Design'!U29/'Pattern Design'!U33,"")</f>
        <v>2.83333333333333</v>
      </c>
      <c r="U18" s="199" t="n">
        <f aca="false">IFERROR('Pattern Design'!V29/'Pattern Design'!V33,"")</f>
        <v>2.83333333333333</v>
      </c>
      <c r="V18" s="199" t="n">
        <f aca="false">IFERROR('Pattern Design'!W29/'Pattern Design'!W33,"")</f>
        <v>2.83333333333333</v>
      </c>
      <c r="W18" s="199" t="n">
        <f aca="false">IFERROR('Pattern Design'!X29/'Pattern Design'!X33,"")</f>
        <v>2.83333333333333</v>
      </c>
      <c r="X18" s="199" t="n">
        <f aca="false">IFERROR('Pattern Design'!Y29/'Pattern Design'!Y33,"")</f>
        <v>2.83333333333333</v>
      </c>
      <c r="Y18" s="199" t="n">
        <f aca="false">IFERROR('Pattern Design'!Z29/'Pattern Design'!Z33,"")</f>
        <v>2.83333333333333</v>
      </c>
      <c r="Z18" s="199" t="n">
        <f aca="false">IFERROR('Pattern Design'!AA29/'Pattern Design'!AA33,"")</f>
        <v>2.83333333333333</v>
      </c>
      <c r="AA18" s="199" t="n">
        <f aca="false">IFERROR('Pattern Design'!AB29/'Pattern Design'!AB33,"")</f>
        <v>2.83333333333333</v>
      </c>
      <c r="AB18" s="199" t="n">
        <f aca="false">IFERROR('Pattern Design'!AC29/'Pattern Design'!AC33,"")</f>
        <v>3.03571428571429</v>
      </c>
      <c r="AC18" s="199" t="n">
        <f aca="false">IFERROR('Pattern Design'!AD29/'Pattern Design'!AD33,"")</f>
        <v>3.03571428571429</v>
      </c>
      <c r="AD18" s="199" t="n">
        <f aca="false">IFERROR('Pattern Design'!AE29/'Pattern Design'!AE33,"")</f>
        <v>3.03571428571429</v>
      </c>
      <c r="AE18" s="199" t="n">
        <f aca="false">IFERROR('Pattern Design'!AF29/'Pattern Design'!AF33,"")</f>
        <v>4.04761904761905</v>
      </c>
      <c r="AF18" s="199" t="n">
        <f aca="false">IFERROR('Pattern Design'!AG29/'Pattern Design'!AG33,"")</f>
        <v>4.47368421052632</v>
      </c>
      <c r="AG18" s="199" t="n">
        <f aca="false">IFERROR('Pattern Design'!AH29/'Pattern Design'!AH33,"")</f>
        <v>4.47368421052632</v>
      </c>
      <c r="AH18" s="199" t="n">
        <f aca="false">IFERROR('Pattern Design'!AI29/'Pattern Design'!AI33,"")</f>
        <v>6.15384615384615</v>
      </c>
      <c r="AI18" s="199" t="n">
        <f aca="false">IFERROR('Pattern Design'!AJ29/'Pattern Design'!AJ33,"")</f>
        <v>7.27272727272727</v>
      </c>
      <c r="AJ18" s="199" t="n">
        <f aca="false">IFERROR('Pattern Design'!AK29/'Pattern Design'!AK33,"")</f>
        <v>8.88888888888889</v>
      </c>
      <c r="AK18" s="199" t="n">
        <f aca="false">IFERROR('Pattern Design'!AL29/'Pattern Design'!AL33,"")</f>
        <v>8.125</v>
      </c>
      <c r="AL18" s="199" t="n">
        <f aca="false">IFERROR('Pattern Design'!AM29/'Pattern Design'!AM33,"")</f>
        <v>5</v>
      </c>
      <c r="AM18" s="199" t="n">
        <f aca="false">IFERROR('Pattern Design'!AN29/'Pattern Design'!AN33,"")</f>
        <v>4.375</v>
      </c>
      <c r="AN18" s="200" t="n">
        <f aca="false">IFERROR('Pattern Design'!AO29/'Pattern Design'!AO33,"")</f>
        <v>3.66666666666667</v>
      </c>
    </row>
    <row r="19" customFormat="false" ht="27" hidden="false" customHeight="true" outlineLevel="0" collapsed="false">
      <c r="A19" s="197" t="n">
        <v>6</v>
      </c>
      <c r="B19" s="198" t="n">
        <f aca="false">IFERROR('Pattern Design'!C29/'Pattern Design'!C34,"")</f>
        <v>11</v>
      </c>
      <c r="C19" s="199" t="n">
        <f aca="false">IFERROR('Pattern Design'!D29/'Pattern Design'!D34,"")</f>
        <v>35</v>
      </c>
      <c r="D19" s="199" t="n">
        <f aca="false">IFERROR('Pattern Design'!E29/'Pattern Design'!E34,"")</f>
        <v>40</v>
      </c>
      <c r="E19" s="199" t="n">
        <f aca="false">IFERROR('Pattern Design'!F29/'Pattern Design'!F34,"")</f>
        <v>65</v>
      </c>
      <c r="F19" s="199" t="n">
        <f aca="false">IFERROR('Pattern Design'!G29/'Pattern Design'!G34,"")</f>
        <v>80</v>
      </c>
      <c r="G19" s="199" t="n">
        <f aca="false">IFERROR('Pattern Design'!H29/'Pattern Design'!H34,"")</f>
        <v>80</v>
      </c>
      <c r="H19" s="199" t="n">
        <f aca="false">IFERROR('Pattern Design'!I29/'Pattern Design'!I34,"")</f>
        <v>80</v>
      </c>
      <c r="I19" s="199" t="n">
        <f aca="false">IFERROR('Pattern Design'!J29/'Pattern Design'!J34,"")</f>
        <v>85</v>
      </c>
      <c r="J19" s="199" t="n">
        <f aca="false">IFERROR('Pattern Design'!K29/'Pattern Design'!K34,"")</f>
        <v>85</v>
      </c>
      <c r="K19" s="199" t="n">
        <f aca="false">IFERROR('Pattern Design'!L29/'Pattern Design'!L34,"")</f>
        <v>21.25</v>
      </c>
      <c r="L19" s="199" t="n">
        <f aca="false">IFERROR('Pattern Design'!M29/'Pattern Design'!M34,"")</f>
        <v>21.25</v>
      </c>
      <c r="M19" s="199" t="n">
        <f aca="false">IFERROR('Pattern Design'!N29/'Pattern Design'!N34,"")</f>
        <v>21.25</v>
      </c>
      <c r="N19" s="199" t="n">
        <f aca="false">IFERROR('Pattern Design'!O29/'Pattern Design'!O34,"")</f>
        <v>21.25</v>
      </c>
      <c r="O19" s="199" t="n">
        <f aca="false">IFERROR('Pattern Design'!P29/'Pattern Design'!P34,"")</f>
        <v>21.25</v>
      </c>
      <c r="P19" s="199" t="n">
        <f aca="false">IFERROR('Pattern Design'!Q29/'Pattern Design'!Q34,"")</f>
        <v>21.25</v>
      </c>
      <c r="Q19" s="199" t="n">
        <f aca="false">IFERROR('Pattern Design'!R29/'Pattern Design'!R34,"")</f>
        <v>21.25</v>
      </c>
      <c r="R19" s="199" t="n">
        <f aca="false">IFERROR('Pattern Design'!S29/'Pattern Design'!S34,"")</f>
        <v>21.25</v>
      </c>
      <c r="S19" s="199" t="n">
        <f aca="false">IFERROR('Pattern Design'!T29/'Pattern Design'!T34,"")</f>
        <v>21.25</v>
      </c>
      <c r="T19" s="199" t="n">
        <f aca="false">IFERROR('Pattern Design'!U29/'Pattern Design'!U34,"")</f>
        <v>21.25</v>
      </c>
      <c r="U19" s="199" t="n">
        <f aca="false">IFERROR('Pattern Design'!V29/'Pattern Design'!V34,"")</f>
        <v>21.25</v>
      </c>
      <c r="V19" s="199" t="n">
        <f aca="false">IFERROR('Pattern Design'!W29/'Pattern Design'!W34,"")</f>
        <v>21.25</v>
      </c>
      <c r="W19" s="199" t="n">
        <f aca="false">IFERROR('Pattern Design'!X29/'Pattern Design'!X34,"")</f>
        <v>21.25</v>
      </c>
      <c r="X19" s="199" t="n">
        <f aca="false">IFERROR('Pattern Design'!Y29/'Pattern Design'!Y34,"")</f>
        <v>21.25</v>
      </c>
      <c r="Y19" s="199" t="n">
        <f aca="false">IFERROR('Pattern Design'!Z29/'Pattern Design'!Z34,"")</f>
        <v>21.25</v>
      </c>
      <c r="Z19" s="199" t="n">
        <f aca="false">IFERROR('Pattern Design'!AA29/'Pattern Design'!AA34,"")</f>
        <v>21.25</v>
      </c>
      <c r="AA19" s="199" t="n">
        <f aca="false">IFERROR('Pattern Design'!AB29/'Pattern Design'!AB34,"")</f>
        <v>21.25</v>
      </c>
      <c r="AB19" s="199" t="n">
        <f aca="false">IFERROR('Pattern Design'!AC29/'Pattern Design'!AC34,"")</f>
        <v>21.25</v>
      </c>
      <c r="AC19" s="199" t="n">
        <f aca="false">IFERROR('Pattern Design'!AD29/'Pattern Design'!AD34,"")</f>
        <v>21.25</v>
      </c>
      <c r="AD19" s="199" t="n">
        <f aca="false">IFERROR('Pattern Design'!AE29/'Pattern Design'!AE34,"")</f>
        <v>21.25</v>
      </c>
      <c r="AE19" s="199" t="n">
        <f aca="false">IFERROR('Pattern Design'!AF29/'Pattern Design'!AF34,"")</f>
        <v>21.25</v>
      </c>
      <c r="AF19" s="199" t="n">
        <f aca="false">IFERROR('Pattern Design'!AG29/'Pattern Design'!AG34,"")</f>
        <v>85</v>
      </c>
      <c r="AG19" s="199" t="n">
        <f aca="false">IFERROR('Pattern Design'!AH29/'Pattern Design'!AH34,"")</f>
        <v>85</v>
      </c>
      <c r="AH19" s="199" t="n">
        <f aca="false">IFERROR('Pattern Design'!AI29/'Pattern Design'!AI34,"")</f>
        <v>80</v>
      </c>
      <c r="AI19" s="199" t="n">
        <f aca="false">IFERROR('Pattern Design'!AJ29/'Pattern Design'!AJ34,"")</f>
        <v>80</v>
      </c>
      <c r="AJ19" s="199" t="n">
        <f aca="false">IFERROR('Pattern Design'!AK29/'Pattern Design'!AK34,"")</f>
        <v>80</v>
      </c>
      <c r="AK19" s="199" t="n">
        <f aca="false">IFERROR('Pattern Design'!AL29/'Pattern Design'!AL34,"")</f>
        <v>65</v>
      </c>
      <c r="AL19" s="199" t="n">
        <f aca="false">IFERROR('Pattern Design'!AM29/'Pattern Design'!AM34,"")</f>
        <v>40</v>
      </c>
      <c r="AM19" s="199" t="n">
        <f aca="false">IFERROR('Pattern Design'!AN29/'Pattern Design'!AN34,"")</f>
        <v>35</v>
      </c>
      <c r="AN19" s="200" t="n">
        <f aca="false">IFERROR('Pattern Design'!AO29/'Pattern Design'!AO34,"")</f>
        <v>11</v>
      </c>
    </row>
    <row r="20" customFormat="false" ht="27" hidden="false" customHeight="true" outlineLevel="0" collapsed="false">
      <c r="A20" s="197" t="n">
        <v>7</v>
      </c>
      <c r="B20" s="198" t="str">
        <f aca="false">IFERROR('Pattern Design'!C29/'Pattern Design'!C35,"")</f>
        <v/>
      </c>
      <c r="C20" s="199" t="str">
        <f aca="false">IFERROR('Pattern Design'!D29/'Pattern Design'!D35,"")</f>
        <v/>
      </c>
      <c r="D20" s="199" t="str">
        <f aca="false">IFERROR('Pattern Design'!E29/'Pattern Design'!E35,"")</f>
        <v/>
      </c>
      <c r="E20" s="199" t="str">
        <f aca="false">IFERROR('Pattern Design'!F29/'Pattern Design'!F35,"")</f>
        <v/>
      </c>
      <c r="F20" s="199" t="str">
        <f aca="false">IFERROR('Pattern Design'!G29/'Pattern Design'!G35,"")</f>
        <v/>
      </c>
      <c r="G20" s="199" t="str">
        <f aca="false">IFERROR('Pattern Design'!H29/'Pattern Design'!H35,"")</f>
        <v/>
      </c>
      <c r="H20" s="199" t="str">
        <f aca="false">IFERROR('Pattern Design'!I29/'Pattern Design'!I35,"")</f>
        <v/>
      </c>
      <c r="I20" s="199" t="str">
        <f aca="false">IFERROR('Pattern Design'!J29/'Pattern Design'!J35,"")</f>
        <v/>
      </c>
      <c r="J20" s="199" t="str">
        <f aca="false">IFERROR('Pattern Design'!K29/'Pattern Design'!K35,"")</f>
        <v/>
      </c>
      <c r="K20" s="199" t="str">
        <f aca="false">IFERROR('Pattern Design'!L29/'Pattern Design'!L35,"")</f>
        <v/>
      </c>
      <c r="L20" s="199" t="str">
        <f aca="false">IFERROR('Pattern Design'!M29/'Pattern Design'!M35,"")</f>
        <v/>
      </c>
      <c r="M20" s="199" t="str">
        <f aca="false">IFERROR('Pattern Design'!N29/'Pattern Design'!N35,"")</f>
        <v/>
      </c>
      <c r="N20" s="199" t="str">
        <f aca="false">IFERROR('Pattern Design'!O29/'Pattern Design'!O35,"")</f>
        <v/>
      </c>
      <c r="O20" s="199" t="str">
        <f aca="false">IFERROR('Pattern Design'!P29/'Pattern Design'!P35,"")</f>
        <v/>
      </c>
      <c r="P20" s="199" t="str">
        <f aca="false">IFERROR('Pattern Design'!Q29/'Pattern Design'!Q35,"")</f>
        <v/>
      </c>
      <c r="Q20" s="199" t="str">
        <f aca="false">IFERROR('Pattern Design'!R29/'Pattern Design'!R35,"")</f>
        <v/>
      </c>
      <c r="R20" s="199" t="str">
        <f aca="false">IFERROR('Pattern Design'!S29/'Pattern Design'!S35,"")</f>
        <v/>
      </c>
      <c r="S20" s="199" t="str">
        <f aca="false">IFERROR('Pattern Design'!T29/'Pattern Design'!T35,"")</f>
        <v/>
      </c>
      <c r="T20" s="199" t="str">
        <f aca="false">IFERROR('Pattern Design'!U29/'Pattern Design'!U35,"")</f>
        <v/>
      </c>
      <c r="U20" s="199" t="str">
        <f aca="false">IFERROR('Pattern Design'!V29/'Pattern Design'!V35,"")</f>
        <v/>
      </c>
      <c r="V20" s="199" t="str">
        <f aca="false">IFERROR('Pattern Design'!W29/'Pattern Design'!W35,"")</f>
        <v/>
      </c>
      <c r="W20" s="199" t="str">
        <f aca="false">IFERROR('Pattern Design'!X29/'Pattern Design'!X35,"")</f>
        <v/>
      </c>
      <c r="X20" s="199" t="str">
        <f aca="false">IFERROR('Pattern Design'!Y29/'Pattern Design'!Y35,"")</f>
        <v/>
      </c>
      <c r="Y20" s="199" t="str">
        <f aca="false">IFERROR('Pattern Design'!Z29/'Pattern Design'!Z35,"")</f>
        <v/>
      </c>
      <c r="Z20" s="199" t="str">
        <f aca="false">IFERROR('Pattern Design'!AA29/'Pattern Design'!AA35,"")</f>
        <v/>
      </c>
      <c r="AA20" s="199" t="str">
        <f aca="false">IFERROR('Pattern Design'!AB29/'Pattern Design'!AB35,"")</f>
        <v/>
      </c>
      <c r="AB20" s="199" t="str">
        <f aca="false">IFERROR('Pattern Design'!AC29/'Pattern Design'!AC35,"")</f>
        <v/>
      </c>
      <c r="AC20" s="199" t="str">
        <f aca="false">IFERROR('Pattern Design'!AD29/'Pattern Design'!AD35,"")</f>
        <v/>
      </c>
      <c r="AD20" s="199" t="str">
        <f aca="false">IFERROR('Pattern Design'!AE29/'Pattern Design'!AE35,"")</f>
        <v/>
      </c>
      <c r="AE20" s="199" t="str">
        <f aca="false">IFERROR('Pattern Design'!AF29/'Pattern Design'!AF35,"")</f>
        <v/>
      </c>
      <c r="AF20" s="199" t="str">
        <f aca="false">IFERROR('Pattern Design'!AG29/'Pattern Design'!AG35,"")</f>
        <v/>
      </c>
      <c r="AG20" s="199" t="str">
        <f aca="false">IFERROR('Pattern Design'!AH29/'Pattern Design'!AH35,"")</f>
        <v/>
      </c>
      <c r="AH20" s="199" t="str">
        <f aca="false">IFERROR('Pattern Design'!AI29/'Pattern Design'!AI35,"")</f>
        <v/>
      </c>
      <c r="AI20" s="199" t="str">
        <f aca="false">IFERROR('Pattern Design'!AJ29/'Pattern Design'!AJ35,"")</f>
        <v/>
      </c>
      <c r="AJ20" s="199" t="str">
        <f aca="false">IFERROR('Pattern Design'!AK29/'Pattern Design'!AK35,"")</f>
        <v/>
      </c>
      <c r="AK20" s="199" t="str">
        <f aca="false">IFERROR('Pattern Design'!AL29/'Pattern Design'!AL35,"")</f>
        <v/>
      </c>
      <c r="AL20" s="199" t="str">
        <f aca="false">IFERROR('Pattern Design'!AM29/'Pattern Design'!AM35,"")</f>
        <v/>
      </c>
      <c r="AM20" s="199" t="str">
        <f aca="false">IFERROR('Pattern Design'!AN29/'Pattern Design'!AN35,"")</f>
        <v/>
      </c>
      <c r="AN20" s="200" t="str">
        <f aca="false">IFERROR('Pattern Design'!AO29/'Pattern Design'!AO35,"")</f>
        <v/>
      </c>
    </row>
    <row r="21" customFormat="false" ht="27" hidden="false" customHeight="true" outlineLevel="0" collapsed="false">
      <c r="A21" s="201" t="n">
        <v>8</v>
      </c>
      <c r="B21" s="202" t="str">
        <f aca="false">IFERROR('Pattern Design'!C29/'Pattern Design'!C36,"")</f>
        <v/>
      </c>
      <c r="C21" s="203" t="str">
        <f aca="false">IFERROR('Pattern Design'!D29/'Pattern Design'!D36,"")</f>
        <v/>
      </c>
      <c r="D21" s="203" t="str">
        <f aca="false">IFERROR('Pattern Design'!E29/'Pattern Design'!E36,"")</f>
        <v/>
      </c>
      <c r="E21" s="203" t="str">
        <f aca="false">IFERROR('Pattern Design'!F29/'Pattern Design'!F36,"")</f>
        <v/>
      </c>
      <c r="F21" s="203" t="str">
        <f aca="false">IFERROR('Pattern Design'!G29/'Pattern Design'!G36,"")</f>
        <v/>
      </c>
      <c r="G21" s="203" t="str">
        <f aca="false">IFERROR('Pattern Design'!H29/'Pattern Design'!H36,"")</f>
        <v/>
      </c>
      <c r="H21" s="203" t="str">
        <f aca="false">IFERROR('Pattern Design'!I29/'Pattern Design'!I36,"")</f>
        <v/>
      </c>
      <c r="I21" s="203" t="str">
        <f aca="false">IFERROR('Pattern Design'!J29/'Pattern Design'!J36,"")</f>
        <v/>
      </c>
      <c r="J21" s="203" t="str">
        <f aca="false">IFERROR('Pattern Design'!K29/'Pattern Design'!K36,"")</f>
        <v/>
      </c>
      <c r="K21" s="203" t="str">
        <f aca="false">IFERROR('Pattern Design'!L29/'Pattern Design'!L36,"")</f>
        <v/>
      </c>
      <c r="L21" s="203" t="str">
        <f aca="false">IFERROR('Pattern Design'!M29/'Pattern Design'!M36,"")</f>
        <v/>
      </c>
      <c r="M21" s="203" t="str">
        <f aca="false">IFERROR('Pattern Design'!N29/'Pattern Design'!N36,"")</f>
        <v/>
      </c>
      <c r="N21" s="203" t="str">
        <f aca="false">IFERROR('Pattern Design'!O29/'Pattern Design'!O36,"")</f>
        <v/>
      </c>
      <c r="O21" s="203" t="str">
        <f aca="false">IFERROR('Pattern Design'!P29/'Pattern Design'!P36,"")</f>
        <v/>
      </c>
      <c r="P21" s="203" t="str">
        <f aca="false">IFERROR('Pattern Design'!Q29/'Pattern Design'!Q36,"")</f>
        <v/>
      </c>
      <c r="Q21" s="203" t="str">
        <f aca="false">IFERROR('Pattern Design'!R29/'Pattern Design'!R36,"")</f>
        <v/>
      </c>
      <c r="R21" s="203" t="str">
        <f aca="false">IFERROR('Pattern Design'!S29/'Pattern Design'!S36,"")</f>
        <v/>
      </c>
      <c r="S21" s="203" t="str">
        <f aca="false">IFERROR('Pattern Design'!T29/'Pattern Design'!T36,"")</f>
        <v/>
      </c>
      <c r="T21" s="203" t="str">
        <f aca="false">IFERROR('Pattern Design'!U29/'Pattern Design'!U36,"")</f>
        <v/>
      </c>
      <c r="U21" s="203" t="str">
        <f aca="false">IFERROR('Pattern Design'!V29/'Pattern Design'!V36,"")</f>
        <v/>
      </c>
      <c r="V21" s="203" t="str">
        <f aca="false">IFERROR('Pattern Design'!W29/'Pattern Design'!W36,"")</f>
        <v/>
      </c>
      <c r="W21" s="203" t="str">
        <f aca="false">IFERROR('Pattern Design'!X29/'Pattern Design'!X36,"")</f>
        <v/>
      </c>
      <c r="X21" s="203" t="str">
        <f aca="false">IFERROR('Pattern Design'!Y29/'Pattern Design'!Y36,"")</f>
        <v/>
      </c>
      <c r="Y21" s="203" t="str">
        <f aca="false">IFERROR('Pattern Design'!Z29/'Pattern Design'!Z36,"")</f>
        <v/>
      </c>
      <c r="Z21" s="203" t="str">
        <f aca="false">IFERROR('Pattern Design'!AA29/'Pattern Design'!AA36,"")</f>
        <v/>
      </c>
      <c r="AA21" s="203" t="str">
        <f aca="false">IFERROR('Pattern Design'!AB29/'Pattern Design'!AB36,"")</f>
        <v/>
      </c>
      <c r="AB21" s="203" t="str">
        <f aca="false">IFERROR('Pattern Design'!AC29/'Pattern Design'!AC36,"")</f>
        <v/>
      </c>
      <c r="AC21" s="203" t="str">
        <f aca="false">IFERROR('Pattern Design'!AD29/'Pattern Design'!AD36,"")</f>
        <v/>
      </c>
      <c r="AD21" s="203" t="str">
        <f aca="false">IFERROR('Pattern Design'!AE29/'Pattern Design'!AE36,"")</f>
        <v/>
      </c>
      <c r="AE21" s="203" t="str">
        <f aca="false">IFERROR('Pattern Design'!AF29/'Pattern Design'!AF36,"")</f>
        <v/>
      </c>
      <c r="AF21" s="203" t="str">
        <f aca="false">IFERROR('Pattern Design'!AG29/'Pattern Design'!AG36,"")</f>
        <v/>
      </c>
      <c r="AG21" s="203" t="str">
        <f aca="false">IFERROR('Pattern Design'!AH29/'Pattern Design'!AH36,"")</f>
        <v/>
      </c>
      <c r="AH21" s="203" t="str">
        <f aca="false">IFERROR('Pattern Design'!AI29/'Pattern Design'!AI36,"")</f>
        <v/>
      </c>
      <c r="AI21" s="203" t="str">
        <f aca="false">IFERROR('Pattern Design'!AJ29/'Pattern Design'!AJ36,"")</f>
        <v/>
      </c>
      <c r="AJ21" s="203" t="str">
        <f aca="false">IFERROR('Pattern Design'!AK29/'Pattern Design'!AK36,"")</f>
        <v/>
      </c>
      <c r="AK21" s="203" t="str">
        <f aca="false">IFERROR('Pattern Design'!AL29/'Pattern Design'!AL36,"")</f>
        <v/>
      </c>
      <c r="AL21" s="203" t="str">
        <f aca="false">IFERROR('Pattern Design'!AM29/'Pattern Design'!AM36,"")</f>
        <v/>
      </c>
      <c r="AM21" s="203" t="str">
        <f aca="false">IFERROR('Pattern Design'!AN29/'Pattern Design'!AN36,"")</f>
        <v/>
      </c>
      <c r="AN21" s="204" t="str">
        <f aca="false">IFERROR('Pattern Design'!AO29/'Pattern Design'!AO36,"")</f>
        <v/>
      </c>
    </row>
    <row r="22" customFormat="false" ht="39.75" hidden="false" customHeight="true" outlineLevel="0" collapsed="false">
      <c r="A22" s="205" t="s">
        <v>120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</row>
  </sheetData>
  <sheetProtection algorithmName="SHA-512" hashValue="HpEbWOJ7A+06qe1muhwmHQDVzx79krYtGtNTLMUclGHZiGtOotxfklBWqbAuYYn+KCvtqVzAleJ+HSNyXIjaLg==" saltValue="hX0ylMjpa4y/69tftfYsOg==" spinCount="100000" sheet="true" selectLockedCells="true"/>
  <mergeCells count="41">
    <mergeCell ref="B2:I2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O6:AB9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H12"/>
    <mergeCell ref="N12:AB12"/>
    <mergeCell ref="B13:AN13"/>
    <mergeCell ref="A22:AN22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030A0"/>
    <pageSetUpPr fitToPage="true"/>
  </sheetPr>
  <dimension ref="A1:AO141"/>
  <sheetViews>
    <sheetView showFormulas="false" showGridLines="true" showRowColHeaders="true" showZeros="true" rightToLeft="false" tabSelected="false" showOutlineSymbols="true" defaultGridColor="true" view="normal" topLeftCell="A24" colorId="64" zoomScale="65" zoomScaleNormal="65" zoomScalePageLayoutView="100" workbookViewId="0">
      <selection pane="topLeft" activeCell="Q50" activeCellId="0" sqref="Q50"/>
    </sheetView>
  </sheetViews>
  <sheetFormatPr defaultColWidth="8.859375" defaultRowHeight="15" zeroHeight="false" outlineLevelRow="0" outlineLevelCol="0"/>
  <cols>
    <col collapsed="false" customWidth="true" hidden="false" outlineLevel="0" max="1" min="1" style="206" width="3.15"/>
    <col collapsed="false" customWidth="true" hidden="false" outlineLevel="0" max="40" min="2" style="207" width="1.29"/>
    <col collapsed="false" customWidth="true" hidden="false" outlineLevel="0" max="41" min="41" style="207" width="5"/>
    <col collapsed="false" customWidth="false" hidden="false" outlineLevel="0" max="16384" min="42" style="207" width="8.86"/>
  </cols>
  <sheetData>
    <row r="1" customFormat="false" ht="33" hidden="false" customHeight="true" outlineLevel="0" collapsed="false">
      <c r="A1" s="208"/>
      <c r="B1" s="209" t="str">
        <f aca="false">IF('Pattern Design'!T10="","",'Pattern Design'!T10)</f>
        <v>ROOSTER46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</row>
    <row r="2" customFormat="false" ht="8.25" hidden="false" customHeight="true" outlineLevel="0" collapsed="false">
      <c r="B2" s="210" t="str">
        <f aca="false"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211" t="str">
        <f aca="false"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211" t="str">
        <f aca="false"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211" t="str">
        <f aca="false"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211" t="str">
        <f aca="false"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211" t="str">
        <f aca="false"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211" t="str">
        <f aca="false"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211" t="str">
        <f aca="false"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211" t="str">
        <f aca="false"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211" t="str">
        <f aca="false"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211" t="str">
        <f aca="false"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211" t="str">
        <f aca="false"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211" t="str">
        <f aca="false"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211" t="str">
        <f aca="false"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211" t="str">
        <f aca="false"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211" t="str">
        <f aca="false"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211" t="str">
        <f aca="false"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211" t="str">
        <f aca="false"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211" t="str">
        <f aca="false"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211" t="str">
        <f aca="false"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211" t="str">
        <f aca="false"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211" t="str">
        <f aca="false"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211" t="str">
        <f aca="false"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211" t="str">
        <f aca="false"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211" t="str">
        <f aca="false"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211" t="str">
        <f aca="false"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211" t="str">
        <f aca="false"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211" t="str">
        <f aca="false"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211" t="str">
        <f aca="false"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211" t="str">
        <f aca="false"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211" t="str">
        <f aca="false"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211" t="str">
        <f aca="false"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211" t="str">
        <f aca="false"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211" t="str">
        <f aca="false"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211" t="str">
        <f aca="false"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211" t="str">
        <f aca="false"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211" t="str">
        <f aca="false"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211" t="str">
        <f aca="false"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212" t="str">
        <f aca="false"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13" t="n">
        <v>59.5</v>
      </c>
    </row>
    <row r="3" customFormat="false" ht="8.25" hidden="false" customHeight="true" outlineLevel="0" collapsed="false">
      <c r="B3" s="214" t="str">
        <f aca="false"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215" t="str">
        <f aca="false"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215" t="str">
        <f aca="false"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215" t="str">
        <f aca="false"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215" t="str">
        <f aca="false"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215" t="str">
        <f aca="false"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215" t="str">
        <f aca="false"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215" t="str">
        <f aca="false"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215" t="str">
        <f aca="false"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215" t="str">
        <f aca="false"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215" t="str">
        <f aca="false"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215" t="str">
        <f aca="false"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215" t="str">
        <f aca="false"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215" t="str">
        <f aca="false"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215" t="str">
        <f aca="false"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215" t="str">
        <f aca="false"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215" t="str">
        <f aca="false"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215" t="str">
        <f aca="false"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215" t="str">
        <f aca="false"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215" t="str">
        <f aca="false"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215" t="str">
        <f aca="false"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215" t="str">
        <f aca="false"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215" t="str">
        <f aca="false"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215" t="str">
        <f aca="false"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215" t="str">
        <f aca="false"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215" t="str">
        <f aca="false"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215" t="str">
        <f aca="false"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215" t="str">
        <f aca="false"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215" t="str">
        <f aca="false"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215" t="str">
        <f aca="false"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215" t="str">
        <f aca="false"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215" t="str">
        <f aca="false"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215" t="str">
        <f aca="false"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215" t="str">
        <f aca="false"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215" t="str">
        <f aca="false"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215" t="str">
        <f aca="false"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215" t="str">
        <f aca="false"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215" t="str">
        <f aca="false"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216" t="str">
        <f aca="false"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13" t="n">
        <v>59</v>
      </c>
    </row>
    <row r="4" customFormat="false" ht="8.25" hidden="false" customHeight="true" outlineLevel="0" collapsed="false">
      <c r="B4" s="214" t="str">
        <f aca="false"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215" t="str">
        <f aca="false"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215" t="str">
        <f aca="false"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215" t="str">
        <f aca="false"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215" t="str">
        <f aca="false"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215" t="str">
        <f aca="false"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215" t="str">
        <f aca="false"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215" t="str">
        <f aca="false"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215" t="str">
        <f aca="false"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215" t="str">
        <f aca="false"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215" t="str">
        <f aca="false"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215" t="str">
        <f aca="false"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215" t="str">
        <f aca="false"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215" t="str">
        <f aca="false"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215" t="str">
        <f aca="false"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215" t="str">
        <f aca="false"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215" t="str">
        <f aca="false"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215" t="str">
        <f aca="false"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215" t="str">
        <f aca="false"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215" t="str">
        <f aca="false"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215" t="str">
        <f aca="false"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215" t="str">
        <f aca="false"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215" t="str">
        <f aca="false"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215" t="str">
        <f aca="false"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215" t="str">
        <f aca="false"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215" t="str">
        <f aca="false"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215" t="str">
        <f aca="false"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215" t="str">
        <f aca="false"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215" t="str">
        <f aca="false"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215" t="str">
        <f aca="false"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215" t="str">
        <f aca="false"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215" t="str">
        <f aca="false"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215" t="str">
        <f aca="false"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215" t="str">
        <f aca="false"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215" t="str">
        <f aca="false"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215" t="str">
        <f aca="false"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215" t="str">
        <f aca="false"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215" t="str">
        <f aca="false"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216" t="str">
        <f aca="false"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13" t="n">
        <v>58.5</v>
      </c>
    </row>
    <row r="5" customFormat="false" ht="8.25" hidden="false" customHeight="true" outlineLevel="0" collapsed="false">
      <c r="B5" s="214" t="str">
        <f aca="false"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215" t="str">
        <f aca="false"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215" t="str">
        <f aca="false"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215" t="str">
        <f aca="false"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215" t="str">
        <f aca="false"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215" t="str">
        <f aca="false"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215" t="str">
        <f aca="false"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215" t="str">
        <f aca="false"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215" t="str">
        <f aca="false"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215" t="str">
        <f aca="false"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215" t="str">
        <f aca="false"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215" t="str">
        <f aca="false"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215" t="str">
        <f aca="false"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215" t="str">
        <f aca="false"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215" t="str">
        <f aca="false"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215" t="str">
        <f aca="false"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215" t="str">
        <f aca="false"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215" t="str">
        <f aca="false"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215" t="str">
        <f aca="false"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215" t="str">
        <f aca="false"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215" t="str">
        <f aca="false"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215" t="str">
        <f aca="false"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215" t="str">
        <f aca="false"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215" t="str">
        <f aca="false"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215" t="str">
        <f aca="false"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215" t="str">
        <f aca="false"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215" t="str">
        <f aca="false"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215" t="str">
        <f aca="false"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215" t="str">
        <f aca="false"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215" t="str">
        <f aca="false"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215" t="str">
        <f aca="false"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215" t="str">
        <f aca="false"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215" t="str">
        <f aca="false"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215" t="str">
        <f aca="false"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215" t="str">
        <f aca="false"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215" t="str">
        <f aca="false"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215" t="str">
        <f aca="false"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215" t="str">
        <f aca="false"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216" t="str">
        <f aca="false"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13" t="n">
        <v>58</v>
      </c>
    </row>
    <row r="6" customFormat="false" ht="8.25" hidden="false" customHeight="true" outlineLevel="0" collapsed="false">
      <c r="B6" s="214" t="str">
        <f aca="false"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215" t="str">
        <f aca="false"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215" t="str">
        <f aca="false"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215" t="str">
        <f aca="false"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215" t="str">
        <f aca="false"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215" t="str">
        <f aca="false"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215" t="str">
        <f aca="false"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215" t="str">
        <f aca="false"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215" t="str">
        <f aca="false"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215" t="str">
        <f aca="false"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215" t="str">
        <f aca="false"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215" t="str">
        <f aca="false"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215" t="str">
        <f aca="false"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215" t="str">
        <f aca="false"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215" t="str">
        <f aca="false"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215" t="str">
        <f aca="false"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215" t="str">
        <f aca="false"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215" t="str">
        <f aca="false"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215" t="str">
        <f aca="false"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215" t="str">
        <f aca="false"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215" t="str">
        <f aca="false"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215" t="str">
        <f aca="false"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215" t="str">
        <f aca="false"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215" t="str">
        <f aca="false"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215" t="str">
        <f aca="false"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215" t="str">
        <f aca="false"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215" t="str">
        <f aca="false"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215" t="str">
        <f aca="false"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215" t="str">
        <f aca="false"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215" t="str">
        <f aca="false"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215" t="str">
        <f aca="false"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215" t="str">
        <f aca="false"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215" t="str">
        <f aca="false"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215" t="str">
        <f aca="false"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215" t="str">
        <f aca="false"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215" t="str">
        <f aca="false"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215" t="str">
        <f aca="false"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215" t="str">
        <f aca="false"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216" t="str">
        <f aca="false"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13" t="n">
        <v>57.5</v>
      </c>
    </row>
    <row r="7" customFormat="false" ht="8.25" hidden="false" customHeight="true" outlineLevel="0" collapsed="false">
      <c r="B7" s="214" t="str">
        <f aca="false"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215" t="str">
        <f aca="false"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215" t="str">
        <f aca="false"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215" t="str">
        <f aca="false"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215" t="str">
        <f aca="false"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215" t="str">
        <f aca="false"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215" t="str">
        <f aca="false"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215" t="str">
        <f aca="false"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215" t="str">
        <f aca="false"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215" t="str">
        <f aca="false"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215" t="str">
        <f aca="false"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215" t="str">
        <f aca="false"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215" t="str">
        <f aca="false"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215" t="str">
        <f aca="false"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215" t="str">
        <f aca="false"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215" t="str">
        <f aca="false"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215" t="str">
        <f aca="false"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215" t="str">
        <f aca="false"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215" t="str">
        <f aca="false"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215" t="str">
        <f aca="false"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215" t="str">
        <f aca="false"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215" t="str">
        <f aca="false"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215" t="str">
        <f aca="false"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215" t="str">
        <f aca="false"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215" t="str">
        <f aca="false"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215" t="str">
        <f aca="false"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215" t="str">
        <f aca="false"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215" t="str">
        <f aca="false"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215" t="str">
        <f aca="false"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215" t="str">
        <f aca="false"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215" t="str">
        <f aca="false"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215" t="str">
        <f aca="false"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215" t="str">
        <f aca="false"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215" t="str">
        <f aca="false"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215" t="str">
        <f aca="false"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215" t="str">
        <f aca="false"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215" t="str">
        <f aca="false"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215" t="str">
        <f aca="false"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216" t="str">
        <f aca="false"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13" t="n">
        <v>57</v>
      </c>
    </row>
    <row r="8" customFormat="false" ht="8.25" hidden="false" customHeight="true" outlineLevel="0" collapsed="false">
      <c r="B8" s="214" t="str">
        <f aca="false"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215" t="str">
        <f aca="false"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215" t="str">
        <f aca="false"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215" t="str">
        <f aca="false"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215" t="str">
        <f aca="false"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215" t="str">
        <f aca="false"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215" t="str">
        <f aca="false"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215" t="str">
        <f aca="false"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215" t="str">
        <f aca="false"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215" t="str">
        <f aca="false"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215" t="str">
        <f aca="false"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215" t="str">
        <f aca="false"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215" t="str">
        <f aca="false"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215" t="str">
        <f aca="false"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215" t="str">
        <f aca="false"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215" t="str">
        <f aca="false"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215" t="str">
        <f aca="false"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215" t="str">
        <f aca="false"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215" t="str">
        <f aca="false"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215" t="str">
        <f aca="false"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215" t="str">
        <f aca="false"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215" t="str">
        <f aca="false"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215" t="str">
        <f aca="false"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215" t="str">
        <f aca="false"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215" t="str">
        <f aca="false"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215" t="str">
        <f aca="false"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215" t="str">
        <f aca="false"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215" t="str">
        <f aca="false"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215" t="str">
        <f aca="false"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215" t="str">
        <f aca="false"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215" t="str">
        <f aca="false"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215" t="str">
        <f aca="false"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215" t="str">
        <f aca="false"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215" t="str">
        <f aca="false"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215" t="str">
        <f aca="false"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215" t="str">
        <f aca="false"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215" t="str">
        <f aca="false"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215" t="str">
        <f aca="false"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216" t="str">
        <f aca="false"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13" t="n">
        <v>56.5</v>
      </c>
    </row>
    <row r="9" customFormat="false" ht="8.25" hidden="false" customHeight="true" outlineLevel="0" collapsed="false">
      <c r="B9" s="214" t="str">
        <f aca="false"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215" t="str">
        <f aca="false"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215" t="str">
        <f aca="false"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215" t="str">
        <f aca="false"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215" t="str">
        <f aca="false"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215" t="str">
        <f aca="false"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215" t="str">
        <f aca="false"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215" t="str">
        <f aca="false"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215" t="str">
        <f aca="false"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215" t="str">
        <f aca="false"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215" t="str">
        <f aca="false"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215" t="str">
        <f aca="false"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215" t="str">
        <f aca="false"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215" t="str">
        <f aca="false"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215" t="str">
        <f aca="false"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215" t="str">
        <f aca="false"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215" t="str">
        <f aca="false"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215" t="str">
        <f aca="false"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215" t="str">
        <f aca="false"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215" t="str">
        <f aca="false"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215" t="str">
        <f aca="false"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215" t="str">
        <f aca="false"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215" t="str">
        <f aca="false"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215" t="str">
        <f aca="false"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215" t="str">
        <f aca="false"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215" t="str">
        <f aca="false"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215" t="str">
        <f aca="false"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215" t="str">
        <f aca="false"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215" t="str">
        <f aca="false"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215" t="str">
        <f aca="false"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215" t="str">
        <f aca="false"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215" t="str">
        <f aca="false"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215" t="str">
        <f aca="false"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215" t="str">
        <f aca="false"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215" t="str">
        <f aca="false"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215" t="str">
        <f aca="false"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215" t="str">
        <f aca="false"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215" t="str">
        <f aca="false"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216" t="str">
        <f aca="false"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13" t="n">
        <v>56</v>
      </c>
    </row>
    <row r="10" customFormat="false" ht="8.25" hidden="false" customHeight="true" outlineLevel="0" collapsed="false">
      <c r="B10" s="214" t="str">
        <f aca="false"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215" t="str">
        <f aca="false"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215" t="str">
        <f aca="false"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215" t="str">
        <f aca="false"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215" t="str">
        <f aca="false"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215" t="str">
        <f aca="false"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215" t="str">
        <f aca="false"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215" t="str">
        <f aca="false"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215" t="str">
        <f aca="false"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215" t="str">
        <f aca="false"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215" t="str">
        <f aca="false"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215" t="str">
        <f aca="false"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215" t="str">
        <f aca="false"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215" t="str">
        <f aca="false"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215" t="str">
        <f aca="false"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215" t="str">
        <f aca="false"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215" t="str">
        <f aca="false"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215" t="str">
        <f aca="false"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215" t="str">
        <f aca="false"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215" t="str">
        <f aca="false"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215" t="str">
        <f aca="false"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215" t="str">
        <f aca="false"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215" t="str">
        <f aca="false"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215" t="str">
        <f aca="false"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215" t="str">
        <f aca="false"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215" t="str">
        <f aca="false"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215" t="str">
        <f aca="false"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215" t="str">
        <f aca="false"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215" t="str">
        <f aca="false"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215" t="str">
        <f aca="false"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215" t="str">
        <f aca="false"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215" t="str">
        <f aca="false"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215" t="str">
        <f aca="false"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215" t="str">
        <f aca="false"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215" t="str">
        <f aca="false"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215" t="str">
        <f aca="false"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215" t="str">
        <f aca="false"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215" t="str">
        <f aca="false"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216" t="str">
        <f aca="false"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13" t="n">
        <v>55.5</v>
      </c>
    </row>
    <row r="11" customFormat="false" ht="8.25" hidden="false" customHeight="true" outlineLevel="0" collapsed="false">
      <c r="B11" s="214" t="str">
        <f aca="false"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215" t="str">
        <f aca="false"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215" t="str">
        <f aca="false"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215" t="str">
        <f aca="false"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215" t="str">
        <f aca="false"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215" t="str">
        <f aca="false"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215" t="str">
        <f aca="false"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215" t="str">
        <f aca="false"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215" t="str">
        <f aca="false"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215" t="str">
        <f aca="false"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215" t="str">
        <f aca="false"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215" t="str">
        <f aca="false"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215" t="str">
        <f aca="false"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215" t="str">
        <f aca="false"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215" t="str">
        <f aca="false"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215" t="str">
        <f aca="false"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215" t="str">
        <f aca="false"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215" t="str">
        <f aca="false"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215" t="str">
        <f aca="false"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215" t="str">
        <f aca="false"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215" t="str">
        <f aca="false"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215" t="str">
        <f aca="false"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215" t="str">
        <f aca="false"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215" t="str">
        <f aca="false"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215" t="str">
        <f aca="false"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215" t="str">
        <f aca="false"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215" t="str">
        <f aca="false"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215" t="str">
        <f aca="false"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215" t="str">
        <f aca="false"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215" t="str">
        <f aca="false"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215" t="str">
        <f aca="false"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215" t="str">
        <f aca="false"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215" t="str">
        <f aca="false"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215" t="str">
        <f aca="false"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215" t="str">
        <f aca="false"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215" t="str">
        <f aca="false"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215" t="str">
        <f aca="false"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215" t="str">
        <f aca="false"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216" t="str">
        <f aca="false"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217" t="n">
        <v>55</v>
      </c>
    </row>
    <row r="12" customFormat="false" ht="8.25" hidden="false" customHeight="true" outlineLevel="0" collapsed="false">
      <c r="B12" s="214" t="str">
        <f aca="false"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215" t="str">
        <f aca="false"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215" t="str">
        <f aca="false"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215" t="str">
        <f aca="false"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215" t="str">
        <f aca="false"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215" t="str">
        <f aca="false"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215" t="str">
        <f aca="false"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215" t="str">
        <f aca="false"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215" t="str">
        <f aca="false"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215" t="str">
        <f aca="false"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215" t="str">
        <f aca="false"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215" t="str">
        <f aca="false"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215" t="str">
        <f aca="false"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215" t="str">
        <f aca="false"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215" t="str">
        <f aca="false"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215" t="str">
        <f aca="false"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215" t="str">
        <f aca="false"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215" t="str">
        <f aca="false"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215" t="str">
        <f aca="false"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215" t="str">
        <f aca="false"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215" t="str">
        <f aca="false"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215" t="str">
        <f aca="false"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215" t="str">
        <f aca="false"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215" t="str">
        <f aca="false"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215" t="str">
        <f aca="false"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215" t="str">
        <f aca="false"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215" t="str">
        <f aca="false"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215" t="str">
        <f aca="false"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215" t="str">
        <f aca="false"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215" t="str">
        <f aca="false"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215" t="str">
        <f aca="false"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215" t="str">
        <f aca="false"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215" t="str">
        <f aca="false"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215" t="str">
        <f aca="false"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215" t="str">
        <f aca="false"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215" t="str">
        <f aca="false"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215" t="str">
        <f aca="false"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215" t="str">
        <f aca="false"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216" t="str">
        <f aca="false"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13" t="n">
        <v>54.5</v>
      </c>
    </row>
    <row r="13" customFormat="false" ht="8.25" hidden="false" customHeight="true" outlineLevel="0" collapsed="false">
      <c r="B13" s="214" t="str">
        <f aca="false"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215" t="str">
        <f aca="false"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215" t="str">
        <f aca="false"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215" t="str">
        <f aca="false"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215" t="str">
        <f aca="false"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215" t="str">
        <f aca="false"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215" t="str">
        <f aca="false"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215" t="str">
        <f aca="false"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215" t="str">
        <f aca="false"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215" t="str">
        <f aca="false"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215" t="str">
        <f aca="false"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215" t="str">
        <f aca="false"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215" t="str">
        <f aca="false"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215" t="str">
        <f aca="false"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215" t="str">
        <f aca="false"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215" t="str">
        <f aca="false"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215" t="str">
        <f aca="false"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215" t="str">
        <f aca="false"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215" t="str">
        <f aca="false"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215" t="str">
        <f aca="false"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215" t="str">
        <f aca="false"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215" t="str">
        <f aca="false"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215" t="str">
        <f aca="false"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215" t="str">
        <f aca="false"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215" t="str">
        <f aca="false"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215" t="str">
        <f aca="false"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215" t="str">
        <f aca="false"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215" t="str">
        <f aca="false"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215" t="str">
        <f aca="false"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215" t="str">
        <f aca="false"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215" t="str">
        <f aca="false"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215" t="str">
        <f aca="false"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215" t="str">
        <f aca="false"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215" t="str">
        <f aca="false"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215" t="str">
        <f aca="false"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215" t="str">
        <f aca="false"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215" t="str">
        <f aca="false"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215" t="str">
        <f aca="false"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216" t="str">
        <f aca="false"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13" t="n">
        <v>54</v>
      </c>
    </row>
    <row r="14" customFormat="false" ht="8.25" hidden="false" customHeight="true" outlineLevel="0" collapsed="false">
      <c r="B14" s="214" t="str">
        <f aca="false"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215" t="str">
        <f aca="false"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215" t="str">
        <f aca="false"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215" t="str">
        <f aca="false"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215" t="str">
        <f aca="false"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215" t="str">
        <f aca="false"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215" t="str">
        <f aca="false"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215" t="str">
        <f aca="false"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215" t="str">
        <f aca="false"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215" t="str">
        <f aca="false"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215" t="str">
        <f aca="false"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215" t="str">
        <f aca="false"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215" t="str">
        <f aca="false"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215" t="str">
        <f aca="false"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215" t="str">
        <f aca="false"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215" t="str">
        <f aca="false"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215" t="str">
        <f aca="false"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215" t="str">
        <f aca="false"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215" t="str">
        <f aca="false"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215" t="str">
        <f aca="false"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215" t="str">
        <f aca="false"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215" t="str">
        <f aca="false"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215" t="str">
        <f aca="false"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215" t="str">
        <f aca="false"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215" t="str">
        <f aca="false"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215" t="str">
        <f aca="false"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215" t="str">
        <f aca="false"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215" t="str">
        <f aca="false"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215" t="str">
        <f aca="false"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215" t="str">
        <f aca="false"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215" t="str">
        <f aca="false"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215" t="str">
        <f aca="false"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215" t="str">
        <f aca="false"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215" t="str">
        <f aca="false"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215" t="str">
        <f aca="false"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215" t="str">
        <f aca="false"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215" t="str">
        <f aca="false"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215" t="str">
        <f aca="false"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216" t="str">
        <f aca="false"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13" t="n">
        <v>53.5</v>
      </c>
    </row>
    <row r="15" customFormat="false" ht="8.25" hidden="false" customHeight="true" outlineLevel="0" collapsed="false">
      <c r="B15" s="214" t="str">
        <f aca="false"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215" t="str">
        <f aca="false"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215" t="str">
        <f aca="false"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215" t="str">
        <f aca="false"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215" t="str">
        <f aca="false"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215" t="str">
        <f aca="false"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215" t="str">
        <f aca="false"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215" t="str">
        <f aca="false"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215" t="str">
        <f aca="false"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215" t="str">
        <f aca="false"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215" t="str">
        <f aca="false"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215" t="str">
        <f aca="false"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215" t="str">
        <f aca="false"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215" t="str">
        <f aca="false"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215" t="str">
        <f aca="false"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215" t="str">
        <f aca="false"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215" t="str">
        <f aca="false"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215" t="str">
        <f aca="false"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215" t="str">
        <f aca="false"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215" t="str">
        <f aca="false"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215" t="str">
        <f aca="false"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215" t="str">
        <f aca="false"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215" t="str">
        <f aca="false"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215" t="str">
        <f aca="false"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215" t="str">
        <f aca="false"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215" t="str">
        <f aca="false"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215" t="str">
        <f aca="false"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215" t="str">
        <f aca="false"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215" t="str">
        <f aca="false"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215" t="str">
        <f aca="false"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215" t="str">
        <f aca="false"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215" t="str">
        <f aca="false"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215" t="str">
        <f aca="false"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215" t="str">
        <f aca="false"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215" t="str">
        <f aca="false"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215" t="str">
        <f aca="false"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215" t="str">
        <f aca="false"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215" t="str">
        <f aca="false"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216" t="str">
        <f aca="false"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13" t="n">
        <v>53</v>
      </c>
    </row>
    <row r="16" customFormat="false" ht="8.25" hidden="false" customHeight="true" outlineLevel="0" collapsed="false">
      <c r="B16" s="214" t="str">
        <f aca="false"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215" t="str">
        <f aca="false"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215" t="str">
        <f aca="false"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215" t="str">
        <f aca="false"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215" t="str">
        <f aca="false"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215" t="str">
        <f aca="false"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215" t="str">
        <f aca="false"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215" t="str">
        <f aca="false"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215" t="str">
        <f aca="false"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215" t="str">
        <f aca="false"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215" t="str">
        <f aca="false"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215" t="str">
        <f aca="false"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215" t="str">
        <f aca="false"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215" t="str">
        <f aca="false"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215" t="str">
        <f aca="false"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215" t="str">
        <f aca="false"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215" t="str">
        <f aca="false"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215" t="str">
        <f aca="false"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215" t="str">
        <f aca="false"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215" t="str">
        <f aca="false"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215" t="str">
        <f aca="false"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215" t="str">
        <f aca="false"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215" t="str">
        <f aca="false"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215" t="str">
        <f aca="false"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215" t="str">
        <f aca="false"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215" t="str">
        <f aca="false"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215" t="str">
        <f aca="false"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215" t="str">
        <f aca="false"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215" t="str">
        <f aca="false"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215" t="str">
        <f aca="false"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215" t="str">
        <f aca="false"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215" t="str">
        <f aca="false"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215" t="str">
        <f aca="false"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215" t="str">
        <f aca="false"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215" t="str">
        <f aca="false"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215" t="str">
        <f aca="false"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215" t="str">
        <f aca="false"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215" t="str">
        <f aca="false"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216" t="str">
        <f aca="false"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13" t="n">
        <v>52.5</v>
      </c>
    </row>
    <row r="17" customFormat="false" ht="8.25" hidden="false" customHeight="true" outlineLevel="0" collapsed="false">
      <c r="B17" s="214" t="str">
        <f aca="false"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215" t="str">
        <f aca="false"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215" t="str">
        <f aca="false"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215" t="str">
        <f aca="false"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215" t="str">
        <f aca="false"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215" t="str">
        <f aca="false"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215" t="str">
        <f aca="false"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215" t="str">
        <f aca="false"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215" t="str">
        <f aca="false"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215" t="str">
        <f aca="false"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215" t="str">
        <f aca="false"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215" t="str">
        <f aca="false"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215" t="str">
        <f aca="false"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215" t="str">
        <f aca="false"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215" t="str">
        <f aca="false"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215" t="str">
        <f aca="false"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215" t="str">
        <f aca="false"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215" t="str">
        <f aca="false"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215" t="str">
        <f aca="false"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215" t="str">
        <f aca="false"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215" t="str">
        <f aca="false"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215" t="str">
        <f aca="false"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215" t="str">
        <f aca="false"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215" t="str">
        <f aca="false"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215" t="str">
        <f aca="false"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215" t="str">
        <f aca="false"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215" t="str">
        <f aca="false"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215" t="str">
        <f aca="false"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215" t="str">
        <f aca="false"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215" t="str">
        <f aca="false"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215" t="str">
        <f aca="false"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215" t="str">
        <f aca="false"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215" t="str">
        <f aca="false"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215" t="str">
        <f aca="false"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215" t="str">
        <f aca="false"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215" t="str">
        <f aca="false"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215" t="str">
        <f aca="false"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215" t="str">
        <f aca="false"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216" t="str">
        <f aca="false"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13" t="n">
        <v>52</v>
      </c>
    </row>
    <row r="18" customFormat="false" ht="8.25" hidden="false" customHeight="true" outlineLevel="0" collapsed="false">
      <c r="B18" s="214" t="str">
        <f aca="false"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215" t="str">
        <f aca="false"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215" t="str">
        <f aca="false"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215" t="str">
        <f aca="false"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215" t="str">
        <f aca="false"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215" t="str">
        <f aca="false"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215" t="str">
        <f aca="false"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215" t="str">
        <f aca="false"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215" t="str">
        <f aca="false"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215" t="str">
        <f aca="false"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215" t="str">
        <f aca="false"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215" t="str">
        <f aca="false"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215" t="str">
        <f aca="false"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215" t="str">
        <f aca="false"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215" t="str">
        <f aca="false"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215" t="str">
        <f aca="false"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215" t="str">
        <f aca="false"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215" t="str">
        <f aca="false"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215" t="str">
        <f aca="false"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215" t="str">
        <f aca="false"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215" t="str">
        <f aca="false"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215" t="str">
        <f aca="false"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215" t="str">
        <f aca="false"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215" t="str">
        <f aca="false"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215" t="str">
        <f aca="false"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215" t="str">
        <f aca="false"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215" t="str">
        <f aca="false"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215" t="str">
        <f aca="false"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215" t="str">
        <f aca="false"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215" t="str">
        <f aca="false"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215" t="str">
        <f aca="false"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215" t="str">
        <f aca="false"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215" t="str">
        <f aca="false"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215" t="str">
        <f aca="false"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215" t="str">
        <f aca="false"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215" t="str">
        <f aca="false"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215" t="str">
        <f aca="false"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215" t="str">
        <f aca="false"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216" t="str">
        <f aca="false"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13" t="n">
        <v>51.5</v>
      </c>
    </row>
    <row r="19" customFormat="false" ht="8.25" hidden="false" customHeight="true" outlineLevel="0" collapsed="false">
      <c r="B19" s="214" t="str">
        <f aca="false"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215" t="str">
        <f aca="false"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215" t="str">
        <f aca="false"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215" t="str">
        <f aca="false"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215" t="str">
        <f aca="false"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215" t="str">
        <f aca="false"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215" t="str">
        <f aca="false"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215" t="str">
        <f aca="false"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215" t="str">
        <f aca="false"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215" t="str">
        <f aca="false"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215" t="str">
        <f aca="false"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215" t="str">
        <f aca="false"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215" t="str">
        <f aca="false"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215" t="str">
        <f aca="false"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215" t="str">
        <f aca="false"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215" t="str">
        <f aca="false"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215" t="str">
        <f aca="false"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215" t="str">
        <f aca="false"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215" t="str">
        <f aca="false"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215" t="str">
        <f aca="false"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215" t="str">
        <f aca="false"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215" t="str">
        <f aca="false"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215" t="str">
        <f aca="false"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215" t="str">
        <f aca="false"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215" t="str">
        <f aca="false"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215" t="str">
        <f aca="false"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215" t="str">
        <f aca="false"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215" t="str">
        <f aca="false"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215" t="str">
        <f aca="false"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215" t="str">
        <f aca="false"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215" t="str">
        <f aca="false"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215" t="str">
        <f aca="false"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215" t="str">
        <f aca="false"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215" t="str">
        <f aca="false"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215" t="str">
        <f aca="false"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215" t="str">
        <f aca="false"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215" t="str">
        <f aca="false"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215" t="str">
        <f aca="false"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216" t="str">
        <f aca="false"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13" t="n">
        <v>51</v>
      </c>
    </row>
    <row r="20" customFormat="false" ht="8.25" hidden="false" customHeight="true" outlineLevel="0" collapsed="false">
      <c r="B20" s="214" t="str">
        <f aca="false"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215" t="str">
        <f aca="false"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215" t="str">
        <f aca="false"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215" t="str">
        <f aca="false"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215" t="str">
        <f aca="false"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215" t="str">
        <f aca="false"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215" t="str">
        <f aca="false"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215" t="str">
        <f aca="false"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215" t="str">
        <f aca="false"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215" t="str">
        <f aca="false"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215" t="str">
        <f aca="false"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215" t="str">
        <f aca="false"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215" t="str">
        <f aca="false"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215" t="str">
        <f aca="false"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215" t="str">
        <f aca="false"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215" t="str">
        <f aca="false"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215" t="str">
        <f aca="false"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215" t="str">
        <f aca="false"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215" t="str">
        <f aca="false"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215" t="str">
        <f aca="false"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215" t="str">
        <f aca="false"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215" t="str">
        <f aca="false"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215" t="str">
        <f aca="false"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215" t="str">
        <f aca="false"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215" t="str">
        <f aca="false"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215" t="str">
        <f aca="false"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215" t="str">
        <f aca="false"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215" t="str">
        <f aca="false"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215" t="str">
        <f aca="false"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215" t="str">
        <f aca="false"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215" t="str">
        <f aca="false"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215" t="str">
        <f aca="false"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215" t="str">
        <f aca="false"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215" t="str">
        <f aca="false"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215" t="str">
        <f aca="false"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215" t="str">
        <f aca="false"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215" t="str">
        <f aca="false"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215" t="str">
        <f aca="false"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216" t="str">
        <f aca="false"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13" t="n">
        <v>50.5</v>
      </c>
    </row>
    <row r="21" customFormat="false" ht="8.25" hidden="false" customHeight="true" outlineLevel="0" collapsed="false">
      <c r="B21" s="214" t="str">
        <f aca="false"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215" t="str">
        <f aca="false"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215" t="str">
        <f aca="false"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215" t="str">
        <f aca="false"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215" t="str">
        <f aca="false"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215" t="str">
        <f aca="false"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215" t="str">
        <f aca="false"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215" t="str">
        <f aca="false"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215" t="str">
        <f aca="false"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215" t="str">
        <f aca="false"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215" t="str">
        <f aca="false"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215" t="str">
        <f aca="false"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215" t="str">
        <f aca="false"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215" t="str">
        <f aca="false"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215" t="str">
        <f aca="false"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215" t="str">
        <f aca="false"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215" t="str">
        <f aca="false"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215" t="str">
        <f aca="false"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215" t="str">
        <f aca="false"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215" t="str">
        <f aca="false"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215" t="str">
        <f aca="false"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215" t="str">
        <f aca="false"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215" t="str">
        <f aca="false"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215" t="str">
        <f aca="false"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215" t="str">
        <f aca="false"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215" t="str">
        <f aca="false"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215" t="str">
        <f aca="false"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215" t="str">
        <f aca="false"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215" t="str">
        <f aca="false"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215" t="str">
        <f aca="false"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215" t="str">
        <f aca="false"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215" t="str">
        <f aca="false"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215" t="str">
        <f aca="false"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215" t="str">
        <f aca="false"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215" t="str">
        <f aca="false"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215" t="str">
        <f aca="false"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215" t="str">
        <f aca="false"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215" t="str">
        <f aca="false"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216" t="str">
        <f aca="false"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217" t="n">
        <v>50</v>
      </c>
    </row>
    <row r="22" customFormat="false" ht="8.25" hidden="false" customHeight="true" outlineLevel="0" collapsed="false">
      <c r="B22" s="214" t="str">
        <f aca="false"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215" t="str">
        <f aca="false"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215" t="str">
        <f aca="false"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215" t="str">
        <f aca="false"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215" t="str">
        <f aca="false"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215" t="str">
        <f aca="false"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215" t="str">
        <f aca="false"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215" t="str">
        <f aca="false"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215" t="str">
        <f aca="false"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215" t="str">
        <f aca="false"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215" t="str">
        <f aca="false"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215" t="str">
        <f aca="false"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215" t="str">
        <f aca="false"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215" t="str">
        <f aca="false"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215" t="str">
        <f aca="false"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215" t="str">
        <f aca="false"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215" t="str">
        <f aca="false"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215" t="str">
        <f aca="false"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215" t="str">
        <f aca="false"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215" t="str">
        <f aca="false"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215" t="str">
        <f aca="false"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215" t="str">
        <f aca="false"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215" t="str">
        <f aca="false"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215" t="str">
        <f aca="false"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215" t="str">
        <f aca="false"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215" t="str">
        <f aca="false"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215" t="str">
        <f aca="false"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215" t="str">
        <f aca="false"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215" t="str">
        <f aca="false"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215" t="str">
        <f aca="false"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215" t="str">
        <f aca="false"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215" t="str">
        <f aca="false"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215" t="str">
        <f aca="false"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215" t="str">
        <f aca="false"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215" t="str">
        <f aca="false"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215" t="str">
        <f aca="false"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215" t="str">
        <f aca="false"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215" t="str">
        <f aca="false"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216" t="str">
        <f aca="false"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13" t="n">
        <v>49.5</v>
      </c>
    </row>
    <row r="23" customFormat="false" ht="8.25" hidden="false" customHeight="true" outlineLevel="0" collapsed="false">
      <c r="B23" s="214" t="str">
        <f aca="false"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215" t="str">
        <f aca="false"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215" t="str">
        <f aca="false"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215" t="str">
        <f aca="false"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215" t="str">
        <f aca="false"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215" t="str">
        <f aca="false"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215" t="str">
        <f aca="false"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215" t="str">
        <f aca="false"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215" t="str">
        <f aca="false"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215" t="str">
        <f aca="false"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215" t="str">
        <f aca="false"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215" t="str">
        <f aca="false"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215" t="str">
        <f aca="false"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215" t="str">
        <f aca="false"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215" t="str">
        <f aca="false"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215" t="str">
        <f aca="false"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215" t="str">
        <f aca="false"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215" t="str">
        <f aca="false"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215" t="str">
        <f aca="false"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215" t="str">
        <f aca="false"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215" t="str">
        <f aca="false"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215" t="str">
        <f aca="false"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215" t="str">
        <f aca="false"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215" t="str">
        <f aca="false"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215" t="str">
        <f aca="false"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215" t="str">
        <f aca="false"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215" t="str">
        <f aca="false"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215" t="str">
        <f aca="false"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215" t="str">
        <f aca="false"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215" t="str">
        <f aca="false"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215" t="str">
        <f aca="false"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215" t="str">
        <f aca="false"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215" t="str">
        <f aca="false"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215" t="str">
        <f aca="false"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215" t="str">
        <f aca="false"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215" t="str">
        <f aca="false"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215" t="str">
        <f aca="false"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215" t="str">
        <f aca="false"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216" t="str">
        <f aca="false"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13" t="n">
        <v>49</v>
      </c>
    </row>
    <row r="24" customFormat="false" ht="8.25" hidden="false" customHeight="true" outlineLevel="0" collapsed="false">
      <c r="B24" s="214" t="str">
        <f aca="false"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215" t="str">
        <f aca="false"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215" t="str">
        <f aca="false"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215" t="str">
        <f aca="false"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215" t="str">
        <f aca="false"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215" t="str">
        <f aca="false"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215" t="str">
        <f aca="false"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215" t="str">
        <f aca="false"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215" t="str">
        <f aca="false"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215" t="str">
        <f aca="false"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215" t="str">
        <f aca="false"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215" t="str">
        <f aca="false"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215" t="str">
        <f aca="false"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215" t="str">
        <f aca="false"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215" t="str">
        <f aca="false"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215" t="str">
        <f aca="false"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215" t="str">
        <f aca="false"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215" t="str">
        <f aca="false"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215" t="str">
        <f aca="false"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215" t="str">
        <f aca="false"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215" t="str">
        <f aca="false"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215" t="str">
        <f aca="false"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215" t="str">
        <f aca="false"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215" t="str">
        <f aca="false"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215" t="str">
        <f aca="false"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215" t="str">
        <f aca="false"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215" t="str">
        <f aca="false"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215" t="str">
        <f aca="false"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215" t="str">
        <f aca="false"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215" t="str">
        <f aca="false"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215" t="str">
        <f aca="false"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215" t="str">
        <f aca="false"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215" t="str">
        <f aca="false"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215" t="str">
        <f aca="false"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215" t="str">
        <f aca="false"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215" t="str">
        <f aca="false"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215" t="str">
        <f aca="false"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215" t="str">
        <f aca="false"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216" t="str">
        <f aca="false"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13" t="n">
        <v>48.5</v>
      </c>
    </row>
    <row r="25" customFormat="false" ht="8.25" hidden="false" customHeight="true" outlineLevel="0" collapsed="false">
      <c r="B25" s="214" t="str">
        <f aca="false"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215" t="str">
        <f aca="false"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215" t="str">
        <f aca="false"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215" t="str">
        <f aca="false"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215" t="str">
        <f aca="false"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215" t="str">
        <f aca="false"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215" t="str">
        <f aca="false"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215" t="str">
        <f aca="false"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215" t="str">
        <f aca="false"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215" t="str">
        <f aca="false"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215" t="str">
        <f aca="false"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215" t="str">
        <f aca="false"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215" t="str">
        <f aca="false"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215" t="str">
        <f aca="false"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215" t="str">
        <f aca="false"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215" t="str">
        <f aca="false"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215" t="str">
        <f aca="false"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215" t="str">
        <f aca="false"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215" t="str">
        <f aca="false"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215" t="str">
        <f aca="false"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215" t="str">
        <f aca="false"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215" t="str">
        <f aca="false"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215" t="str">
        <f aca="false"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215" t="str">
        <f aca="false"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215" t="str">
        <f aca="false"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215" t="str">
        <f aca="false"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215" t="str">
        <f aca="false"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215" t="str">
        <f aca="false"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215" t="str">
        <f aca="false"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215" t="str">
        <f aca="false"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215" t="str">
        <f aca="false"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215" t="str">
        <f aca="false"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215" t="str">
        <f aca="false"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215" t="str">
        <f aca="false"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215" t="str">
        <f aca="false"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215" t="str">
        <f aca="false"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215" t="str">
        <f aca="false"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215" t="str">
        <f aca="false"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216" t="str">
        <f aca="false"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13" t="n">
        <v>48</v>
      </c>
    </row>
    <row r="26" customFormat="false" ht="8.25" hidden="false" customHeight="true" outlineLevel="0" collapsed="false">
      <c r="B26" s="214" t="str">
        <f aca="false"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215" t="str">
        <f aca="false"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215" t="str">
        <f aca="false"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215" t="str">
        <f aca="false"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215" t="str">
        <f aca="false"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215" t="str">
        <f aca="false"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215" t="str">
        <f aca="false"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215" t="str">
        <f aca="false"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215" t="str">
        <f aca="false"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215" t="str">
        <f aca="false"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215" t="str">
        <f aca="false"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215" t="str">
        <f aca="false"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215" t="str">
        <f aca="false"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215" t="str">
        <f aca="false"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215" t="str">
        <f aca="false"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215" t="str">
        <f aca="false"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215" t="str">
        <f aca="false"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215" t="str">
        <f aca="false"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215" t="str">
        <f aca="false"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215" t="str">
        <f aca="false"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215" t="str">
        <f aca="false"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215" t="str">
        <f aca="false"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215" t="str">
        <f aca="false"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215" t="str">
        <f aca="false"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215" t="str">
        <f aca="false"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215" t="str">
        <f aca="false"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215" t="str">
        <f aca="false"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215" t="str">
        <f aca="false"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215" t="str">
        <f aca="false"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215" t="str">
        <f aca="false"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215" t="str">
        <f aca="false"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215" t="str">
        <f aca="false"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215" t="str">
        <f aca="false"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215" t="str">
        <f aca="false"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215" t="str">
        <f aca="false"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215" t="str">
        <f aca="false"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215" t="str">
        <f aca="false"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215" t="str">
        <f aca="false"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216" t="str">
        <f aca="false"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13" t="n">
        <v>47.5</v>
      </c>
    </row>
    <row r="27" customFormat="false" ht="8.25" hidden="false" customHeight="true" outlineLevel="0" collapsed="false">
      <c r="B27" s="214" t="str">
        <f aca="false"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215" t="str">
        <f aca="false"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215" t="str">
        <f aca="false"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215" t="str">
        <f aca="false"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215" t="str">
        <f aca="false"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215" t="str">
        <f aca="false"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215" t="str">
        <f aca="false"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215" t="str">
        <f aca="false"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215" t="str">
        <f aca="false"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215" t="str">
        <f aca="false"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215" t="str">
        <f aca="false"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215" t="str">
        <f aca="false"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215" t="str">
        <f aca="false"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215" t="str">
        <f aca="false"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215" t="str">
        <f aca="false"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215" t="str">
        <f aca="false"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215" t="str">
        <f aca="false"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215" t="str">
        <f aca="false"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215" t="str">
        <f aca="false"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215" t="str">
        <f aca="false"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215" t="str">
        <f aca="false"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215" t="str">
        <f aca="false"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215" t="str">
        <f aca="false"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215" t="str">
        <f aca="false"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215" t="str">
        <f aca="false"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215" t="str">
        <f aca="false"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215" t="str">
        <f aca="false"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215" t="str">
        <f aca="false"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215" t="str">
        <f aca="false"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215" t="str">
        <f aca="false"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215" t="str">
        <f aca="false"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215" t="str">
        <f aca="false"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215" t="str">
        <f aca="false"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215" t="str">
        <f aca="false"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215" t="str">
        <f aca="false"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215" t="str">
        <f aca="false"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215" t="str">
        <f aca="false"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215" t="str">
        <f aca="false"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216" t="str">
        <f aca="false"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13" t="n">
        <v>47</v>
      </c>
    </row>
    <row r="28" customFormat="false" ht="8.25" hidden="false" customHeight="true" outlineLevel="0" collapsed="false">
      <c r="B28" s="214" t="str">
        <f aca="false"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215" t="str">
        <f aca="false"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215" t="str">
        <f aca="false"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215" t="str">
        <f aca="false"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215" t="str">
        <f aca="false"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215" t="str">
        <f aca="false"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215" t="str">
        <f aca="false"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215" t="str">
        <f aca="false"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215" t="str">
        <f aca="false"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215" t="str">
        <f aca="false"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215" t="str">
        <f aca="false"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215" t="str">
        <f aca="false"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215" t="str">
        <f aca="false"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215" t="str">
        <f aca="false"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215" t="str">
        <f aca="false"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215" t="str">
        <f aca="false"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215" t="str">
        <f aca="false"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215" t="str">
        <f aca="false"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215" t="str">
        <f aca="false"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215" t="str">
        <f aca="false"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215" t="str">
        <f aca="false"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215" t="str">
        <f aca="false"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215" t="str">
        <f aca="false"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215" t="str">
        <f aca="false"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215" t="str">
        <f aca="false"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215" t="str">
        <f aca="false"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215" t="str">
        <f aca="false"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215" t="str">
        <f aca="false"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215" t="str">
        <f aca="false"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215" t="str">
        <f aca="false"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215" t="str">
        <f aca="false"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215" t="str">
        <f aca="false"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215" t="str">
        <f aca="false"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215" t="str">
        <f aca="false"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215" t="str">
        <f aca="false"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215" t="str">
        <f aca="false"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215" t="str">
        <f aca="false"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215" t="str">
        <f aca="false"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216" t="str">
        <f aca="false"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13" t="n">
        <v>46.5</v>
      </c>
    </row>
    <row r="29" customFormat="false" ht="8.25" hidden="false" customHeight="true" outlineLevel="0" collapsed="false">
      <c r="B29" s="218" t="n">
        <f aca="false"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>0</v>
      </c>
      <c r="C29" s="219" t="n">
        <f aca="false"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>0</v>
      </c>
      <c r="D29" s="219" t="n">
        <f aca="false"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>0</v>
      </c>
      <c r="E29" s="219" t="n">
        <f aca="false"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>0</v>
      </c>
      <c r="F29" s="219" t="n">
        <f aca="false"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>0</v>
      </c>
      <c r="G29" s="219" t="n">
        <f aca="false"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>0</v>
      </c>
      <c r="H29" s="219" t="n">
        <f aca="false"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>0</v>
      </c>
      <c r="I29" s="219" t="n">
        <f aca="false"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>0</v>
      </c>
      <c r="J29" s="219" t="n">
        <f aca="false"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>0</v>
      </c>
      <c r="K29" s="219" t="n">
        <f aca="false"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>0</v>
      </c>
      <c r="L29" s="219" t="n">
        <f aca="false"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>0</v>
      </c>
      <c r="M29" s="219" t="n">
        <f aca="false"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>0</v>
      </c>
      <c r="N29" s="219" t="n">
        <f aca="false"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>0</v>
      </c>
      <c r="O29" s="219" t="n">
        <f aca="false"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0</v>
      </c>
      <c r="P29" s="219" t="n">
        <f aca="false"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>0</v>
      </c>
      <c r="Q29" s="219" t="n">
        <f aca="false"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>0</v>
      </c>
      <c r="R29" s="219" t="n">
        <f aca="false"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>0</v>
      </c>
      <c r="S29" s="219" t="n">
        <f aca="false"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>0</v>
      </c>
      <c r="T29" s="219" t="n">
        <f aca="false"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>0</v>
      </c>
      <c r="U29" s="219" t="n">
        <f aca="false"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>0</v>
      </c>
      <c r="V29" s="219" t="n">
        <f aca="false"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>0</v>
      </c>
      <c r="W29" s="219" t="n">
        <f aca="false"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>0</v>
      </c>
      <c r="X29" s="219" t="n">
        <f aca="false"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>0</v>
      </c>
      <c r="Y29" s="219" t="n">
        <f aca="false"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>0</v>
      </c>
      <c r="Z29" s="219" t="n">
        <f aca="false"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>0</v>
      </c>
      <c r="AA29" s="219" t="n">
        <f aca="false"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>0</v>
      </c>
      <c r="AB29" s="219" t="n">
        <f aca="false"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>0</v>
      </c>
      <c r="AC29" s="219" t="n">
        <f aca="false"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>0</v>
      </c>
      <c r="AD29" s="219" t="n">
        <f aca="false"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>0</v>
      </c>
      <c r="AE29" s="219" t="n">
        <f aca="false"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>0</v>
      </c>
      <c r="AF29" s="219" t="n">
        <f aca="false"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>0</v>
      </c>
      <c r="AG29" s="219" t="n">
        <f aca="false"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>0</v>
      </c>
      <c r="AH29" s="219" t="n">
        <f aca="false"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>0</v>
      </c>
      <c r="AI29" s="219" t="n">
        <f aca="false"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>0</v>
      </c>
      <c r="AJ29" s="219" t="n">
        <f aca="false"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>0</v>
      </c>
      <c r="AK29" s="219" t="n">
        <f aca="false"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>0</v>
      </c>
      <c r="AL29" s="219" t="n">
        <f aca="false"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>0</v>
      </c>
      <c r="AM29" s="219" t="n">
        <f aca="false"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>0</v>
      </c>
      <c r="AN29" s="220" t="n">
        <f aca="false"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>0</v>
      </c>
      <c r="AO29" s="213" t="n">
        <v>46</v>
      </c>
    </row>
    <row r="30" customFormat="false" ht="8.25" hidden="false" customHeight="true" outlineLevel="0" collapsed="false">
      <c r="B30" s="218" t="n">
        <f aca="false"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>0</v>
      </c>
      <c r="C30" s="219" t="n">
        <f aca="false"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>0</v>
      </c>
      <c r="D30" s="219" t="n">
        <f aca="false"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>0</v>
      </c>
      <c r="E30" s="219" t="n">
        <f aca="false"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>0</v>
      </c>
      <c r="F30" s="219" t="n">
        <f aca="false"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>0</v>
      </c>
      <c r="G30" s="219" t="n">
        <f aca="false"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>0</v>
      </c>
      <c r="H30" s="219" t="n">
        <f aca="false"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>0</v>
      </c>
      <c r="I30" s="219" t="n">
        <f aca="false"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>0</v>
      </c>
      <c r="J30" s="219" t="n">
        <f aca="false"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>0</v>
      </c>
      <c r="K30" s="219" t="n">
        <f aca="false"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>0</v>
      </c>
      <c r="L30" s="219" t="n">
        <f aca="false"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>0</v>
      </c>
      <c r="M30" s="219" t="n">
        <f aca="false"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>0</v>
      </c>
      <c r="N30" s="219" t="n">
        <f aca="false"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>0</v>
      </c>
      <c r="O30" s="219" t="n">
        <f aca="false"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0</v>
      </c>
      <c r="P30" s="219" t="n">
        <f aca="false"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>0</v>
      </c>
      <c r="Q30" s="219" t="n">
        <f aca="false"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>0</v>
      </c>
      <c r="R30" s="219" t="n">
        <f aca="false"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>0</v>
      </c>
      <c r="S30" s="219" t="n">
        <f aca="false"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>0</v>
      </c>
      <c r="T30" s="219" t="n">
        <f aca="false"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>0</v>
      </c>
      <c r="U30" s="219" t="n">
        <f aca="false"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>0</v>
      </c>
      <c r="V30" s="219" t="n">
        <f aca="false"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>0</v>
      </c>
      <c r="W30" s="219" t="n">
        <f aca="false"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>0</v>
      </c>
      <c r="X30" s="219" t="n">
        <f aca="false"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>0</v>
      </c>
      <c r="Y30" s="219" t="n">
        <f aca="false"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>0</v>
      </c>
      <c r="Z30" s="219" t="n">
        <f aca="false"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>0</v>
      </c>
      <c r="AA30" s="219" t="n">
        <f aca="false"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>0</v>
      </c>
      <c r="AB30" s="219" t="n">
        <f aca="false"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>0</v>
      </c>
      <c r="AC30" s="219" t="n">
        <f aca="false"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>0</v>
      </c>
      <c r="AD30" s="219" t="n">
        <f aca="false"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>0</v>
      </c>
      <c r="AE30" s="219" t="n">
        <f aca="false"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>0</v>
      </c>
      <c r="AF30" s="219" t="n">
        <f aca="false"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>0</v>
      </c>
      <c r="AG30" s="219" t="n">
        <f aca="false"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>0</v>
      </c>
      <c r="AH30" s="219" t="n">
        <f aca="false"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>0</v>
      </c>
      <c r="AI30" s="219" t="n">
        <f aca="false"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>0</v>
      </c>
      <c r="AJ30" s="219" t="n">
        <f aca="false"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>0</v>
      </c>
      <c r="AK30" s="219" t="n">
        <f aca="false"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>0</v>
      </c>
      <c r="AL30" s="219" t="n">
        <f aca="false"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>0</v>
      </c>
      <c r="AM30" s="219" t="n">
        <f aca="false"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>0</v>
      </c>
      <c r="AN30" s="220" t="n">
        <f aca="false"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>0</v>
      </c>
      <c r="AO30" s="213" t="n">
        <v>45.5</v>
      </c>
    </row>
    <row r="31" customFormat="false" ht="8.25" hidden="false" customHeight="true" outlineLevel="0" collapsed="false">
      <c r="B31" s="218" t="n">
        <f aca="false"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219" t="n">
        <f aca="false"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219" t="n">
        <f aca="false"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219" t="n">
        <f aca="false"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219" t="n">
        <f aca="false"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219" t="n">
        <f aca="false"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219" t="n">
        <f aca="false"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219" t="n">
        <f aca="false"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219" t="n">
        <f aca="false"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219" t="n">
        <f aca="false"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219" t="n">
        <f aca="false"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219" t="n">
        <f aca="false"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219" t="n">
        <f aca="false"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219" t="n">
        <f aca="false"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219" t="n">
        <f aca="false"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219" t="n">
        <f aca="false"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219" t="n">
        <f aca="false"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219" t="n">
        <f aca="false"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219" t="n">
        <f aca="false"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219" t="n">
        <f aca="false"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219" t="n">
        <f aca="false"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219" t="n">
        <f aca="false"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219" t="n">
        <f aca="false"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219" t="n">
        <f aca="false"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219" t="n">
        <f aca="false"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219" t="n">
        <f aca="false"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219" t="n">
        <f aca="false"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219" t="n">
        <f aca="false"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219" t="n">
        <f aca="false"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219" t="n">
        <f aca="false"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219" t="n">
        <f aca="false"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219" t="n">
        <f aca="false"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219" t="n">
        <f aca="false"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219" t="n">
        <f aca="false"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219" t="n">
        <f aca="false"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219" t="n">
        <f aca="false"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219" t="n">
        <f aca="false"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219" t="n">
        <f aca="false"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220" t="n">
        <f aca="false"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217" t="n">
        <v>45</v>
      </c>
    </row>
    <row r="32" customFormat="false" ht="8.25" hidden="false" customHeight="true" outlineLevel="0" collapsed="false">
      <c r="B32" s="218" t="n">
        <f aca="false"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219" t="n">
        <f aca="false"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219" t="n">
        <f aca="false"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219" t="n">
        <f aca="false"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219" t="n">
        <f aca="false"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219" t="n">
        <f aca="false"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219" t="n">
        <f aca="false"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219" t="n">
        <f aca="false"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219" t="n">
        <f aca="false"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219" t="n">
        <f aca="false"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219" t="n">
        <f aca="false"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219" t="n">
        <f aca="false"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219" t="n">
        <f aca="false"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219" t="n">
        <f aca="false"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219" t="n">
        <f aca="false"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219" t="n">
        <f aca="false"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219" t="n">
        <f aca="false"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219" t="n">
        <f aca="false"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219" t="n">
        <f aca="false"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219" t="n">
        <f aca="false"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219" t="n">
        <f aca="false"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219" t="n">
        <f aca="false"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219" t="n">
        <f aca="false"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219" t="n">
        <f aca="false"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219" t="n">
        <f aca="false"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219" t="n">
        <f aca="false"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219" t="n">
        <f aca="false"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219" t="n">
        <f aca="false"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219" t="n">
        <f aca="false"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219" t="n">
        <f aca="false"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219" t="n">
        <f aca="false"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219" t="n">
        <f aca="false"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219" t="n">
        <f aca="false"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219" t="n">
        <f aca="false"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219" t="n">
        <f aca="false"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219" t="n">
        <f aca="false"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219" t="n">
        <f aca="false"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219" t="n">
        <f aca="false"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220" t="n">
        <f aca="false"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213" t="n">
        <v>44.5</v>
      </c>
    </row>
    <row r="33" customFormat="false" ht="8.25" hidden="false" customHeight="true" outlineLevel="0" collapsed="false">
      <c r="B33" s="218" t="n">
        <f aca="false"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219" t="n">
        <f aca="false"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219" t="n">
        <f aca="false"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219" t="n">
        <f aca="false"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219" t="n">
        <f aca="false"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219" t="n">
        <f aca="false"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219" t="n">
        <f aca="false"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219" t="n">
        <f aca="false"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219" t="n">
        <f aca="false"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219" t="n">
        <f aca="false"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219" t="n">
        <f aca="false"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219" t="n">
        <f aca="false"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219" t="n">
        <f aca="false"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219" t="n">
        <f aca="false"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219" t="n">
        <f aca="false"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219" t="n">
        <f aca="false"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219" t="n">
        <f aca="false"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219" t="n">
        <f aca="false"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219" t="n">
        <f aca="false"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219" t="n">
        <f aca="false"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219" t="n">
        <f aca="false"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219" t="n">
        <f aca="false"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219" t="n">
        <f aca="false"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219" t="n">
        <f aca="false"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219" t="n">
        <f aca="false"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219" t="n">
        <f aca="false"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219" t="n">
        <f aca="false"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219" t="n">
        <f aca="false"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219" t="n">
        <f aca="false"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219" t="n">
        <f aca="false"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219" t="n">
        <f aca="false"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219" t="n">
        <f aca="false"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219" t="n">
        <f aca="false"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219" t="n">
        <f aca="false"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219" t="n">
        <f aca="false"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219" t="n">
        <f aca="false"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219" t="n">
        <f aca="false"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219" t="n">
        <f aca="false"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220" t="n">
        <f aca="false"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213" t="n">
        <v>44</v>
      </c>
    </row>
    <row r="34" customFormat="false" ht="8.25" hidden="false" customHeight="true" outlineLevel="0" collapsed="false">
      <c r="B34" s="218" t="n">
        <f aca="false"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219" t="n">
        <f aca="false"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219" t="n">
        <f aca="false"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219" t="n">
        <f aca="false"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219" t="n">
        <f aca="false"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219" t="n">
        <f aca="false"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219" t="n">
        <f aca="false"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219" t="n">
        <f aca="false"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219" t="n">
        <f aca="false"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219" t="n">
        <f aca="false"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219" t="n">
        <f aca="false"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219" t="n">
        <f aca="false"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219" t="n">
        <f aca="false"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219" t="n">
        <f aca="false"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219" t="n">
        <f aca="false"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219" t="n">
        <f aca="false"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219" t="n">
        <f aca="false"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219" t="n">
        <f aca="false"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219" t="n">
        <f aca="false"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219" t="n">
        <f aca="false"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219" t="n">
        <f aca="false"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219" t="n">
        <f aca="false"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219" t="n">
        <f aca="false"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219" t="n">
        <f aca="false"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219" t="n">
        <f aca="false"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219" t="n">
        <f aca="false"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219" t="n">
        <f aca="false"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219" t="n">
        <f aca="false"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219" t="n">
        <f aca="false"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219" t="n">
        <f aca="false"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219" t="n">
        <f aca="false"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219" t="n">
        <f aca="false"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219" t="n">
        <f aca="false"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219" t="n">
        <f aca="false"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219" t="n">
        <f aca="false"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219" t="n">
        <f aca="false"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219" t="n">
        <f aca="false"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219" t="n">
        <f aca="false"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220" t="n">
        <f aca="false"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213" t="n">
        <v>43.5</v>
      </c>
    </row>
    <row r="35" customFormat="false" ht="8.25" hidden="false" customHeight="true" outlineLevel="0" collapsed="false">
      <c r="B35" s="218" t="n">
        <f aca="false"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219" t="n">
        <f aca="false"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219" t="n">
        <f aca="false"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219" t="n">
        <f aca="false"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219" t="n">
        <f aca="false"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219" t="n">
        <f aca="false"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219" t="n">
        <f aca="false"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219" t="n">
        <f aca="false"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219" t="n">
        <f aca="false"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219" t="n">
        <f aca="false"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219" t="n">
        <f aca="false"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219" t="n">
        <f aca="false"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219" t="n">
        <f aca="false"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219" t="n">
        <f aca="false"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219" t="n">
        <f aca="false"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219" t="n">
        <f aca="false"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219" t="n">
        <f aca="false"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219" t="n">
        <f aca="false"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219" t="n">
        <f aca="false"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219" t="n">
        <f aca="false"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219" t="n">
        <f aca="false"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219" t="n">
        <f aca="false"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219" t="n">
        <f aca="false"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219" t="n">
        <f aca="false"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219" t="n">
        <f aca="false"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219" t="n">
        <f aca="false"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219" t="n">
        <f aca="false"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219" t="n">
        <f aca="false"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219" t="n">
        <f aca="false"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219" t="n">
        <f aca="false"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219" t="n">
        <f aca="false"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219" t="n">
        <f aca="false"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219" t="n">
        <f aca="false"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219" t="n">
        <f aca="false"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219" t="n">
        <f aca="false"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219" t="n">
        <f aca="false"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219" t="n">
        <f aca="false"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219" t="n">
        <f aca="false"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220" t="n">
        <f aca="false"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213" t="n">
        <v>43</v>
      </c>
    </row>
    <row r="36" customFormat="false" ht="8.25" hidden="false" customHeight="true" outlineLevel="0" collapsed="false">
      <c r="B36" s="218" t="n">
        <f aca="false"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219" t="n">
        <f aca="false"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219" t="n">
        <f aca="false"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219" t="n">
        <f aca="false"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219" t="n">
        <f aca="false"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219" t="n">
        <f aca="false"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219" t="n">
        <f aca="false"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219" t="n">
        <f aca="false"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219" t="n">
        <f aca="false"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219" t="n">
        <f aca="false"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219" t="n">
        <f aca="false"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219" t="n">
        <f aca="false"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219" t="n">
        <f aca="false"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219" t="n">
        <f aca="false"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219" t="n">
        <f aca="false"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219" t="n">
        <f aca="false"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219" t="n">
        <f aca="false"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219" t="n">
        <f aca="false"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219" t="n">
        <f aca="false"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219" t="n">
        <f aca="false"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219" t="n">
        <f aca="false"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219" t="n">
        <f aca="false"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219" t="n">
        <f aca="false"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219" t="n">
        <f aca="false"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219" t="n">
        <f aca="false"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219" t="n">
        <f aca="false"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219" t="n">
        <f aca="false"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219" t="n">
        <f aca="false"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219" t="n">
        <f aca="false"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219" t="n">
        <f aca="false"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219" t="n">
        <f aca="false"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219" t="n">
        <f aca="false"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219" t="n">
        <f aca="false"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219" t="n">
        <f aca="false"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219" t="n">
        <f aca="false"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219" t="n">
        <f aca="false"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219" t="n">
        <f aca="false"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219" t="n">
        <f aca="false"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220" t="n">
        <f aca="false"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213" t="n">
        <v>42.5</v>
      </c>
    </row>
    <row r="37" customFormat="false" ht="8.25" hidden="false" customHeight="true" outlineLevel="0" collapsed="false">
      <c r="B37" s="218" t="n">
        <f aca="false"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1</v>
      </c>
      <c r="C37" s="219" t="n">
        <f aca="false"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1</v>
      </c>
      <c r="D37" s="219" t="n">
        <f aca="false"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1</v>
      </c>
      <c r="E37" s="219" t="n">
        <f aca="false"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1</v>
      </c>
      <c r="F37" s="219" t="n">
        <f aca="false"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1</v>
      </c>
      <c r="G37" s="219" t="n">
        <f aca="false"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1</v>
      </c>
      <c r="H37" s="219" t="n">
        <f aca="false"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1</v>
      </c>
      <c r="I37" s="219" t="n">
        <f aca="false"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1</v>
      </c>
      <c r="J37" s="219" t="n">
        <f aca="false"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1</v>
      </c>
      <c r="K37" s="219" t="n">
        <f aca="false"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4</v>
      </c>
      <c r="L37" s="219" t="n">
        <f aca="false"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4</v>
      </c>
      <c r="M37" s="219" t="n">
        <f aca="false"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4</v>
      </c>
      <c r="N37" s="219" t="n">
        <f aca="false"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4</v>
      </c>
      <c r="O37" s="219" t="n">
        <f aca="false"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4</v>
      </c>
      <c r="P37" s="219" t="n">
        <f aca="false"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4</v>
      </c>
      <c r="Q37" s="219" t="n">
        <f aca="false"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4</v>
      </c>
      <c r="R37" s="219" t="n">
        <f aca="false"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4</v>
      </c>
      <c r="S37" s="219" t="n">
        <f aca="false"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4</v>
      </c>
      <c r="T37" s="219" t="n">
        <f aca="false"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4</v>
      </c>
      <c r="U37" s="219" t="n">
        <f aca="false"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4</v>
      </c>
      <c r="V37" s="219" t="n">
        <f aca="false"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4</v>
      </c>
      <c r="W37" s="219" t="n">
        <f aca="false"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4</v>
      </c>
      <c r="X37" s="219" t="n">
        <f aca="false"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4</v>
      </c>
      <c r="Y37" s="219" t="n">
        <f aca="false"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4</v>
      </c>
      <c r="Z37" s="219" t="n">
        <f aca="false"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4</v>
      </c>
      <c r="AA37" s="219" t="n">
        <f aca="false"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4</v>
      </c>
      <c r="AB37" s="219" t="n">
        <f aca="false"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4</v>
      </c>
      <c r="AC37" s="219" t="n">
        <f aca="false"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4</v>
      </c>
      <c r="AD37" s="219" t="n">
        <f aca="false"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4</v>
      </c>
      <c r="AE37" s="219" t="n">
        <f aca="false"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4</v>
      </c>
      <c r="AF37" s="219" t="n">
        <f aca="false"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1</v>
      </c>
      <c r="AG37" s="219" t="n">
        <f aca="false"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1</v>
      </c>
      <c r="AH37" s="219" t="n">
        <f aca="false"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1</v>
      </c>
      <c r="AI37" s="219" t="n">
        <f aca="false"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1</v>
      </c>
      <c r="AJ37" s="219" t="n">
        <f aca="false"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1</v>
      </c>
      <c r="AK37" s="219" t="n">
        <f aca="false"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1</v>
      </c>
      <c r="AL37" s="219" t="n">
        <f aca="false"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1</v>
      </c>
      <c r="AM37" s="219" t="n">
        <f aca="false"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1</v>
      </c>
      <c r="AN37" s="220" t="n">
        <f aca="false"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1</v>
      </c>
      <c r="AO37" s="213" t="n">
        <v>42</v>
      </c>
    </row>
    <row r="38" customFormat="false" ht="8.25" hidden="false" customHeight="true" outlineLevel="0" collapsed="false">
      <c r="B38" s="218" t="n">
        <f aca="false"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1</v>
      </c>
      <c r="C38" s="219" t="n">
        <f aca="false"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1</v>
      </c>
      <c r="D38" s="219" t="n">
        <f aca="false"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1</v>
      </c>
      <c r="E38" s="219" t="n">
        <f aca="false"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1</v>
      </c>
      <c r="F38" s="219" t="n">
        <f aca="false"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1</v>
      </c>
      <c r="G38" s="219" t="n">
        <f aca="false"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1</v>
      </c>
      <c r="H38" s="219" t="n">
        <f aca="false"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1</v>
      </c>
      <c r="I38" s="219" t="n">
        <f aca="false"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1</v>
      </c>
      <c r="J38" s="219" t="n">
        <f aca="false"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1</v>
      </c>
      <c r="K38" s="219" t="n">
        <f aca="false"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4</v>
      </c>
      <c r="L38" s="219" t="n">
        <f aca="false"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4</v>
      </c>
      <c r="M38" s="219" t="n">
        <f aca="false"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4</v>
      </c>
      <c r="N38" s="219" t="n">
        <f aca="false"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4</v>
      </c>
      <c r="O38" s="219" t="n">
        <f aca="false"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4</v>
      </c>
      <c r="P38" s="219" t="n">
        <f aca="false"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4</v>
      </c>
      <c r="Q38" s="219" t="n">
        <f aca="false"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4</v>
      </c>
      <c r="R38" s="219" t="n">
        <f aca="false"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4</v>
      </c>
      <c r="S38" s="219" t="n">
        <f aca="false"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4</v>
      </c>
      <c r="T38" s="219" t="n">
        <f aca="false"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4</v>
      </c>
      <c r="U38" s="219" t="n">
        <f aca="false"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4</v>
      </c>
      <c r="V38" s="219" t="n">
        <f aca="false"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4</v>
      </c>
      <c r="W38" s="219" t="n">
        <f aca="false"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4</v>
      </c>
      <c r="X38" s="219" t="n">
        <f aca="false"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4</v>
      </c>
      <c r="Y38" s="219" t="n">
        <f aca="false"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4</v>
      </c>
      <c r="Z38" s="219" t="n">
        <f aca="false"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4</v>
      </c>
      <c r="AA38" s="219" t="n">
        <f aca="false"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4</v>
      </c>
      <c r="AB38" s="219" t="n">
        <f aca="false"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4</v>
      </c>
      <c r="AC38" s="219" t="n">
        <f aca="false"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4</v>
      </c>
      <c r="AD38" s="219" t="n">
        <f aca="false"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4</v>
      </c>
      <c r="AE38" s="219" t="n">
        <f aca="false"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4</v>
      </c>
      <c r="AF38" s="219" t="n">
        <f aca="false"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1</v>
      </c>
      <c r="AG38" s="219" t="n">
        <f aca="false"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1</v>
      </c>
      <c r="AH38" s="219" t="n">
        <f aca="false"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1</v>
      </c>
      <c r="AI38" s="219" t="n">
        <f aca="false"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1</v>
      </c>
      <c r="AJ38" s="219" t="n">
        <f aca="false"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1</v>
      </c>
      <c r="AK38" s="219" t="n">
        <f aca="false"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1</v>
      </c>
      <c r="AL38" s="219" t="n">
        <f aca="false"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1</v>
      </c>
      <c r="AM38" s="219" t="n">
        <f aca="false"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1</v>
      </c>
      <c r="AN38" s="220" t="n">
        <f aca="false"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1</v>
      </c>
      <c r="AO38" s="213" t="n">
        <v>41.5</v>
      </c>
    </row>
    <row r="39" customFormat="false" ht="8.25" hidden="false" customHeight="true" outlineLevel="0" collapsed="false">
      <c r="B39" s="218" t="n">
        <f aca="false"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1</v>
      </c>
      <c r="C39" s="219" t="n">
        <f aca="false"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1</v>
      </c>
      <c r="D39" s="219" t="n">
        <f aca="false"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1</v>
      </c>
      <c r="E39" s="219" t="n">
        <f aca="false"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1</v>
      </c>
      <c r="F39" s="219" t="n">
        <f aca="false"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1</v>
      </c>
      <c r="G39" s="219" t="n">
        <f aca="false"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1</v>
      </c>
      <c r="H39" s="219" t="n">
        <f aca="false"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1</v>
      </c>
      <c r="I39" s="219" t="n">
        <f aca="false"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1</v>
      </c>
      <c r="J39" s="219" t="n">
        <f aca="false"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1</v>
      </c>
      <c r="K39" s="219" t="n">
        <f aca="false"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4</v>
      </c>
      <c r="L39" s="219" t="n">
        <f aca="false"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4</v>
      </c>
      <c r="M39" s="219" t="n">
        <f aca="false"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4</v>
      </c>
      <c r="N39" s="219" t="n">
        <f aca="false"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4</v>
      </c>
      <c r="O39" s="219" t="n">
        <f aca="false"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4</v>
      </c>
      <c r="P39" s="219" t="n">
        <f aca="false"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4</v>
      </c>
      <c r="Q39" s="219" t="n">
        <f aca="false"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4</v>
      </c>
      <c r="R39" s="219" t="n">
        <f aca="false"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4</v>
      </c>
      <c r="S39" s="219" t="n">
        <f aca="false"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4</v>
      </c>
      <c r="T39" s="219" t="n">
        <f aca="false"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4</v>
      </c>
      <c r="U39" s="219" t="n">
        <f aca="false"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4</v>
      </c>
      <c r="V39" s="219" t="n">
        <f aca="false"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4</v>
      </c>
      <c r="W39" s="219" t="n">
        <f aca="false"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4</v>
      </c>
      <c r="X39" s="219" t="n">
        <f aca="false"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4</v>
      </c>
      <c r="Y39" s="219" t="n">
        <f aca="false"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4</v>
      </c>
      <c r="Z39" s="219" t="n">
        <f aca="false"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4</v>
      </c>
      <c r="AA39" s="219" t="n">
        <f aca="false"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4</v>
      </c>
      <c r="AB39" s="219" t="n">
        <f aca="false"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4</v>
      </c>
      <c r="AC39" s="219" t="n">
        <f aca="false"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4</v>
      </c>
      <c r="AD39" s="219" t="n">
        <f aca="false"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4</v>
      </c>
      <c r="AE39" s="219" t="n">
        <f aca="false"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4</v>
      </c>
      <c r="AF39" s="219" t="n">
        <f aca="false"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1</v>
      </c>
      <c r="AG39" s="219" t="n">
        <f aca="false"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1</v>
      </c>
      <c r="AH39" s="219" t="n">
        <f aca="false"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1</v>
      </c>
      <c r="AI39" s="219" t="n">
        <f aca="false"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1</v>
      </c>
      <c r="AJ39" s="219" t="n">
        <f aca="false"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1</v>
      </c>
      <c r="AK39" s="219" t="n">
        <f aca="false"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1</v>
      </c>
      <c r="AL39" s="219" t="n">
        <f aca="false"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1</v>
      </c>
      <c r="AM39" s="219" t="n">
        <f aca="false"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1</v>
      </c>
      <c r="AN39" s="220" t="n">
        <f aca="false"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1</v>
      </c>
      <c r="AO39" s="213" t="n">
        <v>41</v>
      </c>
    </row>
    <row r="40" customFormat="false" ht="8.25" hidden="false" customHeight="true" outlineLevel="0" collapsed="false">
      <c r="B40" s="218" t="n">
        <f aca="false"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1</v>
      </c>
      <c r="C40" s="219" t="n">
        <f aca="false"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1</v>
      </c>
      <c r="D40" s="219" t="n">
        <f aca="false"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1</v>
      </c>
      <c r="E40" s="219" t="n">
        <f aca="false"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1</v>
      </c>
      <c r="F40" s="219" t="n">
        <f aca="false"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1</v>
      </c>
      <c r="G40" s="219" t="n">
        <f aca="false"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1</v>
      </c>
      <c r="H40" s="219" t="n">
        <f aca="false"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1</v>
      </c>
      <c r="I40" s="219" t="n">
        <f aca="false"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1</v>
      </c>
      <c r="J40" s="219" t="n">
        <f aca="false"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1</v>
      </c>
      <c r="K40" s="219" t="n">
        <f aca="false"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4</v>
      </c>
      <c r="L40" s="219" t="n">
        <f aca="false"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4</v>
      </c>
      <c r="M40" s="219" t="n">
        <f aca="false"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4</v>
      </c>
      <c r="N40" s="219" t="n">
        <f aca="false"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4</v>
      </c>
      <c r="O40" s="219" t="n">
        <f aca="false"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4</v>
      </c>
      <c r="P40" s="219" t="n">
        <f aca="false"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4</v>
      </c>
      <c r="Q40" s="219" t="n">
        <f aca="false"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4</v>
      </c>
      <c r="R40" s="219" t="n">
        <f aca="false"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4</v>
      </c>
      <c r="S40" s="219" t="n">
        <f aca="false"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4</v>
      </c>
      <c r="T40" s="219" t="n">
        <f aca="false"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4</v>
      </c>
      <c r="U40" s="219" t="n">
        <f aca="false"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4</v>
      </c>
      <c r="V40" s="219" t="n">
        <f aca="false"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4</v>
      </c>
      <c r="W40" s="219" t="n">
        <f aca="false"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4</v>
      </c>
      <c r="X40" s="219" t="n">
        <f aca="false"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4</v>
      </c>
      <c r="Y40" s="219" t="n">
        <f aca="false"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4</v>
      </c>
      <c r="Z40" s="219" t="n">
        <f aca="false"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4</v>
      </c>
      <c r="AA40" s="219" t="n">
        <f aca="false"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4</v>
      </c>
      <c r="AB40" s="219" t="n">
        <f aca="false"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4</v>
      </c>
      <c r="AC40" s="219" t="n">
        <f aca="false"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4</v>
      </c>
      <c r="AD40" s="219" t="n">
        <f aca="false"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4</v>
      </c>
      <c r="AE40" s="219" t="n">
        <f aca="false"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4</v>
      </c>
      <c r="AF40" s="219" t="n">
        <f aca="false"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1</v>
      </c>
      <c r="AG40" s="219" t="n">
        <f aca="false"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1</v>
      </c>
      <c r="AH40" s="219" t="n">
        <f aca="false"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1</v>
      </c>
      <c r="AI40" s="219" t="n">
        <f aca="false"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1</v>
      </c>
      <c r="AJ40" s="219" t="n">
        <f aca="false"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1</v>
      </c>
      <c r="AK40" s="219" t="n">
        <f aca="false"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1</v>
      </c>
      <c r="AL40" s="219" t="n">
        <f aca="false"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1</v>
      </c>
      <c r="AM40" s="219" t="n">
        <f aca="false"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1</v>
      </c>
      <c r="AN40" s="220" t="n">
        <f aca="false"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1</v>
      </c>
      <c r="AO40" s="213" t="n">
        <v>40.5</v>
      </c>
    </row>
    <row r="41" customFormat="false" ht="8.25" hidden="false" customHeight="true" outlineLevel="0" collapsed="false">
      <c r="B41" s="218" t="n">
        <f aca="false"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1</v>
      </c>
      <c r="C41" s="219" t="n">
        <f aca="false"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1</v>
      </c>
      <c r="D41" s="219" t="n">
        <f aca="false"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1</v>
      </c>
      <c r="E41" s="219" t="n">
        <f aca="false"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1</v>
      </c>
      <c r="F41" s="219" t="n">
        <f aca="false"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1</v>
      </c>
      <c r="G41" s="219" t="n">
        <f aca="false"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1</v>
      </c>
      <c r="H41" s="219" t="n">
        <f aca="false"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1</v>
      </c>
      <c r="I41" s="219" t="n">
        <f aca="false"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1</v>
      </c>
      <c r="J41" s="219" t="n">
        <f aca="false"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1</v>
      </c>
      <c r="K41" s="219" t="n">
        <f aca="false"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4</v>
      </c>
      <c r="L41" s="219" t="n">
        <f aca="false"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4</v>
      </c>
      <c r="M41" s="219" t="n">
        <f aca="false"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4</v>
      </c>
      <c r="N41" s="219" t="n">
        <f aca="false"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4</v>
      </c>
      <c r="O41" s="219" t="n">
        <f aca="false"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4</v>
      </c>
      <c r="P41" s="219" t="n">
        <f aca="false"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4</v>
      </c>
      <c r="Q41" s="219" t="n">
        <f aca="false"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4</v>
      </c>
      <c r="R41" s="219" t="n">
        <f aca="false"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4</v>
      </c>
      <c r="S41" s="219" t="n">
        <f aca="false"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4</v>
      </c>
      <c r="T41" s="219" t="n">
        <f aca="false"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4</v>
      </c>
      <c r="U41" s="219" t="n">
        <f aca="false"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4</v>
      </c>
      <c r="V41" s="219" t="n">
        <f aca="false"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4</v>
      </c>
      <c r="W41" s="219" t="n">
        <f aca="false"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4</v>
      </c>
      <c r="X41" s="219" t="n">
        <f aca="false"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4</v>
      </c>
      <c r="Y41" s="219" t="n">
        <f aca="false"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4</v>
      </c>
      <c r="Z41" s="219" t="n">
        <f aca="false"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4</v>
      </c>
      <c r="AA41" s="219" t="n">
        <f aca="false"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4</v>
      </c>
      <c r="AB41" s="219" t="n">
        <f aca="false"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4</v>
      </c>
      <c r="AC41" s="219" t="n">
        <f aca="false"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4</v>
      </c>
      <c r="AD41" s="219" t="n">
        <f aca="false"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4</v>
      </c>
      <c r="AE41" s="219" t="n">
        <f aca="false"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4</v>
      </c>
      <c r="AF41" s="219" t="n">
        <f aca="false"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1</v>
      </c>
      <c r="AG41" s="219" t="n">
        <f aca="false"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1</v>
      </c>
      <c r="AH41" s="219" t="n">
        <f aca="false"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1</v>
      </c>
      <c r="AI41" s="219" t="n">
        <f aca="false"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1</v>
      </c>
      <c r="AJ41" s="219" t="n">
        <f aca="false"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1</v>
      </c>
      <c r="AK41" s="219" t="n">
        <f aca="false"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1</v>
      </c>
      <c r="AL41" s="219" t="n">
        <f aca="false"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1</v>
      </c>
      <c r="AM41" s="219" t="n">
        <f aca="false"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1</v>
      </c>
      <c r="AN41" s="220" t="n">
        <f aca="false"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1</v>
      </c>
      <c r="AO41" s="217" t="n">
        <v>40</v>
      </c>
    </row>
    <row r="42" customFormat="false" ht="8.25" hidden="false" customHeight="true" outlineLevel="0" collapsed="false">
      <c r="B42" s="218" t="n">
        <f aca="false"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1</v>
      </c>
      <c r="C42" s="219" t="n">
        <f aca="false"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1</v>
      </c>
      <c r="D42" s="219" t="n">
        <f aca="false"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1</v>
      </c>
      <c r="E42" s="219" t="n">
        <f aca="false"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1</v>
      </c>
      <c r="F42" s="219" t="n">
        <f aca="false"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1</v>
      </c>
      <c r="G42" s="219" t="n">
        <f aca="false"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1</v>
      </c>
      <c r="H42" s="219" t="n">
        <f aca="false"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1</v>
      </c>
      <c r="I42" s="219" t="n">
        <f aca="false"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1</v>
      </c>
      <c r="J42" s="219" t="n">
        <f aca="false"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1</v>
      </c>
      <c r="K42" s="219" t="n">
        <f aca="false"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4</v>
      </c>
      <c r="L42" s="219" t="n">
        <f aca="false"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4</v>
      </c>
      <c r="M42" s="219" t="n">
        <f aca="false"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4</v>
      </c>
      <c r="N42" s="219" t="n">
        <f aca="false"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4</v>
      </c>
      <c r="O42" s="219" t="n">
        <f aca="false"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4</v>
      </c>
      <c r="P42" s="219" t="n">
        <f aca="false"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4</v>
      </c>
      <c r="Q42" s="219" t="n">
        <f aca="false"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4</v>
      </c>
      <c r="R42" s="219" t="n">
        <f aca="false"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4</v>
      </c>
      <c r="S42" s="219" t="n">
        <f aca="false"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4</v>
      </c>
      <c r="T42" s="219" t="n">
        <f aca="false"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4</v>
      </c>
      <c r="U42" s="219" t="n">
        <f aca="false"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4</v>
      </c>
      <c r="V42" s="219" t="n">
        <f aca="false"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4</v>
      </c>
      <c r="W42" s="219" t="n">
        <f aca="false"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4</v>
      </c>
      <c r="X42" s="219" t="n">
        <f aca="false"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4</v>
      </c>
      <c r="Y42" s="219" t="n">
        <f aca="false"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4</v>
      </c>
      <c r="Z42" s="219" t="n">
        <f aca="false"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4</v>
      </c>
      <c r="AA42" s="219" t="n">
        <f aca="false"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4</v>
      </c>
      <c r="AB42" s="219" t="n">
        <f aca="false"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4</v>
      </c>
      <c r="AC42" s="219" t="n">
        <f aca="false"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4</v>
      </c>
      <c r="AD42" s="219" t="n">
        <f aca="false"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4</v>
      </c>
      <c r="AE42" s="219" t="n">
        <f aca="false"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4</v>
      </c>
      <c r="AF42" s="219" t="n">
        <f aca="false"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1</v>
      </c>
      <c r="AG42" s="219" t="n">
        <f aca="false"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1</v>
      </c>
      <c r="AH42" s="219" t="n">
        <f aca="false"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1</v>
      </c>
      <c r="AI42" s="219" t="n">
        <f aca="false"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1</v>
      </c>
      <c r="AJ42" s="219" t="n">
        <f aca="false"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1</v>
      </c>
      <c r="AK42" s="219" t="n">
        <f aca="false"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1</v>
      </c>
      <c r="AL42" s="219" t="n">
        <f aca="false"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1</v>
      </c>
      <c r="AM42" s="219" t="n">
        <f aca="false"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1</v>
      </c>
      <c r="AN42" s="220" t="n">
        <f aca="false"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1</v>
      </c>
      <c r="AO42" s="213" t="n">
        <v>39.5</v>
      </c>
    </row>
    <row r="43" customFormat="false" ht="8.25" hidden="false" customHeight="true" outlineLevel="0" collapsed="false">
      <c r="B43" s="218" t="n">
        <f aca="false"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1</v>
      </c>
      <c r="C43" s="219" t="n">
        <f aca="false"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1</v>
      </c>
      <c r="D43" s="219" t="n">
        <f aca="false"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1</v>
      </c>
      <c r="E43" s="219" t="n">
        <f aca="false"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1</v>
      </c>
      <c r="F43" s="219" t="n">
        <f aca="false"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1</v>
      </c>
      <c r="G43" s="219" t="n">
        <f aca="false"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1</v>
      </c>
      <c r="H43" s="219" t="n">
        <f aca="false"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1</v>
      </c>
      <c r="I43" s="219" t="n">
        <f aca="false"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1</v>
      </c>
      <c r="J43" s="219" t="n">
        <f aca="false"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1</v>
      </c>
      <c r="K43" s="219" t="n">
        <f aca="false"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4</v>
      </c>
      <c r="L43" s="219" t="n">
        <f aca="false"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4</v>
      </c>
      <c r="M43" s="219" t="n">
        <f aca="false"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4</v>
      </c>
      <c r="N43" s="219" t="n">
        <f aca="false"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4</v>
      </c>
      <c r="O43" s="219" t="n">
        <f aca="false"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4</v>
      </c>
      <c r="P43" s="219" t="n">
        <f aca="false"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4</v>
      </c>
      <c r="Q43" s="219" t="n">
        <f aca="false"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4</v>
      </c>
      <c r="R43" s="219" t="n">
        <f aca="false"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4</v>
      </c>
      <c r="S43" s="219" t="n">
        <f aca="false"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4</v>
      </c>
      <c r="T43" s="219" t="n">
        <f aca="false"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4</v>
      </c>
      <c r="U43" s="219" t="n">
        <f aca="false"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4</v>
      </c>
      <c r="V43" s="219" t="n">
        <f aca="false"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4</v>
      </c>
      <c r="W43" s="219" t="n">
        <f aca="false"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4</v>
      </c>
      <c r="X43" s="219" t="n">
        <f aca="false"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4</v>
      </c>
      <c r="Y43" s="219" t="n">
        <f aca="false"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4</v>
      </c>
      <c r="Z43" s="219" t="n">
        <f aca="false"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4</v>
      </c>
      <c r="AA43" s="219" t="n">
        <f aca="false"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4</v>
      </c>
      <c r="AB43" s="219" t="n">
        <f aca="false"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4</v>
      </c>
      <c r="AC43" s="219" t="n">
        <f aca="false"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4</v>
      </c>
      <c r="AD43" s="219" t="n">
        <f aca="false"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4</v>
      </c>
      <c r="AE43" s="219" t="n">
        <f aca="false"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4</v>
      </c>
      <c r="AF43" s="219" t="n">
        <f aca="false"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1</v>
      </c>
      <c r="AG43" s="219" t="n">
        <f aca="false"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1</v>
      </c>
      <c r="AH43" s="219" t="n">
        <f aca="false"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1</v>
      </c>
      <c r="AI43" s="219" t="n">
        <f aca="false"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1</v>
      </c>
      <c r="AJ43" s="219" t="n">
        <f aca="false"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1</v>
      </c>
      <c r="AK43" s="219" t="n">
        <f aca="false"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1</v>
      </c>
      <c r="AL43" s="219" t="n">
        <f aca="false"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1</v>
      </c>
      <c r="AM43" s="219" t="n">
        <f aca="false"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1</v>
      </c>
      <c r="AN43" s="220" t="n">
        <f aca="false"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1</v>
      </c>
      <c r="AO43" s="213" t="n">
        <v>39</v>
      </c>
    </row>
    <row r="44" customFormat="false" ht="8.25" hidden="false" customHeight="true" outlineLevel="0" collapsed="false">
      <c r="B44" s="218" t="n">
        <f aca="false"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1</v>
      </c>
      <c r="C44" s="219" t="n">
        <f aca="false"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1</v>
      </c>
      <c r="D44" s="219" t="n">
        <f aca="false"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1</v>
      </c>
      <c r="E44" s="219" t="n">
        <f aca="false"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1</v>
      </c>
      <c r="F44" s="219" t="n">
        <f aca="false"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1</v>
      </c>
      <c r="G44" s="219" t="n">
        <f aca="false"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1</v>
      </c>
      <c r="H44" s="219" t="n">
        <f aca="false"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1</v>
      </c>
      <c r="I44" s="219" t="n">
        <f aca="false"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1</v>
      </c>
      <c r="J44" s="219" t="n">
        <f aca="false"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1</v>
      </c>
      <c r="K44" s="219" t="n">
        <f aca="false"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4</v>
      </c>
      <c r="L44" s="219" t="n">
        <f aca="false"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4</v>
      </c>
      <c r="M44" s="219" t="n">
        <f aca="false"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4</v>
      </c>
      <c r="N44" s="219" t="n">
        <f aca="false"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4</v>
      </c>
      <c r="O44" s="219" t="n">
        <f aca="false"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4</v>
      </c>
      <c r="P44" s="219" t="n">
        <f aca="false"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4</v>
      </c>
      <c r="Q44" s="219" t="n">
        <f aca="false"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4</v>
      </c>
      <c r="R44" s="219" t="n">
        <f aca="false"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4</v>
      </c>
      <c r="S44" s="219" t="n">
        <f aca="false"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4</v>
      </c>
      <c r="T44" s="219" t="n">
        <f aca="false"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4</v>
      </c>
      <c r="U44" s="219" t="n">
        <f aca="false"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4</v>
      </c>
      <c r="V44" s="219" t="n">
        <f aca="false"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4</v>
      </c>
      <c r="W44" s="219" t="n">
        <f aca="false"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4</v>
      </c>
      <c r="X44" s="219" t="n">
        <f aca="false"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4</v>
      </c>
      <c r="Y44" s="219" t="n">
        <f aca="false"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4</v>
      </c>
      <c r="Z44" s="219" t="n">
        <f aca="false"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4</v>
      </c>
      <c r="AA44" s="219" t="n">
        <f aca="false"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4</v>
      </c>
      <c r="AB44" s="219" t="n">
        <f aca="false"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4</v>
      </c>
      <c r="AC44" s="219" t="n">
        <f aca="false"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4</v>
      </c>
      <c r="AD44" s="219" t="n">
        <f aca="false"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4</v>
      </c>
      <c r="AE44" s="219" t="n">
        <f aca="false"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4</v>
      </c>
      <c r="AF44" s="219" t="n">
        <f aca="false"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1</v>
      </c>
      <c r="AG44" s="219" t="n">
        <f aca="false"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1</v>
      </c>
      <c r="AH44" s="219" t="n">
        <f aca="false"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1</v>
      </c>
      <c r="AI44" s="219" t="n">
        <f aca="false"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1</v>
      </c>
      <c r="AJ44" s="219" t="n">
        <f aca="false"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1</v>
      </c>
      <c r="AK44" s="219" t="n">
        <f aca="false"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1</v>
      </c>
      <c r="AL44" s="219" t="n">
        <f aca="false"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1</v>
      </c>
      <c r="AM44" s="219" t="n">
        <f aca="false"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1</v>
      </c>
      <c r="AN44" s="220" t="n">
        <f aca="false"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1</v>
      </c>
      <c r="AO44" s="213" t="n">
        <v>38.5</v>
      </c>
    </row>
    <row r="45" customFormat="false" ht="8.25" hidden="false" customHeight="true" outlineLevel="0" collapsed="false">
      <c r="B45" s="218" t="n">
        <f aca="false"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1</v>
      </c>
      <c r="C45" s="219" t="n">
        <f aca="false"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1</v>
      </c>
      <c r="D45" s="219" t="n">
        <f aca="false"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1</v>
      </c>
      <c r="E45" s="219" t="n">
        <f aca="false"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1</v>
      </c>
      <c r="F45" s="219" t="n">
        <f aca="false"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1</v>
      </c>
      <c r="G45" s="219" t="n">
        <f aca="false"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1</v>
      </c>
      <c r="H45" s="219" t="n">
        <f aca="false"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1</v>
      </c>
      <c r="I45" s="219" t="n">
        <f aca="false"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</v>
      </c>
      <c r="J45" s="219" t="n">
        <f aca="false"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</v>
      </c>
      <c r="K45" s="219" t="n">
        <f aca="false"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4</v>
      </c>
      <c r="L45" s="219" t="n">
        <f aca="false"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4</v>
      </c>
      <c r="M45" s="219" t="n">
        <f aca="false"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4</v>
      </c>
      <c r="N45" s="219" t="n">
        <f aca="false"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4</v>
      </c>
      <c r="O45" s="219" t="n">
        <f aca="false"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4</v>
      </c>
      <c r="P45" s="219" t="n">
        <f aca="false"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4</v>
      </c>
      <c r="Q45" s="219" t="n">
        <f aca="false"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4</v>
      </c>
      <c r="R45" s="219" t="n">
        <f aca="false"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4</v>
      </c>
      <c r="S45" s="219" t="n">
        <f aca="false"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4</v>
      </c>
      <c r="T45" s="219" t="n">
        <f aca="false"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4</v>
      </c>
      <c r="U45" s="219" t="n">
        <f aca="false"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4</v>
      </c>
      <c r="V45" s="219" t="n">
        <f aca="false"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4</v>
      </c>
      <c r="W45" s="219" t="n">
        <f aca="false"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4</v>
      </c>
      <c r="X45" s="219" t="n">
        <f aca="false"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4</v>
      </c>
      <c r="Y45" s="219" t="n">
        <f aca="false"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4</v>
      </c>
      <c r="Z45" s="219" t="n">
        <f aca="false"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4</v>
      </c>
      <c r="AA45" s="219" t="n">
        <f aca="false"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4</v>
      </c>
      <c r="AB45" s="219" t="n">
        <f aca="false"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4</v>
      </c>
      <c r="AC45" s="219" t="n">
        <f aca="false"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4</v>
      </c>
      <c r="AD45" s="219" t="n">
        <f aca="false"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4</v>
      </c>
      <c r="AE45" s="219" t="n">
        <f aca="false"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4</v>
      </c>
      <c r="AF45" s="219" t="n">
        <f aca="false"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</v>
      </c>
      <c r="AG45" s="219" t="n">
        <f aca="false"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</v>
      </c>
      <c r="AH45" s="219" t="n">
        <f aca="false"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1</v>
      </c>
      <c r="AI45" s="219" t="n">
        <f aca="false"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1</v>
      </c>
      <c r="AJ45" s="219" t="n">
        <f aca="false"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1</v>
      </c>
      <c r="AK45" s="219" t="n">
        <f aca="false"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1</v>
      </c>
      <c r="AL45" s="219" t="n">
        <f aca="false"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1</v>
      </c>
      <c r="AM45" s="219" t="n">
        <f aca="false"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1</v>
      </c>
      <c r="AN45" s="220" t="n">
        <f aca="false"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1</v>
      </c>
      <c r="AO45" s="213" t="n">
        <v>38</v>
      </c>
    </row>
    <row r="46" customFormat="false" ht="8.25" hidden="false" customHeight="true" outlineLevel="0" collapsed="false">
      <c r="B46" s="218" t="n">
        <f aca="false"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1</v>
      </c>
      <c r="C46" s="219" t="n">
        <f aca="false"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1</v>
      </c>
      <c r="D46" s="219" t="n">
        <f aca="false"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1</v>
      </c>
      <c r="E46" s="219" t="n">
        <f aca="false"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1</v>
      </c>
      <c r="F46" s="219" t="n">
        <f aca="false"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1</v>
      </c>
      <c r="G46" s="219" t="n">
        <f aca="false"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1</v>
      </c>
      <c r="H46" s="219" t="n">
        <f aca="false"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1</v>
      </c>
      <c r="I46" s="219" t="n">
        <f aca="false"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</v>
      </c>
      <c r="J46" s="219" t="n">
        <f aca="false"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</v>
      </c>
      <c r="K46" s="219" t="n">
        <f aca="false"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4</v>
      </c>
      <c r="L46" s="219" t="n">
        <f aca="false"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4</v>
      </c>
      <c r="M46" s="219" t="n">
        <f aca="false"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4</v>
      </c>
      <c r="N46" s="219" t="n">
        <f aca="false"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4</v>
      </c>
      <c r="O46" s="219" t="n">
        <f aca="false"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4</v>
      </c>
      <c r="P46" s="219" t="n">
        <f aca="false"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4</v>
      </c>
      <c r="Q46" s="219" t="n">
        <f aca="false"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4</v>
      </c>
      <c r="R46" s="219" t="n">
        <f aca="false"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4</v>
      </c>
      <c r="S46" s="219" t="n">
        <f aca="false"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4</v>
      </c>
      <c r="T46" s="219" t="n">
        <f aca="false"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4</v>
      </c>
      <c r="U46" s="219" t="n">
        <f aca="false"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4</v>
      </c>
      <c r="V46" s="219" t="n">
        <f aca="false"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4</v>
      </c>
      <c r="W46" s="219" t="n">
        <f aca="false"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4</v>
      </c>
      <c r="X46" s="219" t="n">
        <f aca="false"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4</v>
      </c>
      <c r="Y46" s="219" t="n">
        <f aca="false"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4</v>
      </c>
      <c r="Z46" s="219" t="n">
        <f aca="false"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4</v>
      </c>
      <c r="AA46" s="219" t="n">
        <f aca="false"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4</v>
      </c>
      <c r="AB46" s="219" t="n">
        <f aca="false"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4</v>
      </c>
      <c r="AC46" s="219" t="n">
        <f aca="false"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4</v>
      </c>
      <c r="AD46" s="219" t="n">
        <f aca="false"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4</v>
      </c>
      <c r="AE46" s="219" t="n">
        <f aca="false"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4</v>
      </c>
      <c r="AF46" s="219" t="n">
        <f aca="false"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</v>
      </c>
      <c r="AG46" s="219" t="n">
        <f aca="false"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</v>
      </c>
      <c r="AH46" s="219" t="n">
        <f aca="false"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1</v>
      </c>
      <c r="AI46" s="219" t="n">
        <f aca="false"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1</v>
      </c>
      <c r="AJ46" s="219" t="n">
        <f aca="false"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1</v>
      </c>
      <c r="AK46" s="219" t="n">
        <f aca="false"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1</v>
      </c>
      <c r="AL46" s="219" t="n">
        <f aca="false"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1</v>
      </c>
      <c r="AM46" s="219" t="n">
        <f aca="false"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1</v>
      </c>
      <c r="AN46" s="220" t="n">
        <f aca="false"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1</v>
      </c>
      <c r="AO46" s="213" t="n">
        <v>37.5</v>
      </c>
    </row>
    <row r="47" customFormat="false" ht="8.25" hidden="false" customHeight="true" outlineLevel="0" collapsed="false">
      <c r="B47" s="218" t="n">
        <f aca="false"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1</v>
      </c>
      <c r="C47" s="219" t="n">
        <f aca="false"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1</v>
      </c>
      <c r="D47" s="219" t="n">
        <f aca="false"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1</v>
      </c>
      <c r="E47" s="219" t="n">
        <f aca="false"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1</v>
      </c>
      <c r="F47" s="219" t="n">
        <f aca="false"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1</v>
      </c>
      <c r="G47" s="219" t="n">
        <f aca="false"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1</v>
      </c>
      <c r="H47" s="219" t="n">
        <f aca="false"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1</v>
      </c>
      <c r="I47" s="219" t="n">
        <f aca="false"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</v>
      </c>
      <c r="J47" s="219" t="n">
        <f aca="false"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</v>
      </c>
      <c r="K47" s="219" t="n">
        <f aca="false"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4</v>
      </c>
      <c r="L47" s="219" t="n">
        <f aca="false"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4</v>
      </c>
      <c r="M47" s="219" t="n">
        <f aca="false"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4</v>
      </c>
      <c r="N47" s="219" t="n">
        <f aca="false"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4</v>
      </c>
      <c r="O47" s="219" t="n">
        <f aca="false"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4</v>
      </c>
      <c r="P47" s="219" t="n">
        <f aca="false"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4</v>
      </c>
      <c r="Q47" s="219" t="n">
        <f aca="false"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4</v>
      </c>
      <c r="R47" s="219" t="n">
        <f aca="false"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4</v>
      </c>
      <c r="S47" s="219" t="n">
        <f aca="false"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4</v>
      </c>
      <c r="T47" s="219" t="n">
        <f aca="false"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4</v>
      </c>
      <c r="U47" s="219" t="n">
        <f aca="false"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4</v>
      </c>
      <c r="V47" s="219" t="n">
        <f aca="false"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4</v>
      </c>
      <c r="W47" s="219" t="n">
        <f aca="false"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4</v>
      </c>
      <c r="X47" s="219" t="n">
        <f aca="false"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4</v>
      </c>
      <c r="Y47" s="219" t="n">
        <f aca="false"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4</v>
      </c>
      <c r="Z47" s="219" t="n">
        <f aca="false"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4</v>
      </c>
      <c r="AA47" s="219" t="n">
        <f aca="false"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4</v>
      </c>
      <c r="AB47" s="219" t="n">
        <f aca="false"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4</v>
      </c>
      <c r="AC47" s="219" t="n">
        <f aca="false"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4</v>
      </c>
      <c r="AD47" s="219" t="n">
        <f aca="false"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4</v>
      </c>
      <c r="AE47" s="219" t="n">
        <f aca="false"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4</v>
      </c>
      <c r="AF47" s="219" t="n">
        <f aca="false"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</v>
      </c>
      <c r="AG47" s="219" t="n">
        <f aca="false"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</v>
      </c>
      <c r="AH47" s="219" t="n">
        <f aca="false"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1</v>
      </c>
      <c r="AI47" s="219" t="n">
        <f aca="false"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1</v>
      </c>
      <c r="AJ47" s="219" t="n">
        <f aca="false"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1</v>
      </c>
      <c r="AK47" s="219" t="n">
        <f aca="false"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1</v>
      </c>
      <c r="AL47" s="219" t="n">
        <f aca="false"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1</v>
      </c>
      <c r="AM47" s="219" t="n">
        <f aca="false"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1</v>
      </c>
      <c r="AN47" s="220" t="n">
        <f aca="false"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1</v>
      </c>
      <c r="AO47" s="213" t="n">
        <v>37</v>
      </c>
    </row>
    <row r="48" customFormat="false" ht="8.25" hidden="false" customHeight="true" outlineLevel="0" collapsed="false">
      <c r="B48" s="218" t="n">
        <f aca="false"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1</v>
      </c>
      <c r="C48" s="219" t="n">
        <f aca="false"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1</v>
      </c>
      <c r="D48" s="219" t="n">
        <f aca="false"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1</v>
      </c>
      <c r="E48" s="219" t="n">
        <f aca="false"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1</v>
      </c>
      <c r="F48" s="219" t="n">
        <f aca="false"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1</v>
      </c>
      <c r="G48" s="219" t="n">
        <f aca="false"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1</v>
      </c>
      <c r="H48" s="219" t="n">
        <f aca="false"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1</v>
      </c>
      <c r="I48" s="219" t="n">
        <f aca="false"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</v>
      </c>
      <c r="J48" s="219" t="n">
        <f aca="false"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</v>
      </c>
      <c r="K48" s="219" t="n">
        <f aca="false"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4</v>
      </c>
      <c r="L48" s="219" t="n">
        <f aca="false"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4</v>
      </c>
      <c r="M48" s="219" t="n">
        <f aca="false"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4</v>
      </c>
      <c r="N48" s="219" t="n">
        <f aca="false"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4</v>
      </c>
      <c r="O48" s="219" t="n">
        <f aca="false"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4</v>
      </c>
      <c r="P48" s="219" t="n">
        <f aca="false"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4</v>
      </c>
      <c r="Q48" s="219" t="n">
        <f aca="false"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4</v>
      </c>
      <c r="R48" s="219" t="n">
        <f aca="false"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4</v>
      </c>
      <c r="S48" s="219" t="n">
        <f aca="false"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4</v>
      </c>
      <c r="T48" s="219" t="n">
        <f aca="false"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4</v>
      </c>
      <c r="U48" s="219" t="n">
        <f aca="false"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4</v>
      </c>
      <c r="V48" s="219" t="n">
        <f aca="false"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4</v>
      </c>
      <c r="W48" s="219" t="n">
        <f aca="false"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4</v>
      </c>
      <c r="X48" s="219" t="n">
        <f aca="false"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4</v>
      </c>
      <c r="Y48" s="219" t="n">
        <f aca="false"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4</v>
      </c>
      <c r="Z48" s="219" t="n">
        <f aca="false"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4</v>
      </c>
      <c r="AA48" s="219" t="n">
        <f aca="false"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4</v>
      </c>
      <c r="AB48" s="219" t="n">
        <f aca="false"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4</v>
      </c>
      <c r="AC48" s="219" t="n">
        <f aca="false"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4</v>
      </c>
      <c r="AD48" s="219" t="n">
        <f aca="false"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4</v>
      </c>
      <c r="AE48" s="219" t="n">
        <f aca="false"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4</v>
      </c>
      <c r="AF48" s="219" t="n">
        <f aca="false"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</v>
      </c>
      <c r="AG48" s="219" t="n">
        <f aca="false"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</v>
      </c>
      <c r="AH48" s="219" t="n">
        <f aca="false"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1</v>
      </c>
      <c r="AI48" s="219" t="n">
        <f aca="false"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1</v>
      </c>
      <c r="AJ48" s="219" t="n">
        <f aca="false"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1</v>
      </c>
      <c r="AK48" s="219" t="n">
        <f aca="false"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1</v>
      </c>
      <c r="AL48" s="219" t="n">
        <f aca="false"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1</v>
      </c>
      <c r="AM48" s="219" t="n">
        <f aca="false"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1</v>
      </c>
      <c r="AN48" s="220" t="n">
        <f aca="false"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1</v>
      </c>
      <c r="AO48" s="213" t="n">
        <v>36.5</v>
      </c>
    </row>
    <row r="49" customFormat="false" ht="8.25" hidden="false" customHeight="true" outlineLevel="0" collapsed="false">
      <c r="B49" s="218" t="n">
        <f aca="false"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1</v>
      </c>
      <c r="C49" s="219" t="n">
        <f aca="false"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1</v>
      </c>
      <c r="D49" s="219" t="n">
        <f aca="false"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1</v>
      </c>
      <c r="E49" s="219" t="n">
        <f aca="false"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1</v>
      </c>
      <c r="F49" s="219" t="n">
        <f aca="false"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1</v>
      </c>
      <c r="G49" s="219" t="n">
        <f aca="false"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1</v>
      </c>
      <c r="H49" s="219" t="n">
        <f aca="false"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1</v>
      </c>
      <c r="I49" s="219" t="n">
        <f aca="false"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</v>
      </c>
      <c r="J49" s="219" t="n">
        <f aca="false"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</v>
      </c>
      <c r="K49" s="219" t="n">
        <f aca="false"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4</v>
      </c>
      <c r="L49" s="219" t="n">
        <f aca="false"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4</v>
      </c>
      <c r="M49" s="219" t="n">
        <f aca="false"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4</v>
      </c>
      <c r="N49" s="219" t="n">
        <f aca="false"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4</v>
      </c>
      <c r="O49" s="219" t="n">
        <f aca="false"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4</v>
      </c>
      <c r="P49" s="219" t="n">
        <f aca="false"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4</v>
      </c>
      <c r="Q49" s="219" t="n">
        <f aca="false"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4</v>
      </c>
      <c r="R49" s="219" t="n">
        <f aca="false"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4</v>
      </c>
      <c r="S49" s="219" t="n">
        <f aca="false"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4</v>
      </c>
      <c r="T49" s="219" t="n">
        <f aca="false"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4</v>
      </c>
      <c r="U49" s="219" t="n">
        <f aca="false"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4</v>
      </c>
      <c r="V49" s="219" t="n">
        <f aca="false"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4</v>
      </c>
      <c r="W49" s="219" t="n">
        <f aca="false"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4</v>
      </c>
      <c r="X49" s="219" t="n">
        <f aca="false"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4</v>
      </c>
      <c r="Y49" s="219" t="n">
        <f aca="false"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4</v>
      </c>
      <c r="Z49" s="219" t="n">
        <f aca="false"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4</v>
      </c>
      <c r="AA49" s="219" t="n">
        <f aca="false"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4</v>
      </c>
      <c r="AB49" s="219" t="n">
        <f aca="false"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4</v>
      </c>
      <c r="AC49" s="219" t="n">
        <f aca="false"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4</v>
      </c>
      <c r="AD49" s="219" t="n">
        <f aca="false"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4</v>
      </c>
      <c r="AE49" s="219" t="n">
        <f aca="false"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4</v>
      </c>
      <c r="AF49" s="219" t="n">
        <f aca="false"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</v>
      </c>
      <c r="AG49" s="219" t="n">
        <f aca="false"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</v>
      </c>
      <c r="AH49" s="219" t="n">
        <f aca="false"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1</v>
      </c>
      <c r="AI49" s="219" t="n">
        <f aca="false"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1</v>
      </c>
      <c r="AJ49" s="219" t="n">
        <f aca="false"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1</v>
      </c>
      <c r="AK49" s="219" t="n">
        <f aca="false"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1</v>
      </c>
      <c r="AL49" s="219" t="n">
        <f aca="false"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1</v>
      </c>
      <c r="AM49" s="219" t="n">
        <f aca="false"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1</v>
      </c>
      <c r="AN49" s="220" t="n">
        <f aca="false"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1</v>
      </c>
      <c r="AO49" s="213" t="n">
        <v>36</v>
      </c>
    </row>
    <row r="50" customFormat="false" ht="8.25" hidden="false" customHeight="true" outlineLevel="0" collapsed="false">
      <c r="B50" s="218" t="n">
        <f aca="false"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1</v>
      </c>
      <c r="C50" s="219" t="n">
        <f aca="false"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1</v>
      </c>
      <c r="D50" s="219" t="n">
        <f aca="false"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1</v>
      </c>
      <c r="E50" s="219" t="n">
        <f aca="false"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1</v>
      </c>
      <c r="F50" s="219" t="n">
        <f aca="false"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1</v>
      </c>
      <c r="G50" s="219" t="n">
        <f aca="false"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1</v>
      </c>
      <c r="H50" s="219" t="n">
        <f aca="false"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1</v>
      </c>
      <c r="I50" s="219" t="n">
        <f aca="false"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</v>
      </c>
      <c r="J50" s="219" t="n">
        <f aca="false"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</v>
      </c>
      <c r="K50" s="219" t="n">
        <f aca="false"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4</v>
      </c>
      <c r="L50" s="219" t="n">
        <f aca="false"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4</v>
      </c>
      <c r="M50" s="219" t="n">
        <f aca="false"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4</v>
      </c>
      <c r="N50" s="219" t="n">
        <f aca="false"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4</v>
      </c>
      <c r="O50" s="219" t="n">
        <f aca="false"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4</v>
      </c>
      <c r="P50" s="219" t="n">
        <f aca="false"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4</v>
      </c>
      <c r="Q50" s="219" t="n">
        <f aca="false"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4</v>
      </c>
      <c r="R50" s="219" t="n">
        <f aca="false"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4</v>
      </c>
      <c r="S50" s="219" t="n">
        <f aca="false"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4</v>
      </c>
      <c r="T50" s="219" t="n">
        <f aca="false"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4</v>
      </c>
      <c r="U50" s="219" t="n">
        <f aca="false"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4</v>
      </c>
      <c r="V50" s="219" t="n">
        <f aca="false"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4</v>
      </c>
      <c r="W50" s="219" t="n">
        <f aca="false"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4</v>
      </c>
      <c r="X50" s="219" t="n">
        <f aca="false"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4</v>
      </c>
      <c r="Y50" s="219" t="n">
        <f aca="false"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4</v>
      </c>
      <c r="Z50" s="219" t="n">
        <f aca="false"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4</v>
      </c>
      <c r="AA50" s="219" t="n">
        <f aca="false"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4</v>
      </c>
      <c r="AB50" s="219" t="n">
        <f aca="false"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4</v>
      </c>
      <c r="AC50" s="219" t="n">
        <f aca="false"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4</v>
      </c>
      <c r="AD50" s="219" t="n">
        <f aca="false"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4</v>
      </c>
      <c r="AE50" s="219" t="n">
        <f aca="false"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4</v>
      </c>
      <c r="AF50" s="219" t="n">
        <f aca="false"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</v>
      </c>
      <c r="AG50" s="219" t="n">
        <f aca="false"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</v>
      </c>
      <c r="AH50" s="219" t="n">
        <f aca="false"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1</v>
      </c>
      <c r="AI50" s="219" t="n">
        <f aca="false"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1</v>
      </c>
      <c r="AJ50" s="219" t="n">
        <f aca="false"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1</v>
      </c>
      <c r="AK50" s="219" t="n">
        <f aca="false"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1</v>
      </c>
      <c r="AL50" s="219" t="n">
        <f aca="false"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1</v>
      </c>
      <c r="AM50" s="219" t="n">
        <f aca="false"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1</v>
      </c>
      <c r="AN50" s="220" t="n">
        <f aca="false"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1</v>
      </c>
      <c r="AO50" s="213" t="n">
        <v>35.5</v>
      </c>
    </row>
    <row r="51" customFormat="false" ht="8.25" hidden="false" customHeight="true" outlineLevel="0" collapsed="false">
      <c r="B51" s="218" t="n">
        <f aca="false"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1</v>
      </c>
      <c r="C51" s="219" t="n">
        <f aca="false"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</v>
      </c>
      <c r="D51" s="219" t="n">
        <f aca="false"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</v>
      </c>
      <c r="E51" s="219" t="n">
        <f aca="false"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</v>
      </c>
      <c r="F51" s="219" t="n">
        <f aca="false"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</v>
      </c>
      <c r="G51" s="219" t="n">
        <f aca="false"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</v>
      </c>
      <c r="H51" s="219" t="n">
        <f aca="false"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</v>
      </c>
      <c r="I51" s="219" t="n">
        <f aca="false"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</v>
      </c>
      <c r="J51" s="219" t="n">
        <f aca="false"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</v>
      </c>
      <c r="K51" s="219" t="n">
        <f aca="false"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4</v>
      </c>
      <c r="L51" s="219" t="n">
        <f aca="false"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4</v>
      </c>
      <c r="M51" s="219" t="n">
        <f aca="false"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4</v>
      </c>
      <c r="N51" s="219" t="n">
        <f aca="false"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4</v>
      </c>
      <c r="O51" s="219" t="n">
        <f aca="false"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4</v>
      </c>
      <c r="P51" s="219" t="n">
        <f aca="false"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4</v>
      </c>
      <c r="Q51" s="219" t="n">
        <f aca="false"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4</v>
      </c>
      <c r="R51" s="219" t="n">
        <f aca="false"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4</v>
      </c>
      <c r="S51" s="219" t="n">
        <f aca="false"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4</v>
      </c>
      <c r="T51" s="219" t="n">
        <f aca="false"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4</v>
      </c>
      <c r="U51" s="219" t="n">
        <f aca="false"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4</v>
      </c>
      <c r="V51" s="219" t="n">
        <f aca="false"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4</v>
      </c>
      <c r="W51" s="219" t="n">
        <f aca="false"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4</v>
      </c>
      <c r="X51" s="219" t="n">
        <f aca="false"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4</v>
      </c>
      <c r="Y51" s="219" t="n">
        <f aca="false"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4</v>
      </c>
      <c r="Z51" s="219" t="n">
        <f aca="false"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4</v>
      </c>
      <c r="AA51" s="219" t="n">
        <f aca="false"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4</v>
      </c>
      <c r="AB51" s="219" t="n">
        <f aca="false"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4</v>
      </c>
      <c r="AC51" s="219" t="n">
        <f aca="false"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4</v>
      </c>
      <c r="AD51" s="219" t="n">
        <f aca="false"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4</v>
      </c>
      <c r="AE51" s="219" t="n">
        <f aca="false"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4</v>
      </c>
      <c r="AF51" s="219" t="n">
        <f aca="false"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</v>
      </c>
      <c r="AG51" s="219" t="n">
        <f aca="false"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</v>
      </c>
      <c r="AH51" s="219" t="n">
        <f aca="false"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</v>
      </c>
      <c r="AI51" s="219" t="n">
        <f aca="false"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</v>
      </c>
      <c r="AJ51" s="219" t="n">
        <f aca="false"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</v>
      </c>
      <c r="AK51" s="219" t="n">
        <f aca="false"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</v>
      </c>
      <c r="AL51" s="219" t="n">
        <f aca="false"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</v>
      </c>
      <c r="AM51" s="219" t="n">
        <f aca="false"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</v>
      </c>
      <c r="AN51" s="220" t="n">
        <f aca="false"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1</v>
      </c>
      <c r="AO51" s="217" t="n">
        <v>35</v>
      </c>
    </row>
    <row r="52" customFormat="false" ht="8.25" hidden="false" customHeight="true" outlineLevel="0" collapsed="false">
      <c r="B52" s="218" t="n">
        <f aca="false"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1</v>
      </c>
      <c r="C52" s="219" t="n">
        <f aca="false"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</v>
      </c>
      <c r="D52" s="219" t="n">
        <f aca="false"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</v>
      </c>
      <c r="E52" s="219" t="n">
        <f aca="false"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</v>
      </c>
      <c r="F52" s="219" t="n">
        <f aca="false"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</v>
      </c>
      <c r="G52" s="219" t="n">
        <f aca="false"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</v>
      </c>
      <c r="H52" s="219" t="n">
        <f aca="false"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</v>
      </c>
      <c r="I52" s="219" t="n">
        <f aca="false"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</v>
      </c>
      <c r="J52" s="219" t="n">
        <f aca="false"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</v>
      </c>
      <c r="K52" s="219" t="n">
        <f aca="false"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4</v>
      </c>
      <c r="L52" s="219" t="n">
        <f aca="false"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4</v>
      </c>
      <c r="M52" s="219" t="n">
        <f aca="false"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4</v>
      </c>
      <c r="N52" s="219" t="n">
        <f aca="false"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4</v>
      </c>
      <c r="O52" s="219" t="n">
        <f aca="false"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4</v>
      </c>
      <c r="P52" s="219" t="n">
        <f aca="false"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4</v>
      </c>
      <c r="Q52" s="219" t="n">
        <f aca="false"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4</v>
      </c>
      <c r="R52" s="219" t="n">
        <f aca="false"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4</v>
      </c>
      <c r="S52" s="219" t="n">
        <f aca="false"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4</v>
      </c>
      <c r="T52" s="219" t="n">
        <f aca="false"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4</v>
      </c>
      <c r="U52" s="219" t="n">
        <f aca="false"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4</v>
      </c>
      <c r="V52" s="219" t="n">
        <f aca="false"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4</v>
      </c>
      <c r="W52" s="219" t="n">
        <f aca="false"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4</v>
      </c>
      <c r="X52" s="219" t="n">
        <f aca="false"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4</v>
      </c>
      <c r="Y52" s="219" t="n">
        <f aca="false"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4</v>
      </c>
      <c r="Z52" s="219" t="n">
        <f aca="false"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4</v>
      </c>
      <c r="AA52" s="219" t="n">
        <f aca="false"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4</v>
      </c>
      <c r="AB52" s="219" t="n">
        <f aca="false"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4</v>
      </c>
      <c r="AC52" s="219" t="n">
        <f aca="false"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4</v>
      </c>
      <c r="AD52" s="219" t="n">
        <f aca="false"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4</v>
      </c>
      <c r="AE52" s="219" t="n">
        <f aca="false"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4</v>
      </c>
      <c r="AF52" s="219" t="n">
        <f aca="false"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</v>
      </c>
      <c r="AG52" s="219" t="n">
        <f aca="false"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</v>
      </c>
      <c r="AH52" s="219" t="n">
        <f aca="false"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</v>
      </c>
      <c r="AI52" s="219" t="n">
        <f aca="false"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</v>
      </c>
      <c r="AJ52" s="219" t="n">
        <f aca="false"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</v>
      </c>
      <c r="AK52" s="219" t="n">
        <f aca="false"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</v>
      </c>
      <c r="AL52" s="219" t="n">
        <f aca="false"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</v>
      </c>
      <c r="AM52" s="219" t="n">
        <f aca="false"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</v>
      </c>
      <c r="AN52" s="220" t="n">
        <f aca="false"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1</v>
      </c>
      <c r="AO52" s="213" t="n">
        <v>34.5</v>
      </c>
    </row>
    <row r="53" customFormat="false" ht="8.25" hidden="false" customHeight="true" outlineLevel="0" collapsed="false">
      <c r="B53" s="218" t="n">
        <f aca="false"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3</v>
      </c>
      <c r="C53" s="219" t="n">
        <f aca="false"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8</v>
      </c>
      <c r="D53" s="219" t="n">
        <f aca="false"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8</v>
      </c>
      <c r="E53" s="219" t="n">
        <f aca="false"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8</v>
      </c>
      <c r="F53" s="219" t="n">
        <f aca="false"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9</v>
      </c>
      <c r="G53" s="219" t="n">
        <f aca="false"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11</v>
      </c>
      <c r="H53" s="219" t="n">
        <f aca="false"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13</v>
      </c>
      <c r="I53" s="219" t="n">
        <f aca="false"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19</v>
      </c>
      <c r="J53" s="219" t="n">
        <f aca="false"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19</v>
      </c>
      <c r="K53" s="219" t="n">
        <f aca="false"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21</v>
      </c>
      <c r="L53" s="219" t="n">
        <f aca="false"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28</v>
      </c>
      <c r="M53" s="219" t="n">
        <f aca="false"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28</v>
      </c>
      <c r="N53" s="219" t="n">
        <f aca="false"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28</v>
      </c>
      <c r="O53" s="219" t="n">
        <f aca="false"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30</v>
      </c>
      <c r="P53" s="219" t="n">
        <f aca="false"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30</v>
      </c>
      <c r="Q53" s="219" t="n">
        <f aca="false"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30</v>
      </c>
      <c r="R53" s="219" t="n">
        <f aca="false"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30</v>
      </c>
      <c r="S53" s="219" t="n">
        <f aca="false"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30</v>
      </c>
      <c r="T53" s="219" t="n">
        <f aca="false"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30</v>
      </c>
      <c r="U53" s="219" t="n">
        <f aca="false"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30</v>
      </c>
      <c r="V53" s="219" t="n">
        <f aca="false"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30</v>
      </c>
      <c r="W53" s="219" t="n">
        <f aca="false"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30</v>
      </c>
      <c r="X53" s="219" t="n">
        <f aca="false"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30</v>
      </c>
      <c r="Y53" s="219" t="n">
        <f aca="false"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30</v>
      </c>
      <c r="Z53" s="219" t="n">
        <f aca="false"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30</v>
      </c>
      <c r="AA53" s="219" t="n">
        <f aca="false"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30</v>
      </c>
      <c r="AB53" s="219" t="n">
        <f aca="false"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28</v>
      </c>
      <c r="AC53" s="219" t="n">
        <f aca="false"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28</v>
      </c>
      <c r="AD53" s="219" t="n">
        <f aca="false"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28</v>
      </c>
      <c r="AE53" s="219" t="n">
        <f aca="false"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21</v>
      </c>
      <c r="AF53" s="219" t="n">
        <f aca="false"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19</v>
      </c>
      <c r="AG53" s="219" t="n">
        <f aca="false"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19</v>
      </c>
      <c r="AH53" s="219" t="n">
        <f aca="false"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13</v>
      </c>
      <c r="AI53" s="219" t="n">
        <f aca="false"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11</v>
      </c>
      <c r="AJ53" s="219" t="n">
        <f aca="false"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9</v>
      </c>
      <c r="AK53" s="219" t="n">
        <f aca="false"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8</v>
      </c>
      <c r="AL53" s="219" t="n">
        <f aca="false"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8</v>
      </c>
      <c r="AM53" s="219" t="n">
        <f aca="false"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8</v>
      </c>
      <c r="AN53" s="220" t="n">
        <f aca="false"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3</v>
      </c>
      <c r="AO53" s="213" t="n">
        <v>34</v>
      </c>
    </row>
    <row r="54" customFormat="false" ht="8.25" hidden="false" customHeight="true" outlineLevel="0" collapsed="false">
      <c r="B54" s="218" t="n">
        <f aca="false"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3</v>
      </c>
      <c r="C54" s="219" t="n">
        <f aca="false"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8</v>
      </c>
      <c r="D54" s="219" t="n">
        <f aca="false"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8</v>
      </c>
      <c r="E54" s="219" t="n">
        <f aca="false"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8</v>
      </c>
      <c r="F54" s="219" t="n">
        <f aca="false"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9</v>
      </c>
      <c r="G54" s="219" t="n">
        <f aca="false"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11</v>
      </c>
      <c r="H54" s="219" t="n">
        <f aca="false"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13</v>
      </c>
      <c r="I54" s="219" t="n">
        <f aca="false"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19</v>
      </c>
      <c r="J54" s="219" t="n">
        <f aca="false"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19</v>
      </c>
      <c r="K54" s="219" t="n">
        <f aca="false"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21</v>
      </c>
      <c r="L54" s="219" t="n">
        <f aca="false"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28</v>
      </c>
      <c r="M54" s="219" t="n">
        <f aca="false"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28</v>
      </c>
      <c r="N54" s="219" t="n">
        <f aca="false"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28</v>
      </c>
      <c r="O54" s="219" t="n">
        <f aca="false"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30</v>
      </c>
      <c r="P54" s="219" t="n">
        <f aca="false"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30</v>
      </c>
      <c r="Q54" s="219" t="n">
        <f aca="false"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30</v>
      </c>
      <c r="R54" s="219" t="n">
        <f aca="false"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30</v>
      </c>
      <c r="S54" s="219" t="n">
        <f aca="false"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30</v>
      </c>
      <c r="T54" s="219" t="n">
        <f aca="false"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30</v>
      </c>
      <c r="U54" s="219" t="n">
        <f aca="false"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30</v>
      </c>
      <c r="V54" s="219" t="n">
        <f aca="false"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30</v>
      </c>
      <c r="W54" s="219" t="n">
        <f aca="false"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30</v>
      </c>
      <c r="X54" s="219" t="n">
        <f aca="false"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30</v>
      </c>
      <c r="Y54" s="219" t="n">
        <f aca="false"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30</v>
      </c>
      <c r="Z54" s="219" t="n">
        <f aca="false"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30</v>
      </c>
      <c r="AA54" s="219" t="n">
        <f aca="false"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30</v>
      </c>
      <c r="AB54" s="219" t="n">
        <f aca="false"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28</v>
      </c>
      <c r="AC54" s="219" t="n">
        <f aca="false"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28</v>
      </c>
      <c r="AD54" s="219" t="n">
        <f aca="false"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28</v>
      </c>
      <c r="AE54" s="219" t="n">
        <f aca="false"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21</v>
      </c>
      <c r="AF54" s="219" t="n">
        <f aca="false"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19</v>
      </c>
      <c r="AG54" s="219" t="n">
        <f aca="false"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19</v>
      </c>
      <c r="AH54" s="219" t="n">
        <f aca="false"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13</v>
      </c>
      <c r="AI54" s="219" t="n">
        <f aca="false"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11</v>
      </c>
      <c r="AJ54" s="219" t="n">
        <f aca="false"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9</v>
      </c>
      <c r="AK54" s="219" t="n">
        <f aca="false"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8</v>
      </c>
      <c r="AL54" s="219" t="n">
        <f aca="false"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8</v>
      </c>
      <c r="AM54" s="219" t="n">
        <f aca="false"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8</v>
      </c>
      <c r="AN54" s="220" t="n">
        <f aca="false"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3</v>
      </c>
      <c r="AO54" s="213" t="n">
        <v>33.5</v>
      </c>
    </row>
    <row r="55" customFormat="false" ht="8.25" hidden="false" customHeight="true" outlineLevel="0" collapsed="false">
      <c r="B55" s="218" t="n">
        <f aca="false"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3</v>
      </c>
      <c r="C55" s="219" t="n">
        <f aca="false"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8</v>
      </c>
      <c r="D55" s="219" t="n">
        <f aca="false"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8</v>
      </c>
      <c r="E55" s="219" t="n">
        <f aca="false"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8</v>
      </c>
      <c r="F55" s="219" t="n">
        <f aca="false"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9</v>
      </c>
      <c r="G55" s="219" t="n">
        <f aca="false"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11</v>
      </c>
      <c r="H55" s="219" t="n">
        <f aca="false"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13</v>
      </c>
      <c r="I55" s="219" t="n">
        <f aca="false"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19</v>
      </c>
      <c r="J55" s="219" t="n">
        <f aca="false"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19</v>
      </c>
      <c r="K55" s="219" t="n">
        <f aca="false"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21</v>
      </c>
      <c r="L55" s="219" t="n">
        <f aca="false"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28</v>
      </c>
      <c r="M55" s="219" t="n">
        <f aca="false"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28</v>
      </c>
      <c r="N55" s="219" t="n">
        <f aca="false"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28</v>
      </c>
      <c r="O55" s="219" t="n">
        <f aca="false"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30</v>
      </c>
      <c r="P55" s="219" t="n">
        <f aca="false"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30</v>
      </c>
      <c r="Q55" s="219" t="n">
        <f aca="false"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30</v>
      </c>
      <c r="R55" s="219" t="n">
        <f aca="false"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30</v>
      </c>
      <c r="S55" s="219" t="n">
        <f aca="false"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30</v>
      </c>
      <c r="T55" s="219" t="n">
        <f aca="false"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30</v>
      </c>
      <c r="U55" s="219" t="n">
        <f aca="false"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30</v>
      </c>
      <c r="V55" s="219" t="n">
        <f aca="false"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30</v>
      </c>
      <c r="W55" s="219" t="n">
        <f aca="false"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30</v>
      </c>
      <c r="X55" s="219" t="n">
        <f aca="false"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30</v>
      </c>
      <c r="Y55" s="219" t="n">
        <f aca="false"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30</v>
      </c>
      <c r="Z55" s="219" t="n">
        <f aca="false"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30</v>
      </c>
      <c r="AA55" s="219" t="n">
        <f aca="false"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30</v>
      </c>
      <c r="AB55" s="219" t="n">
        <f aca="false"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28</v>
      </c>
      <c r="AC55" s="219" t="n">
        <f aca="false"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28</v>
      </c>
      <c r="AD55" s="219" t="n">
        <f aca="false"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28</v>
      </c>
      <c r="AE55" s="219" t="n">
        <f aca="false"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21</v>
      </c>
      <c r="AF55" s="219" t="n">
        <f aca="false"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19</v>
      </c>
      <c r="AG55" s="219" t="n">
        <f aca="false"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19</v>
      </c>
      <c r="AH55" s="219" t="n">
        <f aca="false"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13</v>
      </c>
      <c r="AI55" s="219" t="n">
        <f aca="false"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11</v>
      </c>
      <c r="AJ55" s="219" t="n">
        <f aca="false"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9</v>
      </c>
      <c r="AK55" s="219" t="n">
        <f aca="false"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8</v>
      </c>
      <c r="AL55" s="219" t="n">
        <f aca="false"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8</v>
      </c>
      <c r="AM55" s="219" t="n">
        <f aca="false"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8</v>
      </c>
      <c r="AN55" s="220" t="n">
        <f aca="false"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3</v>
      </c>
      <c r="AO55" s="213" t="n">
        <v>33</v>
      </c>
    </row>
    <row r="56" customFormat="false" ht="8.25" hidden="false" customHeight="true" outlineLevel="0" collapsed="false">
      <c r="B56" s="218" t="n">
        <f aca="false"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3</v>
      </c>
      <c r="C56" s="219" t="n">
        <f aca="false"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8</v>
      </c>
      <c r="D56" s="219" t="n">
        <f aca="false"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8</v>
      </c>
      <c r="E56" s="219" t="n">
        <f aca="false"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8</v>
      </c>
      <c r="F56" s="219" t="n">
        <f aca="false"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9</v>
      </c>
      <c r="G56" s="219" t="n">
        <f aca="false"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11</v>
      </c>
      <c r="H56" s="219" t="n">
        <f aca="false"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13</v>
      </c>
      <c r="I56" s="219" t="n">
        <f aca="false"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19</v>
      </c>
      <c r="J56" s="219" t="n">
        <f aca="false"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19</v>
      </c>
      <c r="K56" s="219" t="n">
        <f aca="false"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21</v>
      </c>
      <c r="L56" s="219" t="n">
        <f aca="false"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28</v>
      </c>
      <c r="M56" s="219" t="n">
        <f aca="false"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28</v>
      </c>
      <c r="N56" s="219" t="n">
        <f aca="false"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28</v>
      </c>
      <c r="O56" s="219" t="n">
        <f aca="false"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30</v>
      </c>
      <c r="P56" s="219" t="n">
        <f aca="false"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30</v>
      </c>
      <c r="Q56" s="219" t="n">
        <f aca="false"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30</v>
      </c>
      <c r="R56" s="219" t="n">
        <f aca="false"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30</v>
      </c>
      <c r="S56" s="219" t="n">
        <f aca="false"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30</v>
      </c>
      <c r="T56" s="219" t="n">
        <f aca="false"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30</v>
      </c>
      <c r="U56" s="219" t="n">
        <f aca="false"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30</v>
      </c>
      <c r="V56" s="219" t="n">
        <f aca="false"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30</v>
      </c>
      <c r="W56" s="219" t="n">
        <f aca="false"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30</v>
      </c>
      <c r="X56" s="219" t="n">
        <f aca="false"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30</v>
      </c>
      <c r="Y56" s="219" t="n">
        <f aca="false"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30</v>
      </c>
      <c r="Z56" s="219" t="n">
        <f aca="false"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30</v>
      </c>
      <c r="AA56" s="219" t="n">
        <f aca="false"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30</v>
      </c>
      <c r="AB56" s="219" t="n">
        <f aca="false"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28</v>
      </c>
      <c r="AC56" s="219" t="n">
        <f aca="false"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28</v>
      </c>
      <c r="AD56" s="219" t="n">
        <f aca="false"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28</v>
      </c>
      <c r="AE56" s="219" t="n">
        <f aca="false"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21</v>
      </c>
      <c r="AF56" s="219" t="n">
        <f aca="false"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19</v>
      </c>
      <c r="AG56" s="219" t="n">
        <f aca="false"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19</v>
      </c>
      <c r="AH56" s="219" t="n">
        <f aca="false"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13</v>
      </c>
      <c r="AI56" s="219" t="n">
        <f aca="false"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11</v>
      </c>
      <c r="AJ56" s="219" t="n">
        <f aca="false"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9</v>
      </c>
      <c r="AK56" s="219" t="n">
        <f aca="false"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8</v>
      </c>
      <c r="AL56" s="219" t="n">
        <f aca="false"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8</v>
      </c>
      <c r="AM56" s="219" t="n">
        <f aca="false"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8</v>
      </c>
      <c r="AN56" s="220" t="n">
        <f aca="false"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3</v>
      </c>
      <c r="AO56" s="213" t="n">
        <v>32.5</v>
      </c>
    </row>
    <row r="57" customFormat="false" ht="8.25" hidden="false" customHeight="true" outlineLevel="0" collapsed="false">
      <c r="B57" s="218" t="n">
        <f aca="false"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3</v>
      </c>
      <c r="C57" s="219" t="n">
        <f aca="false"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8</v>
      </c>
      <c r="D57" s="219" t="n">
        <f aca="false"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8</v>
      </c>
      <c r="E57" s="219" t="n">
        <f aca="false"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219" t="n">
        <f aca="false"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9</v>
      </c>
      <c r="G57" s="219" t="n">
        <f aca="false"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11</v>
      </c>
      <c r="H57" s="219" t="n">
        <f aca="false"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13</v>
      </c>
      <c r="I57" s="219" t="n">
        <f aca="false"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19</v>
      </c>
      <c r="J57" s="219" t="n">
        <f aca="false"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19</v>
      </c>
      <c r="K57" s="219" t="n">
        <f aca="false"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21</v>
      </c>
      <c r="L57" s="219" t="n">
        <f aca="false"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28</v>
      </c>
      <c r="M57" s="219" t="n">
        <f aca="false"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28</v>
      </c>
      <c r="N57" s="219" t="n">
        <f aca="false"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28</v>
      </c>
      <c r="O57" s="219" t="n">
        <f aca="false"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30</v>
      </c>
      <c r="P57" s="219" t="n">
        <f aca="false"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30</v>
      </c>
      <c r="Q57" s="219" t="n">
        <f aca="false"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30</v>
      </c>
      <c r="R57" s="219" t="n">
        <f aca="false"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30</v>
      </c>
      <c r="S57" s="219" t="n">
        <f aca="false"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30</v>
      </c>
      <c r="T57" s="219" t="n">
        <f aca="false"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30</v>
      </c>
      <c r="U57" s="219" t="n">
        <f aca="false"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30</v>
      </c>
      <c r="V57" s="219" t="n">
        <f aca="false"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30</v>
      </c>
      <c r="W57" s="219" t="n">
        <f aca="false"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30</v>
      </c>
      <c r="X57" s="219" t="n">
        <f aca="false"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30</v>
      </c>
      <c r="Y57" s="219" t="n">
        <f aca="false"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30</v>
      </c>
      <c r="Z57" s="219" t="n">
        <f aca="false"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30</v>
      </c>
      <c r="AA57" s="219" t="n">
        <f aca="false"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30</v>
      </c>
      <c r="AB57" s="219" t="n">
        <f aca="false"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28</v>
      </c>
      <c r="AC57" s="219" t="n">
        <f aca="false"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28</v>
      </c>
      <c r="AD57" s="219" t="n">
        <f aca="false"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28</v>
      </c>
      <c r="AE57" s="219" t="n">
        <f aca="false"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21</v>
      </c>
      <c r="AF57" s="219" t="n">
        <f aca="false"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19</v>
      </c>
      <c r="AG57" s="219" t="n">
        <f aca="false"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19</v>
      </c>
      <c r="AH57" s="219" t="n">
        <f aca="false"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13</v>
      </c>
      <c r="AI57" s="219" t="n">
        <f aca="false"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11</v>
      </c>
      <c r="AJ57" s="219" t="n">
        <f aca="false"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9</v>
      </c>
      <c r="AK57" s="219" t="n">
        <f aca="false"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219" t="n">
        <f aca="false"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8</v>
      </c>
      <c r="AM57" s="219" t="n">
        <f aca="false"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8</v>
      </c>
      <c r="AN57" s="220" t="n">
        <f aca="false"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3</v>
      </c>
      <c r="AO57" s="213" t="n">
        <v>32</v>
      </c>
    </row>
    <row r="58" customFormat="false" ht="8.25" hidden="false" customHeight="true" outlineLevel="0" collapsed="false">
      <c r="B58" s="218" t="n">
        <f aca="false"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3</v>
      </c>
      <c r="C58" s="219" t="n">
        <f aca="false"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8</v>
      </c>
      <c r="D58" s="219" t="n">
        <f aca="false"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8</v>
      </c>
      <c r="E58" s="219" t="n">
        <f aca="false"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219" t="n">
        <f aca="false"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9</v>
      </c>
      <c r="G58" s="219" t="n">
        <f aca="false"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11</v>
      </c>
      <c r="H58" s="219" t="n">
        <f aca="false"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13</v>
      </c>
      <c r="I58" s="219" t="n">
        <f aca="false"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19</v>
      </c>
      <c r="J58" s="219" t="n">
        <f aca="false"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19</v>
      </c>
      <c r="K58" s="219" t="n">
        <f aca="false"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21</v>
      </c>
      <c r="L58" s="219" t="n">
        <f aca="false"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28</v>
      </c>
      <c r="M58" s="219" t="n">
        <f aca="false"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28</v>
      </c>
      <c r="N58" s="219" t="n">
        <f aca="false"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28</v>
      </c>
      <c r="O58" s="219" t="n">
        <f aca="false"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30</v>
      </c>
      <c r="P58" s="219" t="n">
        <f aca="false"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30</v>
      </c>
      <c r="Q58" s="219" t="n">
        <f aca="false"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30</v>
      </c>
      <c r="R58" s="219" t="n">
        <f aca="false"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30</v>
      </c>
      <c r="S58" s="219" t="n">
        <f aca="false"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30</v>
      </c>
      <c r="T58" s="219" t="n">
        <f aca="false"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30</v>
      </c>
      <c r="U58" s="219" t="n">
        <f aca="false"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30</v>
      </c>
      <c r="V58" s="219" t="n">
        <f aca="false"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30</v>
      </c>
      <c r="W58" s="219" t="n">
        <f aca="false"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30</v>
      </c>
      <c r="X58" s="219" t="n">
        <f aca="false"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30</v>
      </c>
      <c r="Y58" s="219" t="n">
        <f aca="false"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30</v>
      </c>
      <c r="Z58" s="219" t="n">
        <f aca="false"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30</v>
      </c>
      <c r="AA58" s="219" t="n">
        <f aca="false"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30</v>
      </c>
      <c r="AB58" s="219" t="n">
        <f aca="false"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28</v>
      </c>
      <c r="AC58" s="219" t="n">
        <f aca="false"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28</v>
      </c>
      <c r="AD58" s="219" t="n">
        <f aca="false"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28</v>
      </c>
      <c r="AE58" s="219" t="n">
        <f aca="false"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21</v>
      </c>
      <c r="AF58" s="219" t="n">
        <f aca="false"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19</v>
      </c>
      <c r="AG58" s="219" t="n">
        <f aca="false"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19</v>
      </c>
      <c r="AH58" s="219" t="n">
        <f aca="false"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13</v>
      </c>
      <c r="AI58" s="219" t="n">
        <f aca="false"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11</v>
      </c>
      <c r="AJ58" s="219" t="n">
        <f aca="false"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9</v>
      </c>
      <c r="AK58" s="219" t="n">
        <f aca="false"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219" t="n">
        <f aca="false"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8</v>
      </c>
      <c r="AM58" s="219" t="n">
        <f aca="false"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8</v>
      </c>
      <c r="AN58" s="220" t="n">
        <f aca="false"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3</v>
      </c>
      <c r="AO58" s="213" t="n">
        <v>31.5</v>
      </c>
    </row>
    <row r="59" customFormat="false" ht="8.25" hidden="false" customHeight="true" outlineLevel="0" collapsed="false">
      <c r="B59" s="218" t="n">
        <f aca="false"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3</v>
      </c>
      <c r="C59" s="219" t="n">
        <f aca="false"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8</v>
      </c>
      <c r="D59" s="219" t="n">
        <f aca="false"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8</v>
      </c>
      <c r="E59" s="219" t="n">
        <f aca="false"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219" t="n">
        <f aca="false"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9</v>
      </c>
      <c r="G59" s="219" t="n">
        <f aca="false"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11</v>
      </c>
      <c r="H59" s="219" t="n">
        <f aca="false"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13</v>
      </c>
      <c r="I59" s="219" t="n">
        <f aca="false"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19</v>
      </c>
      <c r="J59" s="219" t="n">
        <f aca="false"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19</v>
      </c>
      <c r="K59" s="219" t="n">
        <f aca="false"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21</v>
      </c>
      <c r="L59" s="219" t="n">
        <f aca="false"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219" t="n">
        <f aca="false"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28</v>
      </c>
      <c r="N59" s="219" t="n">
        <f aca="false"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28</v>
      </c>
      <c r="O59" s="219" t="n">
        <f aca="false"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30</v>
      </c>
      <c r="P59" s="219" t="n">
        <f aca="false"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30</v>
      </c>
      <c r="Q59" s="219" t="n">
        <f aca="false"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30</v>
      </c>
      <c r="R59" s="219" t="n">
        <f aca="false"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30</v>
      </c>
      <c r="S59" s="219" t="n">
        <f aca="false"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30</v>
      </c>
      <c r="T59" s="219" t="n">
        <f aca="false"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30</v>
      </c>
      <c r="U59" s="219" t="n">
        <f aca="false"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30</v>
      </c>
      <c r="V59" s="219" t="n">
        <f aca="false"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30</v>
      </c>
      <c r="W59" s="219" t="n">
        <f aca="false"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30</v>
      </c>
      <c r="X59" s="219" t="n">
        <f aca="false"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30</v>
      </c>
      <c r="Y59" s="219" t="n">
        <f aca="false"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30</v>
      </c>
      <c r="Z59" s="219" t="n">
        <f aca="false"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30</v>
      </c>
      <c r="AA59" s="219" t="n">
        <f aca="false"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30</v>
      </c>
      <c r="AB59" s="219" t="n">
        <f aca="false"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28</v>
      </c>
      <c r="AC59" s="219" t="n">
        <f aca="false"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28</v>
      </c>
      <c r="AD59" s="219" t="n">
        <f aca="false"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219" t="n">
        <f aca="false"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21</v>
      </c>
      <c r="AF59" s="219" t="n">
        <f aca="false"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19</v>
      </c>
      <c r="AG59" s="219" t="n">
        <f aca="false"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19</v>
      </c>
      <c r="AH59" s="219" t="n">
        <f aca="false"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13</v>
      </c>
      <c r="AI59" s="219" t="n">
        <f aca="false"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11</v>
      </c>
      <c r="AJ59" s="219" t="n">
        <f aca="false"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9</v>
      </c>
      <c r="AK59" s="219" t="n">
        <f aca="false"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219" t="n">
        <f aca="false"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8</v>
      </c>
      <c r="AM59" s="219" t="n">
        <f aca="false"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8</v>
      </c>
      <c r="AN59" s="220" t="n">
        <f aca="false"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3</v>
      </c>
      <c r="AO59" s="213" t="n">
        <v>31</v>
      </c>
    </row>
    <row r="60" customFormat="false" ht="8.25" hidden="false" customHeight="true" outlineLevel="0" collapsed="false">
      <c r="B60" s="218" t="n">
        <f aca="false"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3</v>
      </c>
      <c r="C60" s="219" t="n">
        <f aca="false"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8</v>
      </c>
      <c r="D60" s="219" t="n">
        <f aca="false"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8</v>
      </c>
      <c r="E60" s="219" t="n">
        <f aca="false"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219" t="n">
        <f aca="false"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9</v>
      </c>
      <c r="G60" s="219" t="n">
        <f aca="false"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11</v>
      </c>
      <c r="H60" s="219" t="n">
        <f aca="false"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13</v>
      </c>
      <c r="I60" s="219" t="n">
        <f aca="false"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19</v>
      </c>
      <c r="J60" s="219" t="n">
        <f aca="false"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19</v>
      </c>
      <c r="K60" s="219" t="n">
        <f aca="false"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21</v>
      </c>
      <c r="L60" s="219" t="n">
        <f aca="false"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219" t="n">
        <f aca="false"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28</v>
      </c>
      <c r="N60" s="219" t="n">
        <f aca="false"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28</v>
      </c>
      <c r="O60" s="219" t="n">
        <f aca="false"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30</v>
      </c>
      <c r="P60" s="219" t="n">
        <f aca="false"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30</v>
      </c>
      <c r="Q60" s="219" t="n">
        <f aca="false"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30</v>
      </c>
      <c r="R60" s="219" t="n">
        <f aca="false"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30</v>
      </c>
      <c r="S60" s="219" t="n">
        <f aca="false"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30</v>
      </c>
      <c r="T60" s="219" t="n">
        <f aca="false"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30</v>
      </c>
      <c r="U60" s="219" t="n">
        <f aca="false"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30</v>
      </c>
      <c r="V60" s="219" t="n">
        <f aca="false"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30</v>
      </c>
      <c r="W60" s="219" t="n">
        <f aca="false"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30</v>
      </c>
      <c r="X60" s="219" t="n">
        <f aca="false"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30</v>
      </c>
      <c r="Y60" s="219" t="n">
        <f aca="false"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30</v>
      </c>
      <c r="Z60" s="219" t="n">
        <f aca="false"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30</v>
      </c>
      <c r="AA60" s="219" t="n">
        <f aca="false"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30</v>
      </c>
      <c r="AB60" s="219" t="n">
        <f aca="false"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28</v>
      </c>
      <c r="AC60" s="219" t="n">
        <f aca="false"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28</v>
      </c>
      <c r="AD60" s="219" t="n">
        <f aca="false"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219" t="n">
        <f aca="false"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21</v>
      </c>
      <c r="AF60" s="219" t="n">
        <f aca="false"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19</v>
      </c>
      <c r="AG60" s="219" t="n">
        <f aca="false"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19</v>
      </c>
      <c r="AH60" s="219" t="n">
        <f aca="false"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13</v>
      </c>
      <c r="AI60" s="219" t="n">
        <f aca="false"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11</v>
      </c>
      <c r="AJ60" s="219" t="n">
        <f aca="false"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9</v>
      </c>
      <c r="AK60" s="219" t="n">
        <f aca="false"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219" t="n">
        <f aca="false"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8</v>
      </c>
      <c r="AM60" s="219" t="n">
        <f aca="false"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8</v>
      </c>
      <c r="AN60" s="220" t="n">
        <f aca="false"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3</v>
      </c>
      <c r="AO60" s="213" t="n">
        <v>30.5</v>
      </c>
    </row>
    <row r="61" customFormat="false" ht="8.25" hidden="false" customHeight="true" outlineLevel="0" collapsed="false">
      <c r="B61" s="218" t="n">
        <f aca="false"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3</v>
      </c>
      <c r="C61" s="219" t="n">
        <f aca="false"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8</v>
      </c>
      <c r="D61" s="219" t="n">
        <f aca="false"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8</v>
      </c>
      <c r="E61" s="219" t="n">
        <f aca="false"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219" t="n">
        <f aca="false"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219" t="n">
        <f aca="false"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11</v>
      </c>
      <c r="H61" s="219" t="n">
        <f aca="false"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219" t="n">
        <f aca="false"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219" t="n">
        <f aca="false"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19</v>
      </c>
      <c r="K61" s="219" t="n">
        <f aca="false"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21</v>
      </c>
      <c r="L61" s="219" t="n">
        <f aca="false"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219" t="n">
        <f aca="false"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219" t="n">
        <f aca="false"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219" t="n">
        <f aca="false"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30</v>
      </c>
      <c r="P61" s="219" t="n">
        <f aca="false"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30</v>
      </c>
      <c r="Q61" s="219" t="n">
        <f aca="false"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30</v>
      </c>
      <c r="R61" s="219" t="n">
        <f aca="false"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30</v>
      </c>
      <c r="S61" s="219" t="n">
        <f aca="false"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30</v>
      </c>
      <c r="T61" s="219" t="n">
        <f aca="false"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30</v>
      </c>
      <c r="U61" s="219" t="n">
        <f aca="false"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30</v>
      </c>
      <c r="V61" s="219" t="n">
        <f aca="false"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30</v>
      </c>
      <c r="W61" s="219" t="n">
        <f aca="false"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30</v>
      </c>
      <c r="X61" s="219" t="n">
        <f aca="false"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30</v>
      </c>
      <c r="Y61" s="219" t="n">
        <f aca="false"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30</v>
      </c>
      <c r="Z61" s="219" t="n">
        <f aca="false"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30</v>
      </c>
      <c r="AA61" s="219" t="n">
        <f aca="false"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30</v>
      </c>
      <c r="AB61" s="219" t="n">
        <f aca="false"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219" t="n">
        <f aca="false"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219" t="n">
        <f aca="false"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219" t="n">
        <f aca="false"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21</v>
      </c>
      <c r="AF61" s="219" t="n">
        <f aca="false"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19</v>
      </c>
      <c r="AG61" s="219" t="n">
        <f aca="false"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219" t="n">
        <f aca="false"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219" t="n">
        <f aca="false"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11</v>
      </c>
      <c r="AJ61" s="219" t="n">
        <f aca="false"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219" t="n">
        <f aca="false"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219" t="n">
        <f aca="false"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8</v>
      </c>
      <c r="AM61" s="219" t="n">
        <f aca="false"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8</v>
      </c>
      <c r="AN61" s="220" t="n">
        <f aca="false"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3</v>
      </c>
      <c r="AO61" s="217" t="n">
        <v>30</v>
      </c>
    </row>
    <row r="62" customFormat="false" ht="8.25" hidden="false" customHeight="true" outlineLevel="0" collapsed="false">
      <c r="B62" s="218" t="n">
        <f aca="false"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3</v>
      </c>
      <c r="C62" s="219" t="n">
        <f aca="false"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8</v>
      </c>
      <c r="D62" s="219" t="n">
        <f aca="false"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8</v>
      </c>
      <c r="E62" s="219" t="n">
        <f aca="false"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219" t="n">
        <f aca="false"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219" t="n">
        <f aca="false"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11</v>
      </c>
      <c r="H62" s="219" t="n">
        <f aca="false"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219" t="n">
        <f aca="false"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219" t="n">
        <f aca="false"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19</v>
      </c>
      <c r="K62" s="219" t="n">
        <f aca="false"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21</v>
      </c>
      <c r="L62" s="219" t="n">
        <f aca="false"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219" t="n">
        <f aca="false"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219" t="n">
        <f aca="false"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219" t="n">
        <f aca="false"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30</v>
      </c>
      <c r="P62" s="219" t="n">
        <f aca="false"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30</v>
      </c>
      <c r="Q62" s="219" t="n">
        <f aca="false"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30</v>
      </c>
      <c r="R62" s="219" t="n">
        <f aca="false"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30</v>
      </c>
      <c r="S62" s="219" t="n">
        <f aca="false"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30</v>
      </c>
      <c r="T62" s="219" t="n">
        <f aca="false"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30</v>
      </c>
      <c r="U62" s="219" t="n">
        <f aca="false"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30</v>
      </c>
      <c r="V62" s="219" t="n">
        <f aca="false"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30</v>
      </c>
      <c r="W62" s="219" t="n">
        <f aca="false"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30</v>
      </c>
      <c r="X62" s="219" t="n">
        <f aca="false"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30</v>
      </c>
      <c r="Y62" s="219" t="n">
        <f aca="false"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30</v>
      </c>
      <c r="Z62" s="219" t="n">
        <f aca="false"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30</v>
      </c>
      <c r="AA62" s="219" t="n">
        <f aca="false"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30</v>
      </c>
      <c r="AB62" s="219" t="n">
        <f aca="false"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219" t="n">
        <f aca="false"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219" t="n">
        <f aca="false"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219" t="n">
        <f aca="false"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21</v>
      </c>
      <c r="AF62" s="219" t="n">
        <f aca="false"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19</v>
      </c>
      <c r="AG62" s="219" t="n">
        <f aca="false"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219" t="n">
        <f aca="false"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219" t="n">
        <f aca="false"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11</v>
      </c>
      <c r="AJ62" s="219" t="n">
        <f aca="false"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219" t="n">
        <f aca="false"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219" t="n">
        <f aca="false"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8</v>
      </c>
      <c r="AM62" s="219" t="n">
        <f aca="false"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8</v>
      </c>
      <c r="AN62" s="220" t="n">
        <f aca="false"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3</v>
      </c>
      <c r="AO62" s="213" t="n">
        <v>29.5</v>
      </c>
    </row>
    <row r="63" customFormat="false" ht="8.25" hidden="false" customHeight="true" outlineLevel="0" collapsed="false">
      <c r="B63" s="218" t="n">
        <f aca="false"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3</v>
      </c>
      <c r="C63" s="219" t="n">
        <f aca="false"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8</v>
      </c>
      <c r="D63" s="219" t="n">
        <f aca="false"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8</v>
      </c>
      <c r="E63" s="219" t="n">
        <f aca="false"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219" t="n">
        <f aca="false"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219" t="n">
        <f aca="false"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11</v>
      </c>
      <c r="H63" s="219" t="n">
        <f aca="false"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219" t="n">
        <f aca="false"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19</v>
      </c>
      <c r="J63" s="219" t="n">
        <f aca="false"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19</v>
      </c>
      <c r="K63" s="219" t="n">
        <f aca="false"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21</v>
      </c>
      <c r="L63" s="219" t="n">
        <f aca="false"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219" t="n">
        <f aca="false"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28</v>
      </c>
      <c r="N63" s="219" t="n">
        <f aca="false"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28</v>
      </c>
      <c r="O63" s="219" t="n">
        <f aca="false"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30</v>
      </c>
      <c r="P63" s="219" t="n">
        <f aca="false"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30</v>
      </c>
      <c r="Q63" s="219" t="n">
        <f aca="false"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30</v>
      </c>
      <c r="R63" s="219" t="n">
        <f aca="false"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30</v>
      </c>
      <c r="S63" s="219" t="n">
        <f aca="false"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30</v>
      </c>
      <c r="T63" s="219" t="n">
        <f aca="false"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30</v>
      </c>
      <c r="U63" s="219" t="n">
        <f aca="false"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30</v>
      </c>
      <c r="V63" s="219" t="n">
        <f aca="false"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30</v>
      </c>
      <c r="W63" s="219" t="n">
        <f aca="false"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30</v>
      </c>
      <c r="X63" s="219" t="n">
        <f aca="false"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30</v>
      </c>
      <c r="Y63" s="219" t="n">
        <f aca="false"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30</v>
      </c>
      <c r="Z63" s="219" t="n">
        <f aca="false"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30</v>
      </c>
      <c r="AA63" s="219" t="n">
        <f aca="false"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30</v>
      </c>
      <c r="AB63" s="219" t="n">
        <f aca="false"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28</v>
      </c>
      <c r="AC63" s="219" t="n">
        <f aca="false"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28</v>
      </c>
      <c r="AD63" s="219" t="n">
        <f aca="false"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219" t="n">
        <f aca="false"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21</v>
      </c>
      <c r="AF63" s="219" t="n">
        <f aca="false"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19</v>
      </c>
      <c r="AG63" s="219" t="n">
        <f aca="false"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19</v>
      </c>
      <c r="AH63" s="219" t="n">
        <f aca="false"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219" t="n">
        <f aca="false"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11</v>
      </c>
      <c r="AJ63" s="219" t="n">
        <f aca="false"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219" t="n">
        <f aca="false"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219" t="n">
        <f aca="false"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8</v>
      </c>
      <c r="AM63" s="219" t="n">
        <f aca="false"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8</v>
      </c>
      <c r="AN63" s="220" t="n">
        <f aca="false"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3</v>
      </c>
      <c r="AO63" s="213" t="n">
        <v>29</v>
      </c>
    </row>
    <row r="64" customFormat="false" ht="8.25" hidden="false" customHeight="true" outlineLevel="0" collapsed="false">
      <c r="B64" s="218" t="n">
        <f aca="false"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3</v>
      </c>
      <c r="C64" s="219" t="n">
        <f aca="false"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8</v>
      </c>
      <c r="D64" s="219" t="n">
        <f aca="false"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8</v>
      </c>
      <c r="E64" s="219" t="n">
        <f aca="false"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219" t="n">
        <f aca="false"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219" t="n">
        <f aca="false"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11</v>
      </c>
      <c r="H64" s="219" t="n">
        <f aca="false"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219" t="n">
        <f aca="false"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19</v>
      </c>
      <c r="J64" s="219" t="n">
        <f aca="false"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19</v>
      </c>
      <c r="K64" s="219" t="n">
        <f aca="false"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21</v>
      </c>
      <c r="L64" s="219" t="n">
        <f aca="false"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219" t="n">
        <f aca="false"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28</v>
      </c>
      <c r="N64" s="219" t="n">
        <f aca="false"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28</v>
      </c>
      <c r="O64" s="219" t="n">
        <f aca="false"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30</v>
      </c>
      <c r="P64" s="219" t="n">
        <f aca="false"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30</v>
      </c>
      <c r="Q64" s="219" t="n">
        <f aca="false"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30</v>
      </c>
      <c r="R64" s="219" t="n">
        <f aca="false"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30</v>
      </c>
      <c r="S64" s="219" t="n">
        <f aca="false"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30</v>
      </c>
      <c r="T64" s="219" t="n">
        <f aca="false"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30</v>
      </c>
      <c r="U64" s="219" t="n">
        <f aca="false"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30</v>
      </c>
      <c r="V64" s="219" t="n">
        <f aca="false"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30</v>
      </c>
      <c r="W64" s="219" t="n">
        <f aca="false"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30</v>
      </c>
      <c r="X64" s="219" t="n">
        <f aca="false"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30</v>
      </c>
      <c r="Y64" s="219" t="n">
        <f aca="false"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30</v>
      </c>
      <c r="Z64" s="219" t="n">
        <f aca="false"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30</v>
      </c>
      <c r="AA64" s="219" t="n">
        <f aca="false"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30</v>
      </c>
      <c r="AB64" s="219" t="n">
        <f aca="false"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28</v>
      </c>
      <c r="AC64" s="219" t="n">
        <f aca="false"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28</v>
      </c>
      <c r="AD64" s="219" t="n">
        <f aca="false"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219" t="n">
        <f aca="false"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21</v>
      </c>
      <c r="AF64" s="219" t="n">
        <f aca="false"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19</v>
      </c>
      <c r="AG64" s="219" t="n">
        <f aca="false"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19</v>
      </c>
      <c r="AH64" s="219" t="n">
        <f aca="false"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219" t="n">
        <f aca="false"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11</v>
      </c>
      <c r="AJ64" s="219" t="n">
        <f aca="false"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219" t="n">
        <f aca="false"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219" t="n">
        <f aca="false"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8</v>
      </c>
      <c r="AM64" s="219" t="n">
        <f aca="false"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8</v>
      </c>
      <c r="AN64" s="220" t="n">
        <f aca="false"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3</v>
      </c>
      <c r="AO64" s="213" t="n">
        <v>28.5</v>
      </c>
    </row>
    <row r="65" customFormat="false" ht="8.25" hidden="false" customHeight="true" outlineLevel="0" collapsed="false">
      <c r="B65" s="218" t="n">
        <f aca="false"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5</v>
      </c>
      <c r="C65" s="219" t="n">
        <f aca="false"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14</v>
      </c>
      <c r="D65" s="219" t="n">
        <f aca="false"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16</v>
      </c>
      <c r="E65" s="219" t="n">
        <f aca="false"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16</v>
      </c>
      <c r="F65" s="219" t="n">
        <f aca="false"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18</v>
      </c>
      <c r="G65" s="219" t="n">
        <f aca="false"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23</v>
      </c>
      <c r="H65" s="219" t="n">
        <f aca="false"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23</v>
      </c>
      <c r="I65" s="219" t="n">
        <f aca="false"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34</v>
      </c>
      <c r="J65" s="219" t="n">
        <f aca="false"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40</v>
      </c>
      <c r="K65" s="219" t="n">
        <f aca="false"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40</v>
      </c>
      <c r="L65" s="219" t="n">
        <f aca="false"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40</v>
      </c>
      <c r="M65" s="219" t="n">
        <f aca="false"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50</v>
      </c>
      <c r="N65" s="219" t="n">
        <f aca="false"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50</v>
      </c>
      <c r="O65" s="219" t="n">
        <f aca="false"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50</v>
      </c>
      <c r="P65" s="219" t="n">
        <f aca="false"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50</v>
      </c>
      <c r="Q65" s="219" t="n">
        <f aca="false"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50</v>
      </c>
      <c r="R65" s="219" t="n">
        <f aca="false"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50</v>
      </c>
      <c r="S65" s="219" t="n">
        <f aca="false"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50</v>
      </c>
      <c r="T65" s="219" t="n">
        <f aca="false"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50</v>
      </c>
      <c r="U65" s="219" t="n">
        <f aca="false"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50</v>
      </c>
      <c r="V65" s="219" t="n">
        <f aca="false"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50</v>
      </c>
      <c r="W65" s="219" t="n">
        <f aca="false"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50</v>
      </c>
      <c r="X65" s="219" t="n">
        <f aca="false"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50</v>
      </c>
      <c r="Y65" s="219" t="n">
        <f aca="false"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50</v>
      </c>
      <c r="Z65" s="219" t="n">
        <f aca="false"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50</v>
      </c>
      <c r="AA65" s="219" t="n">
        <f aca="false"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50</v>
      </c>
      <c r="AB65" s="219" t="n">
        <f aca="false"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50</v>
      </c>
      <c r="AC65" s="219" t="n">
        <f aca="false"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50</v>
      </c>
      <c r="AD65" s="219" t="n">
        <f aca="false"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40</v>
      </c>
      <c r="AE65" s="219" t="n">
        <f aca="false"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40</v>
      </c>
      <c r="AF65" s="219" t="n">
        <f aca="false"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40</v>
      </c>
      <c r="AG65" s="219" t="n">
        <f aca="false"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34</v>
      </c>
      <c r="AH65" s="219" t="n">
        <f aca="false"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23</v>
      </c>
      <c r="AI65" s="219" t="n">
        <f aca="false"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23</v>
      </c>
      <c r="AJ65" s="219" t="n">
        <f aca="false"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18</v>
      </c>
      <c r="AK65" s="219" t="n">
        <f aca="false"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16</v>
      </c>
      <c r="AL65" s="219" t="n">
        <f aca="false"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16</v>
      </c>
      <c r="AM65" s="219" t="n">
        <f aca="false"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14</v>
      </c>
      <c r="AN65" s="220" t="n">
        <f aca="false"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5</v>
      </c>
      <c r="AO65" s="213" t="n">
        <v>28</v>
      </c>
    </row>
    <row r="66" customFormat="false" ht="8.25" hidden="false" customHeight="true" outlineLevel="0" collapsed="false">
      <c r="B66" s="218" t="n">
        <f aca="false"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5</v>
      </c>
      <c r="C66" s="219" t="n">
        <f aca="false"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14</v>
      </c>
      <c r="D66" s="219" t="n">
        <f aca="false"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16</v>
      </c>
      <c r="E66" s="219" t="n">
        <f aca="false"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16</v>
      </c>
      <c r="F66" s="219" t="n">
        <f aca="false"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18</v>
      </c>
      <c r="G66" s="219" t="n">
        <f aca="false"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23</v>
      </c>
      <c r="H66" s="219" t="n">
        <f aca="false"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23</v>
      </c>
      <c r="I66" s="219" t="n">
        <f aca="false"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34</v>
      </c>
      <c r="J66" s="219" t="n">
        <f aca="false"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40</v>
      </c>
      <c r="K66" s="219" t="n">
        <f aca="false"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40</v>
      </c>
      <c r="L66" s="219" t="n">
        <f aca="false"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40</v>
      </c>
      <c r="M66" s="219" t="n">
        <f aca="false"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50</v>
      </c>
      <c r="N66" s="219" t="n">
        <f aca="false"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50</v>
      </c>
      <c r="O66" s="219" t="n">
        <f aca="false"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50</v>
      </c>
      <c r="P66" s="219" t="n">
        <f aca="false"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50</v>
      </c>
      <c r="Q66" s="219" t="n">
        <f aca="false"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50</v>
      </c>
      <c r="R66" s="219" t="n">
        <f aca="false"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50</v>
      </c>
      <c r="S66" s="219" t="n">
        <f aca="false"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50</v>
      </c>
      <c r="T66" s="219" t="n">
        <f aca="false"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50</v>
      </c>
      <c r="U66" s="219" t="n">
        <f aca="false"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50</v>
      </c>
      <c r="V66" s="219" t="n">
        <f aca="false"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50</v>
      </c>
      <c r="W66" s="219" t="n">
        <f aca="false"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50</v>
      </c>
      <c r="X66" s="219" t="n">
        <f aca="false"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50</v>
      </c>
      <c r="Y66" s="219" t="n">
        <f aca="false"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50</v>
      </c>
      <c r="Z66" s="219" t="n">
        <f aca="false"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50</v>
      </c>
      <c r="AA66" s="219" t="n">
        <f aca="false"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50</v>
      </c>
      <c r="AB66" s="219" t="n">
        <f aca="false"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50</v>
      </c>
      <c r="AC66" s="219" t="n">
        <f aca="false"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50</v>
      </c>
      <c r="AD66" s="219" t="n">
        <f aca="false"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40</v>
      </c>
      <c r="AE66" s="219" t="n">
        <f aca="false"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40</v>
      </c>
      <c r="AF66" s="219" t="n">
        <f aca="false"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40</v>
      </c>
      <c r="AG66" s="219" t="n">
        <f aca="false"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34</v>
      </c>
      <c r="AH66" s="219" t="n">
        <f aca="false"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23</v>
      </c>
      <c r="AI66" s="219" t="n">
        <f aca="false"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23</v>
      </c>
      <c r="AJ66" s="219" t="n">
        <f aca="false"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18</v>
      </c>
      <c r="AK66" s="219" t="n">
        <f aca="false"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16</v>
      </c>
      <c r="AL66" s="219" t="n">
        <f aca="false"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16</v>
      </c>
      <c r="AM66" s="219" t="n">
        <f aca="false"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14</v>
      </c>
      <c r="AN66" s="220" t="n">
        <f aca="false"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5</v>
      </c>
      <c r="AO66" s="213" t="n">
        <v>27.5</v>
      </c>
    </row>
    <row r="67" customFormat="false" ht="8.25" hidden="false" customHeight="true" outlineLevel="0" collapsed="false">
      <c r="B67" s="218" t="n">
        <f aca="false"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5</v>
      </c>
      <c r="C67" s="219" t="n">
        <f aca="false"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14</v>
      </c>
      <c r="D67" s="219" t="n">
        <f aca="false"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16</v>
      </c>
      <c r="E67" s="219" t="n">
        <f aca="false"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16</v>
      </c>
      <c r="F67" s="219" t="n">
        <f aca="false"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18</v>
      </c>
      <c r="G67" s="219" t="n">
        <f aca="false"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23</v>
      </c>
      <c r="H67" s="219" t="n">
        <f aca="false"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23</v>
      </c>
      <c r="I67" s="219" t="n">
        <f aca="false"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34</v>
      </c>
      <c r="J67" s="219" t="n">
        <f aca="false"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40</v>
      </c>
      <c r="K67" s="219" t="n">
        <f aca="false"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40</v>
      </c>
      <c r="L67" s="219" t="n">
        <f aca="false"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40</v>
      </c>
      <c r="M67" s="219" t="n">
        <f aca="false"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50</v>
      </c>
      <c r="N67" s="219" t="n">
        <f aca="false"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50</v>
      </c>
      <c r="O67" s="219" t="n">
        <f aca="false"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50</v>
      </c>
      <c r="P67" s="219" t="n">
        <f aca="false"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50</v>
      </c>
      <c r="Q67" s="219" t="n">
        <f aca="false"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50</v>
      </c>
      <c r="R67" s="219" t="n">
        <f aca="false"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50</v>
      </c>
      <c r="S67" s="219" t="n">
        <f aca="false"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50</v>
      </c>
      <c r="T67" s="219" t="n">
        <f aca="false"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50</v>
      </c>
      <c r="U67" s="219" t="n">
        <f aca="false"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50</v>
      </c>
      <c r="V67" s="219" t="n">
        <f aca="false"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50</v>
      </c>
      <c r="W67" s="219" t="n">
        <f aca="false"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50</v>
      </c>
      <c r="X67" s="219" t="n">
        <f aca="false"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50</v>
      </c>
      <c r="Y67" s="219" t="n">
        <f aca="false"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50</v>
      </c>
      <c r="Z67" s="219" t="n">
        <f aca="false"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50</v>
      </c>
      <c r="AA67" s="219" t="n">
        <f aca="false"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50</v>
      </c>
      <c r="AB67" s="219" t="n">
        <f aca="false"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50</v>
      </c>
      <c r="AC67" s="219" t="n">
        <f aca="false"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50</v>
      </c>
      <c r="AD67" s="219" t="n">
        <f aca="false"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40</v>
      </c>
      <c r="AE67" s="219" t="n">
        <f aca="false"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40</v>
      </c>
      <c r="AF67" s="219" t="n">
        <f aca="false"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40</v>
      </c>
      <c r="AG67" s="219" t="n">
        <f aca="false"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34</v>
      </c>
      <c r="AH67" s="219" t="n">
        <f aca="false"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23</v>
      </c>
      <c r="AI67" s="219" t="n">
        <f aca="false"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23</v>
      </c>
      <c r="AJ67" s="219" t="n">
        <f aca="false"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18</v>
      </c>
      <c r="AK67" s="219" t="n">
        <f aca="false"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16</v>
      </c>
      <c r="AL67" s="219" t="n">
        <f aca="false"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16</v>
      </c>
      <c r="AM67" s="219" t="n">
        <f aca="false"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14</v>
      </c>
      <c r="AN67" s="220" t="n">
        <f aca="false"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5</v>
      </c>
      <c r="AO67" s="213" t="n">
        <v>27</v>
      </c>
    </row>
    <row r="68" customFormat="false" ht="8.25" hidden="false" customHeight="true" outlineLevel="0" collapsed="false">
      <c r="B68" s="218" t="n">
        <f aca="false"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5</v>
      </c>
      <c r="C68" s="219" t="n">
        <f aca="false"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14</v>
      </c>
      <c r="D68" s="219" t="n">
        <f aca="false"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16</v>
      </c>
      <c r="E68" s="219" t="n">
        <f aca="false"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16</v>
      </c>
      <c r="F68" s="219" t="n">
        <f aca="false"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18</v>
      </c>
      <c r="G68" s="219" t="n">
        <f aca="false"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23</v>
      </c>
      <c r="H68" s="219" t="n">
        <f aca="false"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23</v>
      </c>
      <c r="I68" s="219" t="n">
        <f aca="false"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34</v>
      </c>
      <c r="J68" s="219" t="n">
        <f aca="false"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40</v>
      </c>
      <c r="K68" s="219" t="n">
        <f aca="false"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40</v>
      </c>
      <c r="L68" s="219" t="n">
        <f aca="false"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40</v>
      </c>
      <c r="M68" s="219" t="n">
        <f aca="false"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50</v>
      </c>
      <c r="N68" s="219" t="n">
        <f aca="false"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50</v>
      </c>
      <c r="O68" s="219" t="n">
        <f aca="false"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50</v>
      </c>
      <c r="P68" s="219" t="n">
        <f aca="false"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50</v>
      </c>
      <c r="Q68" s="219" t="n">
        <f aca="false"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50</v>
      </c>
      <c r="R68" s="219" t="n">
        <f aca="false"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50</v>
      </c>
      <c r="S68" s="219" t="n">
        <f aca="false"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50</v>
      </c>
      <c r="T68" s="219" t="n">
        <f aca="false"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50</v>
      </c>
      <c r="U68" s="219" t="n">
        <f aca="false"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50</v>
      </c>
      <c r="V68" s="219" t="n">
        <f aca="false"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50</v>
      </c>
      <c r="W68" s="219" t="n">
        <f aca="false"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50</v>
      </c>
      <c r="X68" s="219" t="n">
        <f aca="false"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50</v>
      </c>
      <c r="Y68" s="219" t="n">
        <f aca="false"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50</v>
      </c>
      <c r="Z68" s="219" t="n">
        <f aca="false"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50</v>
      </c>
      <c r="AA68" s="219" t="n">
        <f aca="false"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50</v>
      </c>
      <c r="AB68" s="219" t="n">
        <f aca="false"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50</v>
      </c>
      <c r="AC68" s="219" t="n">
        <f aca="false"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50</v>
      </c>
      <c r="AD68" s="219" t="n">
        <f aca="false"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40</v>
      </c>
      <c r="AE68" s="219" t="n">
        <f aca="false"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40</v>
      </c>
      <c r="AF68" s="219" t="n">
        <f aca="false"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40</v>
      </c>
      <c r="AG68" s="219" t="n">
        <f aca="false"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34</v>
      </c>
      <c r="AH68" s="219" t="n">
        <f aca="false"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23</v>
      </c>
      <c r="AI68" s="219" t="n">
        <f aca="false"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23</v>
      </c>
      <c r="AJ68" s="219" t="n">
        <f aca="false"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18</v>
      </c>
      <c r="AK68" s="219" t="n">
        <f aca="false"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16</v>
      </c>
      <c r="AL68" s="219" t="n">
        <f aca="false"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16</v>
      </c>
      <c r="AM68" s="219" t="n">
        <f aca="false"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14</v>
      </c>
      <c r="AN68" s="220" t="n">
        <f aca="false"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5</v>
      </c>
      <c r="AO68" s="213" t="n">
        <v>26.5</v>
      </c>
    </row>
    <row r="69" customFormat="false" ht="8.25" hidden="false" customHeight="true" outlineLevel="0" collapsed="false">
      <c r="B69" s="218" t="n">
        <f aca="false"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5</v>
      </c>
      <c r="C69" s="219" t="n">
        <f aca="false"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14</v>
      </c>
      <c r="D69" s="219" t="n">
        <f aca="false"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16</v>
      </c>
      <c r="E69" s="219" t="n">
        <f aca="false"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16</v>
      </c>
      <c r="F69" s="219" t="n">
        <f aca="false"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18</v>
      </c>
      <c r="G69" s="219" t="n">
        <f aca="false"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23</v>
      </c>
      <c r="H69" s="219" t="n">
        <f aca="false"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23</v>
      </c>
      <c r="I69" s="219" t="n">
        <f aca="false"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34</v>
      </c>
      <c r="J69" s="219" t="n">
        <f aca="false"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40</v>
      </c>
      <c r="K69" s="219" t="n">
        <f aca="false"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40</v>
      </c>
      <c r="L69" s="219" t="n">
        <f aca="false"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219" t="n">
        <f aca="false"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50</v>
      </c>
      <c r="N69" s="219" t="n">
        <f aca="false"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50</v>
      </c>
      <c r="O69" s="219" t="n">
        <f aca="false"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50</v>
      </c>
      <c r="P69" s="219" t="n">
        <f aca="false"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50</v>
      </c>
      <c r="Q69" s="219" t="n">
        <f aca="false"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50</v>
      </c>
      <c r="R69" s="219" t="n">
        <f aca="false"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50</v>
      </c>
      <c r="S69" s="219" t="n">
        <f aca="false"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50</v>
      </c>
      <c r="T69" s="219" t="n">
        <f aca="false"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50</v>
      </c>
      <c r="U69" s="219" t="n">
        <f aca="false"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50</v>
      </c>
      <c r="V69" s="219" t="n">
        <f aca="false"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50</v>
      </c>
      <c r="W69" s="219" t="n">
        <f aca="false"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50</v>
      </c>
      <c r="X69" s="219" t="n">
        <f aca="false"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50</v>
      </c>
      <c r="Y69" s="219" t="n">
        <f aca="false"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50</v>
      </c>
      <c r="Z69" s="219" t="n">
        <f aca="false"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50</v>
      </c>
      <c r="AA69" s="219" t="n">
        <f aca="false"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50</v>
      </c>
      <c r="AB69" s="219" t="n">
        <f aca="false"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50</v>
      </c>
      <c r="AC69" s="219" t="n">
        <f aca="false"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50</v>
      </c>
      <c r="AD69" s="219" t="n">
        <f aca="false"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219" t="n">
        <f aca="false"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40</v>
      </c>
      <c r="AF69" s="219" t="n">
        <f aca="false"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40</v>
      </c>
      <c r="AG69" s="219" t="n">
        <f aca="false"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34</v>
      </c>
      <c r="AH69" s="219" t="n">
        <f aca="false"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23</v>
      </c>
      <c r="AI69" s="219" t="n">
        <f aca="false"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23</v>
      </c>
      <c r="AJ69" s="219" t="n">
        <f aca="false"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18</v>
      </c>
      <c r="AK69" s="219" t="n">
        <f aca="false"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16</v>
      </c>
      <c r="AL69" s="219" t="n">
        <f aca="false"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16</v>
      </c>
      <c r="AM69" s="219" t="n">
        <f aca="false"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14</v>
      </c>
      <c r="AN69" s="220" t="n">
        <f aca="false"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5</v>
      </c>
      <c r="AO69" s="213" t="n">
        <v>26</v>
      </c>
    </row>
    <row r="70" customFormat="false" ht="8.25" hidden="false" customHeight="true" outlineLevel="0" collapsed="false">
      <c r="B70" s="218" t="n">
        <f aca="false"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5</v>
      </c>
      <c r="C70" s="219" t="n">
        <f aca="false"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14</v>
      </c>
      <c r="D70" s="219" t="n">
        <f aca="false"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16</v>
      </c>
      <c r="E70" s="219" t="n">
        <f aca="false"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16</v>
      </c>
      <c r="F70" s="219" t="n">
        <f aca="false"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18</v>
      </c>
      <c r="G70" s="219" t="n">
        <f aca="false"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23</v>
      </c>
      <c r="H70" s="219" t="n">
        <f aca="false"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23</v>
      </c>
      <c r="I70" s="219" t="n">
        <f aca="false"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34</v>
      </c>
      <c r="J70" s="219" t="n">
        <f aca="false"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40</v>
      </c>
      <c r="K70" s="219" t="n">
        <f aca="false"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40</v>
      </c>
      <c r="L70" s="219" t="n">
        <f aca="false"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219" t="n">
        <f aca="false"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50</v>
      </c>
      <c r="N70" s="219" t="n">
        <f aca="false"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50</v>
      </c>
      <c r="O70" s="219" t="n">
        <f aca="false"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50</v>
      </c>
      <c r="P70" s="219" t="n">
        <f aca="false"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50</v>
      </c>
      <c r="Q70" s="219" t="n">
        <f aca="false"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50</v>
      </c>
      <c r="R70" s="219" t="n">
        <f aca="false"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50</v>
      </c>
      <c r="S70" s="219" t="n">
        <f aca="false"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50</v>
      </c>
      <c r="T70" s="219" t="n">
        <f aca="false"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50</v>
      </c>
      <c r="U70" s="219" t="n">
        <f aca="false"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50</v>
      </c>
      <c r="V70" s="219" t="n">
        <f aca="false"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50</v>
      </c>
      <c r="W70" s="219" t="n">
        <f aca="false"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50</v>
      </c>
      <c r="X70" s="219" t="n">
        <f aca="false"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50</v>
      </c>
      <c r="Y70" s="219" t="n">
        <f aca="false"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50</v>
      </c>
      <c r="Z70" s="219" t="n">
        <f aca="false"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50</v>
      </c>
      <c r="AA70" s="219" t="n">
        <f aca="false"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50</v>
      </c>
      <c r="AB70" s="219" t="n">
        <f aca="false"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50</v>
      </c>
      <c r="AC70" s="219" t="n">
        <f aca="false"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50</v>
      </c>
      <c r="AD70" s="219" t="n">
        <f aca="false"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219" t="n">
        <f aca="false"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40</v>
      </c>
      <c r="AF70" s="219" t="n">
        <f aca="false"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40</v>
      </c>
      <c r="AG70" s="219" t="n">
        <f aca="false"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34</v>
      </c>
      <c r="AH70" s="219" t="n">
        <f aca="false"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23</v>
      </c>
      <c r="AI70" s="219" t="n">
        <f aca="false"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23</v>
      </c>
      <c r="AJ70" s="219" t="n">
        <f aca="false"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18</v>
      </c>
      <c r="AK70" s="219" t="n">
        <f aca="false"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16</v>
      </c>
      <c r="AL70" s="219" t="n">
        <f aca="false"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16</v>
      </c>
      <c r="AM70" s="219" t="n">
        <f aca="false"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14</v>
      </c>
      <c r="AN70" s="220" t="n">
        <f aca="false"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5</v>
      </c>
      <c r="AO70" s="213" t="n">
        <v>25.5</v>
      </c>
    </row>
    <row r="71" customFormat="false" ht="8.25" hidden="false" customHeight="true" outlineLevel="0" collapsed="false">
      <c r="B71" s="218" t="n">
        <f aca="false"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5</v>
      </c>
      <c r="C71" s="219" t="n">
        <f aca="false"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14</v>
      </c>
      <c r="D71" s="219" t="n">
        <f aca="false"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16</v>
      </c>
      <c r="E71" s="219" t="n">
        <f aca="false"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16</v>
      </c>
      <c r="F71" s="219" t="n">
        <f aca="false"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18</v>
      </c>
      <c r="G71" s="219" t="n">
        <f aca="false"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23</v>
      </c>
      <c r="H71" s="219" t="n">
        <f aca="false"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23</v>
      </c>
      <c r="I71" s="219" t="n">
        <f aca="false"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34</v>
      </c>
      <c r="J71" s="219" t="n">
        <f aca="false"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40</v>
      </c>
      <c r="K71" s="219" t="n">
        <f aca="false"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40</v>
      </c>
      <c r="L71" s="219" t="n">
        <f aca="false"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219" t="n">
        <f aca="false"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50</v>
      </c>
      <c r="N71" s="219" t="n">
        <f aca="false"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50</v>
      </c>
      <c r="O71" s="219" t="n">
        <f aca="false"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50</v>
      </c>
      <c r="P71" s="219" t="n">
        <f aca="false"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50</v>
      </c>
      <c r="Q71" s="219" t="n">
        <f aca="false"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50</v>
      </c>
      <c r="R71" s="219" t="n">
        <f aca="false"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50</v>
      </c>
      <c r="S71" s="219" t="n">
        <f aca="false"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50</v>
      </c>
      <c r="T71" s="219" t="n">
        <f aca="false"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50</v>
      </c>
      <c r="U71" s="219" t="n">
        <f aca="false"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50</v>
      </c>
      <c r="V71" s="219" t="n">
        <f aca="false"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50</v>
      </c>
      <c r="W71" s="219" t="n">
        <f aca="false"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50</v>
      </c>
      <c r="X71" s="219" t="n">
        <f aca="false"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50</v>
      </c>
      <c r="Y71" s="219" t="n">
        <f aca="false"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50</v>
      </c>
      <c r="Z71" s="219" t="n">
        <f aca="false"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50</v>
      </c>
      <c r="AA71" s="219" t="n">
        <f aca="false"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50</v>
      </c>
      <c r="AB71" s="219" t="n">
        <f aca="false"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50</v>
      </c>
      <c r="AC71" s="219" t="n">
        <f aca="false"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50</v>
      </c>
      <c r="AD71" s="219" t="n">
        <f aca="false"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219" t="n">
        <f aca="false"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40</v>
      </c>
      <c r="AF71" s="219" t="n">
        <f aca="false"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40</v>
      </c>
      <c r="AG71" s="219" t="n">
        <f aca="false"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34</v>
      </c>
      <c r="AH71" s="219" t="n">
        <f aca="false"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23</v>
      </c>
      <c r="AI71" s="219" t="n">
        <f aca="false"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23</v>
      </c>
      <c r="AJ71" s="219" t="n">
        <f aca="false"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18</v>
      </c>
      <c r="AK71" s="219" t="n">
        <f aca="false"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16</v>
      </c>
      <c r="AL71" s="219" t="n">
        <f aca="false"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16</v>
      </c>
      <c r="AM71" s="219" t="n">
        <f aca="false"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14</v>
      </c>
      <c r="AN71" s="220" t="n">
        <f aca="false"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5</v>
      </c>
      <c r="AO71" s="217" t="n">
        <v>25</v>
      </c>
    </row>
    <row r="72" customFormat="false" ht="8.25" hidden="false" customHeight="true" outlineLevel="0" collapsed="false">
      <c r="B72" s="218" t="n">
        <f aca="false"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5</v>
      </c>
      <c r="C72" s="219" t="n">
        <f aca="false"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14</v>
      </c>
      <c r="D72" s="219" t="n">
        <f aca="false"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16</v>
      </c>
      <c r="E72" s="219" t="n">
        <f aca="false"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16</v>
      </c>
      <c r="F72" s="219" t="n">
        <f aca="false"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18</v>
      </c>
      <c r="G72" s="219" t="n">
        <f aca="false"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23</v>
      </c>
      <c r="H72" s="219" t="n">
        <f aca="false"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23</v>
      </c>
      <c r="I72" s="219" t="n">
        <f aca="false"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34</v>
      </c>
      <c r="J72" s="219" t="n">
        <f aca="false"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40</v>
      </c>
      <c r="K72" s="219" t="n">
        <f aca="false"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40</v>
      </c>
      <c r="L72" s="219" t="n">
        <f aca="false"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219" t="n">
        <f aca="false"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50</v>
      </c>
      <c r="N72" s="219" t="n">
        <f aca="false"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50</v>
      </c>
      <c r="O72" s="219" t="n">
        <f aca="false"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50</v>
      </c>
      <c r="P72" s="219" t="n">
        <f aca="false"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50</v>
      </c>
      <c r="Q72" s="219" t="n">
        <f aca="false"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50</v>
      </c>
      <c r="R72" s="219" t="n">
        <f aca="false"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50</v>
      </c>
      <c r="S72" s="219" t="n">
        <f aca="false"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50</v>
      </c>
      <c r="T72" s="219" t="n">
        <f aca="false"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50</v>
      </c>
      <c r="U72" s="219" t="n">
        <f aca="false"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50</v>
      </c>
      <c r="V72" s="219" t="n">
        <f aca="false"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50</v>
      </c>
      <c r="W72" s="219" t="n">
        <f aca="false"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50</v>
      </c>
      <c r="X72" s="219" t="n">
        <f aca="false"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50</v>
      </c>
      <c r="Y72" s="219" t="n">
        <f aca="false"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50</v>
      </c>
      <c r="Z72" s="219" t="n">
        <f aca="false"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50</v>
      </c>
      <c r="AA72" s="219" t="n">
        <f aca="false"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50</v>
      </c>
      <c r="AB72" s="219" t="n">
        <f aca="false"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50</v>
      </c>
      <c r="AC72" s="219" t="n">
        <f aca="false"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50</v>
      </c>
      <c r="AD72" s="219" t="n">
        <f aca="false"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219" t="n">
        <f aca="false"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40</v>
      </c>
      <c r="AF72" s="219" t="n">
        <f aca="false"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40</v>
      </c>
      <c r="AG72" s="219" t="n">
        <f aca="false"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34</v>
      </c>
      <c r="AH72" s="219" t="n">
        <f aca="false"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23</v>
      </c>
      <c r="AI72" s="219" t="n">
        <f aca="false"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23</v>
      </c>
      <c r="AJ72" s="219" t="n">
        <f aca="false"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18</v>
      </c>
      <c r="AK72" s="219" t="n">
        <f aca="false"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16</v>
      </c>
      <c r="AL72" s="219" t="n">
        <f aca="false"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16</v>
      </c>
      <c r="AM72" s="219" t="n">
        <f aca="false"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14</v>
      </c>
      <c r="AN72" s="220" t="n">
        <f aca="false"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5</v>
      </c>
      <c r="AO72" s="213" t="n">
        <v>24.5</v>
      </c>
    </row>
    <row r="73" customFormat="false" ht="8.25" hidden="false" customHeight="true" outlineLevel="0" collapsed="false">
      <c r="B73" s="218" t="n">
        <f aca="false"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5</v>
      </c>
      <c r="C73" s="219" t="n">
        <f aca="false"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14</v>
      </c>
      <c r="D73" s="219" t="n">
        <f aca="false"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16</v>
      </c>
      <c r="E73" s="219" t="n">
        <f aca="false"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16</v>
      </c>
      <c r="F73" s="219" t="n">
        <f aca="false"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18</v>
      </c>
      <c r="G73" s="219" t="n">
        <f aca="false"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23</v>
      </c>
      <c r="H73" s="219" t="n">
        <f aca="false"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23</v>
      </c>
      <c r="I73" s="219" t="n">
        <f aca="false"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34</v>
      </c>
      <c r="J73" s="219" t="n">
        <f aca="false"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40</v>
      </c>
      <c r="K73" s="219" t="n">
        <f aca="false"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40</v>
      </c>
      <c r="L73" s="219" t="n">
        <f aca="false"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219" t="n">
        <f aca="false"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50</v>
      </c>
      <c r="N73" s="219" t="n">
        <f aca="false"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50</v>
      </c>
      <c r="O73" s="219" t="n">
        <f aca="false"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50</v>
      </c>
      <c r="P73" s="219" t="n">
        <f aca="false"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50</v>
      </c>
      <c r="Q73" s="219" t="n">
        <f aca="false"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50</v>
      </c>
      <c r="R73" s="219" t="n">
        <f aca="false"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50</v>
      </c>
      <c r="S73" s="219" t="n">
        <f aca="false"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50</v>
      </c>
      <c r="T73" s="219" t="n">
        <f aca="false"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50</v>
      </c>
      <c r="U73" s="219" t="n">
        <f aca="false"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50</v>
      </c>
      <c r="V73" s="219" t="n">
        <f aca="false"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50</v>
      </c>
      <c r="W73" s="219" t="n">
        <f aca="false"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50</v>
      </c>
      <c r="X73" s="219" t="n">
        <f aca="false"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50</v>
      </c>
      <c r="Y73" s="219" t="n">
        <f aca="false"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50</v>
      </c>
      <c r="Z73" s="219" t="n">
        <f aca="false"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50</v>
      </c>
      <c r="AA73" s="219" t="n">
        <f aca="false"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50</v>
      </c>
      <c r="AB73" s="219" t="n">
        <f aca="false"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50</v>
      </c>
      <c r="AC73" s="219" t="n">
        <f aca="false"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50</v>
      </c>
      <c r="AD73" s="219" t="n">
        <f aca="false"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219" t="n">
        <f aca="false"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40</v>
      </c>
      <c r="AF73" s="219" t="n">
        <f aca="false"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40</v>
      </c>
      <c r="AG73" s="219" t="n">
        <f aca="false"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34</v>
      </c>
      <c r="AH73" s="219" t="n">
        <f aca="false"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23</v>
      </c>
      <c r="AI73" s="219" t="n">
        <f aca="false"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23</v>
      </c>
      <c r="AJ73" s="219" t="n">
        <f aca="false"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18</v>
      </c>
      <c r="AK73" s="219" t="n">
        <f aca="false"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16</v>
      </c>
      <c r="AL73" s="219" t="n">
        <f aca="false"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16</v>
      </c>
      <c r="AM73" s="219" t="n">
        <f aca="false"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14</v>
      </c>
      <c r="AN73" s="220" t="n">
        <f aca="false"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5</v>
      </c>
      <c r="AO73" s="213" t="n">
        <v>24</v>
      </c>
    </row>
    <row r="74" customFormat="false" ht="8.25" hidden="false" customHeight="true" outlineLevel="0" collapsed="false">
      <c r="B74" s="218" t="n">
        <f aca="false"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5</v>
      </c>
      <c r="C74" s="219" t="n">
        <f aca="false"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14</v>
      </c>
      <c r="D74" s="219" t="n">
        <f aca="false"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16</v>
      </c>
      <c r="E74" s="219" t="n">
        <f aca="false"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16</v>
      </c>
      <c r="F74" s="219" t="n">
        <f aca="false"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18</v>
      </c>
      <c r="G74" s="219" t="n">
        <f aca="false"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23</v>
      </c>
      <c r="H74" s="219" t="n">
        <f aca="false"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23</v>
      </c>
      <c r="I74" s="219" t="n">
        <f aca="false"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34</v>
      </c>
      <c r="J74" s="219" t="n">
        <f aca="false"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40</v>
      </c>
      <c r="K74" s="219" t="n">
        <f aca="false"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40</v>
      </c>
      <c r="L74" s="219" t="n">
        <f aca="false"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219" t="n">
        <f aca="false"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50</v>
      </c>
      <c r="N74" s="219" t="n">
        <f aca="false"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50</v>
      </c>
      <c r="O74" s="219" t="n">
        <f aca="false"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50</v>
      </c>
      <c r="P74" s="219" t="n">
        <f aca="false"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50</v>
      </c>
      <c r="Q74" s="219" t="n">
        <f aca="false"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50</v>
      </c>
      <c r="R74" s="219" t="n">
        <f aca="false"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50</v>
      </c>
      <c r="S74" s="219" t="n">
        <f aca="false"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50</v>
      </c>
      <c r="T74" s="219" t="n">
        <f aca="false"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50</v>
      </c>
      <c r="U74" s="219" t="n">
        <f aca="false"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50</v>
      </c>
      <c r="V74" s="219" t="n">
        <f aca="false"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50</v>
      </c>
      <c r="W74" s="219" t="n">
        <f aca="false"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50</v>
      </c>
      <c r="X74" s="219" t="n">
        <f aca="false"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50</v>
      </c>
      <c r="Y74" s="219" t="n">
        <f aca="false"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50</v>
      </c>
      <c r="Z74" s="219" t="n">
        <f aca="false"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50</v>
      </c>
      <c r="AA74" s="219" t="n">
        <f aca="false"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50</v>
      </c>
      <c r="AB74" s="219" t="n">
        <f aca="false"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50</v>
      </c>
      <c r="AC74" s="219" t="n">
        <f aca="false"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50</v>
      </c>
      <c r="AD74" s="219" t="n">
        <f aca="false"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219" t="n">
        <f aca="false"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40</v>
      </c>
      <c r="AF74" s="219" t="n">
        <f aca="false"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40</v>
      </c>
      <c r="AG74" s="219" t="n">
        <f aca="false"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34</v>
      </c>
      <c r="AH74" s="219" t="n">
        <f aca="false"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23</v>
      </c>
      <c r="AI74" s="219" t="n">
        <f aca="false"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23</v>
      </c>
      <c r="AJ74" s="219" t="n">
        <f aca="false"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18</v>
      </c>
      <c r="AK74" s="219" t="n">
        <f aca="false"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16</v>
      </c>
      <c r="AL74" s="219" t="n">
        <f aca="false"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16</v>
      </c>
      <c r="AM74" s="219" t="n">
        <f aca="false"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14</v>
      </c>
      <c r="AN74" s="220" t="n">
        <f aca="false"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5</v>
      </c>
      <c r="AO74" s="213" t="n">
        <v>23.5</v>
      </c>
    </row>
    <row r="75" customFormat="false" ht="8.25" hidden="false" customHeight="true" outlineLevel="0" collapsed="false">
      <c r="B75" s="218" t="n">
        <f aca="false"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5</v>
      </c>
      <c r="C75" s="219" t="n">
        <f aca="false"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14</v>
      </c>
      <c r="D75" s="219" t="n">
        <f aca="false"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16</v>
      </c>
      <c r="E75" s="219" t="n">
        <f aca="false"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219" t="n">
        <f aca="false"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18</v>
      </c>
      <c r="G75" s="219" t="n">
        <f aca="false"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23</v>
      </c>
      <c r="H75" s="219" t="n">
        <f aca="false"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23</v>
      </c>
      <c r="I75" s="219" t="n">
        <f aca="false"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34</v>
      </c>
      <c r="J75" s="219" t="n">
        <f aca="false"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40</v>
      </c>
      <c r="K75" s="219" t="n">
        <f aca="false"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40</v>
      </c>
      <c r="L75" s="219" t="n">
        <f aca="false"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219" t="n">
        <f aca="false"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50</v>
      </c>
      <c r="N75" s="219" t="n">
        <f aca="false"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50</v>
      </c>
      <c r="O75" s="219" t="n">
        <f aca="false"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50</v>
      </c>
      <c r="P75" s="219" t="n">
        <f aca="false"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50</v>
      </c>
      <c r="Q75" s="219" t="n">
        <f aca="false"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50</v>
      </c>
      <c r="R75" s="219" t="n">
        <f aca="false"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50</v>
      </c>
      <c r="S75" s="219" t="n">
        <f aca="false"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50</v>
      </c>
      <c r="T75" s="219" t="n">
        <f aca="false"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50</v>
      </c>
      <c r="U75" s="219" t="n">
        <f aca="false"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50</v>
      </c>
      <c r="V75" s="219" t="n">
        <f aca="false"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50</v>
      </c>
      <c r="W75" s="219" t="n">
        <f aca="false"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50</v>
      </c>
      <c r="X75" s="219" t="n">
        <f aca="false"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50</v>
      </c>
      <c r="Y75" s="219" t="n">
        <f aca="false"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50</v>
      </c>
      <c r="Z75" s="219" t="n">
        <f aca="false"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50</v>
      </c>
      <c r="AA75" s="219" t="n">
        <f aca="false"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50</v>
      </c>
      <c r="AB75" s="219" t="n">
        <f aca="false"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50</v>
      </c>
      <c r="AC75" s="219" t="n">
        <f aca="false"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50</v>
      </c>
      <c r="AD75" s="219" t="n">
        <f aca="false"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219" t="n">
        <f aca="false"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40</v>
      </c>
      <c r="AF75" s="219" t="n">
        <f aca="false"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40</v>
      </c>
      <c r="AG75" s="219" t="n">
        <f aca="false"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34</v>
      </c>
      <c r="AH75" s="219" t="n">
        <f aca="false"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23</v>
      </c>
      <c r="AI75" s="219" t="n">
        <f aca="false"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23</v>
      </c>
      <c r="AJ75" s="219" t="n">
        <f aca="false"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18</v>
      </c>
      <c r="AK75" s="219" t="n">
        <f aca="false"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219" t="n">
        <f aca="false"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16</v>
      </c>
      <c r="AM75" s="219" t="n">
        <f aca="false"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14</v>
      </c>
      <c r="AN75" s="220" t="n">
        <f aca="false"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5</v>
      </c>
      <c r="AO75" s="213" t="n">
        <v>23</v>
      </c>
    </row>
    <row r="76" customFormat="false" ht="8.25" hidden="false" customHeight="true" outlineLevel="0" collapsed="false">
      <c r="B76" s="218" t="n">
        <f aca="false"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5</v>
      </c>
      <c r="C76" s="219" t="n">
        <f aca="false"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14</v>
      </c>
      <c r="D76" s="219" t="n">
        <f aca="false"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16</v>
      </c>
      <c r="E76" s="219" t="n">
        <f aca="false"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219" t="n">
        <f aca="false"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18</v>
      </c>
      <c r="G76" s="219" t="n">
        <f aca="false"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23</v>
      </c>
      <c r="H76" s="219" t="n">
        <f aca="false"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23</v>
      </c>
      <c r="I76" s="219" t="n">
        <f aca="false"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34</v>
      </c>
      <c r="J76" s="219" t="n">
        <f aca="false"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40</v>
      </c>
      <c r="K76" s="219" t="n">
        <f aca="false"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40</v>
      </c>
      <c r="L76" s="219" t="n">
        <f aca="false"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219" t="n">
        <f aca="false"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50</v>
      </c>
      <c r="N76" s="219" t="n">
        <f aca="false"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50</v>
      </c>
      <c r="O76" s="219" t="n">
        <f aca="false"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50</v>
      </c>
      <c r="P76" s="219" t="n">
        <f aca="false"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50</v>
      </c>
      <c r="Q76" s="219" t="n">
        <f aca="false"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50</v>
      </c>
      <c r="R76" s="219" t="n">
        <f aca="false"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50</v>
      </c>
      <c r="S76" s="219" t="n">
        <f aca="false"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50</v>
      </c>
      <c r="T76" s="219" t="n">
        <f aca="false"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50</v>
      </c>
      <c r="U76" s="219" t="n">
        <f aca="false"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50</v>
      </c>
      <c r="V76" s="219" t="n">
        <f aca="false"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50</v>
      </c>
      <c r="W76" s="219" t="n">
        <f aca="false"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50</v>
      </c>
      <c r="X76" s="219" t="n">
        <f aca="false"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50</v>
      </c>
      <c r="Y76" s="219" t="n">
        <f aca="false"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50</v>
      </c>
      <c r="Z76" s="219" t="n">
        <f aca="false"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50</v>
      </c>
      <c r="AA76" s="219" t="n">
        <f aca="false"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50</v>
      </c>
      <c r="AB76" s="219" t="n">
        <f aca="false"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50</v>
      </c>
      <c r="AC76" s="219" t="n">
        <f aca="false"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50</v>
      </c>
      <c r="AD76" s="219" t="n">
        <f aca="false"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219" t="n">
        <f aca="false"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40</v>
      </c>
      <c r="AF76" s="219" t="n">
        <f aca="false"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40</v>
      </c>
      <c r="AG76" s="219" t="n">
        <f aca="false"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34</v>
      </c>
      <c r="AH76" s="219" t="n">
        <f aca="false"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23</v>
      </c>
      <c r="AI76" s="219" t="n">
        <f aca="false"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23</v>
      </c>
      <c r="AJ76" s="219" t="n">
        <f aca="false"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18</v>
      </c>
      <c r="AK76" s="219" t="n">
        <f aca="false"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219" t="n">
        <f aca="false"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16</v>
      </c>
      <c r="AM76" s="219" t="n">
        <f aca="false"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14</v>
      </c>
      <c r="AN76" s="220" t="n">
        <f aca="false"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5</v>
      </c>
      <c r="AO76" s="213" t="n">
        <v>22.5</v>
      </c>
    </row>
    <row r="77" customFormat="false" ht="8.25" hidden="false" customHeight="true" outlineLevel="0" collapsed="false">
      <c r="B77" s="218" t="n">
        <f aca="false"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5</v>
      </c>
      <c r="C77" s="219" t="n">
        <f aca="false"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14</v>
      </c>
      <c r="D77" s="219" t="n">
        <f aca="false"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16</v>
      </c>
      <c r="E77" s="219" t="n">
        <f aca="false"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219" t="n">
        <f aca="false"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18</v>
      </c>
      <c r="G77" s="219" t="n">
        <f aca="false"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23</v>
      </c>
      <c r="H77" s="219" t="n">
        <f aca="false"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23</v>
      </c>
      <c r="I77" s="219" t="n">
        <f aca="false"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34</v>
      </c>
      <c r="J77" s="219" t="n">
        <f aca="false"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40</v>
      </c>
      <c r="K77" s="219" t="n">
        <f aca="false"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40</v>
      </c>
      <c r="L77" s="219" t="n">
        <f aca="false"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219" t="n">
        <f aca="false"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219" t="n">
        <f aca="false"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50</v>
      </c>
      <c r="O77" s="219" t="n">
        <f aca="false"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50</v>
      </c>
      <c r="P77" s="219" t="n">
        <f aca="false"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50</v>
      </c>
      <c r="Q77" s="219" t="n">
        <f aca="false"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50</v>
      </c>
      <c r="R77" s="219" t="n">
        <f aca="false"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50</v>
      </c>
      <c r="S77" s="219" t="n">
        <f aca="false"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50</v>
      </c>
      <c r="T77" s="219" t="n">
        <f aca="false"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50</v>
      </c>
      <c r="U77" s="219" t="n">
        <f aca="false"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50</v>
      </c>
      <c r="V77" s="219" t="n">
        <f aca="false"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50</v>
      </c>
      <c r="W77" s="219" t="n">
        <f aca="false"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50</v>
      </c>
      <c r="X77" s="219" t="n">
        <f aca="false"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50</v>
      </c>
      <c r="Y77" s="219" t="n">
        <f aca="false"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50</v>
      </c>
      <c r="Z77" s="219" t="n">
        <f aca="false"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50</v>
      </c>
      <c r="AA77" s="219" t="n">
        <f aca="false"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50</v>
      </c>
      <c r="AB77" s="219" t="n">
        <f aca="false"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50</v>
      </c>
      <c r="AC77" s="219" t="n">
        <f aca="false"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219" t="n">
        <f aca="false"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219" t="n">
        <f aca="false"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40</v>
      </c>
      <c r="AF77" s="219" t="n">
        <f aca="false"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40</v>
      </c>
      <c r="AG77" s="219" t="n">
        <f aca="false"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34</v>
      </c>
      <c r="AH77" s="219" t="n">
        <f aca="false"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23</v>
      </c>
      <c r="AI77" s="219" t="n">
        <f aca="false"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23</v>
      </c>
      <c r="AJ77" s="219" t="n">
        <f aca="false"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18</v>
      </c>
      <c r="AK77" s="219" t="n">
        <f aca="false"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219" t="n">
        <f aca="false"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16</v>
      </c>
      <c r="AM77" s="219" t="n">
        <f aca="false"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14</v>
      </c>
      <c r="AN77" s="220" t="n">
        <f aca="false"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5</v>
      </c>
      <c r="AO77" s="213" t="n">
        <v>22</v>
      </c>
    </row>
    <row r="78" customFormat="false" ht="8.25" hidden="false" customHeight="true" outlineLevel="0" collapsed="false">
      <c r="B78" s="218" t="n">
        <f aca="false"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5</v>
      </c>
      <c r="C78" s="219" t="n">
        <f aca="false"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14</v>
      </c>
      <c r="D78" s="219" t="n">
        <f aca="false"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16</v>
      </c>
      <c r="E78" s="219" t="n">
        <f aca="false"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219" t="n">
        <f aca="false"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18</v>
      </c>
      <c r="G78" s="219" t="n">
        <f aca="false"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23</v>
      </c>
      <c r="H78" s="219" t="n">
        <f aca="false"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23</v>
      </c>
      <c r="I78" s="219" t="n">
        <f aca="false"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34</v>
      </c>
      <c r="J78" s="219" t="n">
        <f aca="false"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40</v>
      </c>
      <c r="K78" s="219" t="n">
        <f aca="false"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40</v>
      </c>
      <c r="L78" s="219" t="n">
        <f aca="false"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219" t="n">
        <f aca="false"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219" t="n">
        <f aca="false"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50</v>
      </c>
      <c r="O78" s="219" t="n">
        <f aca="false"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50</v>
      </c>
      <c r="P78" s="219" t="n">
        <f aca="false"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50</v>
      </c>
      <c r="Q78" s="219" t="n">
        <f aca="false"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50</v>
      </c>
      <c r="R78" s="219" t="n">
        <f aca="false"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50</v>
      </c>
      <c r="S78" s="219" t="n">
        <f aca="false"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50</v>
      </c>
      <c r="T78" s="219" t="n">
        <f aca="false"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50</v>
      </c>
      <c r="U78" s="219" t="n">
        <f aca="false"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50</v>
      </c>
      <c r="V78" s="219" t="n">
        <f aca="false"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50</v>
      </c>
      <c r="W78" s="219" t="n">
        <f aca="false"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50</v>
      </c>
      <c r="X78" s="219" t="n">
        <f aca="false"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50</v>
      </c>
      <c r="Y78" s="219" t="n">
        <f aca="false"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50</v>
      </c>
      <c r="Z78" s="219" t="n">
        <f aca="false"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50</v>
      </c>
      <c r="AA78" s="219" t="n">
        <f aca="false"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50</v>
      </c>
      <c r="AB78" s="219" t="n">
        <f aca="false"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50</v>
      </c>
      <c r="AC78" s="219" t="n">
        <f aca="false"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219" t="n">
        <f aca="false"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219" t="n">
        <f aca="false"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40</v>
      </c>
      <c r="AF78" s="219" t="n">
        <f aca="false"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40</v>
      </c>
      <c r="AG78" s="219" t="n">
        <f aca="false"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34</v>
      </c>
      <c r="AH78" s="219" t="n">
        <f aca="false"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23</v>
      </c>
      <c r="AI78" s="219" t="n">
        <f aca="false"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23</v>
      </c>
      <c r="AJ78" s="219" t="n">
        <f aca="false"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18</v>
      </c>
      <c r="AK78" s="219" t="n">
        <f aca="false"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219" t="n">
        <f aca="false"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16</v>
      </c>
      <c r="AM78" s="219" t="n">
        <f aca="false"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14</v>
      </c>
      <c r="AN78" s="220" t="n">
        <f aca="false"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5</v>
      </c>
      <c r="AO78" s="213" t="n">
        <v>21.5</v>
      </c>
    </row>
    <row r="79" customFormat="false" ht="8.25" hidden="false" customHeight="true" outlineLevel="0" collapsed="false">
      <c r="B79" s="218" t="n">
        <f aca="false"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5</v>
      </c>
      <c r="C79" s="219" t="n">
        <f aca="false"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14</v>
      </c>
      <c r="D79" s="219" t="n">
        <f aca="false"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16</v>
      </c>
      <c r="E79" s="219" t="n">
        <f aca="false"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219" t="n">
        <f aca="false"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18</v>
      </c>
      <c r="G79" s="219" t="n">
        <f aca="false"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23</v>
      </c>
      <c r="H79" s="219" t="n">
        <f aca="false"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23</v>
      </c>
      <c r="I79" s="219" t="n">
        <f aca="false"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34</v>
      </c>
      <c r="J79" s="219" t="n">
        <f aca="false"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40</v>
      </c>
      <c r="K79" s="219" t="n">
        <f aca="false"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219" t="n">
        <f aca="false"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40</v>
      </c>
      <c r="M79" s="219" t="n">
        <f aca="false"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50</v>
      </c>
      <c r="N79" s="219" t="n">
        <f aca="false"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50</v>
      </c>
      <c r="O79" s="219" t="n">
        <f aca="false"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50</v>
      </c>
      <c r="P79" s="219" t="n">
        <f aca="false"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50</v>
      </c>
      <c r="Q79" s="219" t="n">
        <f aca="false"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50</v>
      </c>
      <c r="R79" s="219" t="n">
        <f aca="false"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50</v>
      </c>
      <c r="S79" s="219" t="n">
        <f aca="false"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50</v>
      </c>
      <c r="T79" s="219" t="n">
        <f aca="false"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50</v>
      </c>
      <c r="U79" s="219" t="n">
        <f aca="false"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50</v>
      </c>
      <c r="V79" s="219" t="n">
        <f aca="false"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50</v>
      </c>
      <c r="W79" s="219" t="n">
        <f aca="false"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50</v>
      </c>
      <c r="X79" s="219" t="n">
        <f aca="false"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50</v>
      </c>
      <c r="Y79" s="219" t="n">
        <f aca="false"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50</v>
      </c>
      <c r="Z79" s="219" t="n">
        <f aca="false"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50</v>
      </c>
      <c r="AA79" s="219" t="n">
        <f aca="false"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50</v>
      </c>
      <c r="AB79" s="219" t="n">
        <f aca="false"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50</v>
      </c>
      <c r="AC79" s="219" t="n">
        <f aca="false"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50</v>
      </c>
      <c r="AD79" s="219" t="n">
        <f aca="false"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40</v>
      </c>
      <c r="AE79" s="219" t="n">
        <f aca="false"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219" t="n">
        <f aca="false"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40</v>
      </c>
      <c r="AG79" s="219" t="n">
        <f aca="false"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34</v>
      </c>
      <c r="AH79" s="219" t="n">
        <f aca="false"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23</v>
      </c>
      <c r="AI79" s="219" t="n">
        <f aca="false"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23</v>
      </c>
      <c r="AJ79" s="219" t="n">
        <f aca="false"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18</v>
      </c>
      <c r="AK79" s="219" t="n">
        <f aca="false"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219" t="n">
        <f aca="false"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16</v>
      </c>
      <c r="AM79" s="219" t="n">
        <f aca="false"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14</v>
      </c>
      <c r="AN79" s="220" t="n">
        <f aca="false"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5</v>
      </c>
      <c r="AO79" s="213" t="n">
        <v>21</v>
      </c>
    </row>
    <row r="80" customFormat="false" ht="8.25" hidden="false" customHeight="true" outlineLevel="0" collapsed="false">
      <c r="B80" s="218" t="n">
        <f aca="false"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5</v>
      </c>
      <c r="C80" s="219" t="n">
        <f aca="false"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14</v>
      </c>
      <c r="D80" s="219" t="n">
        <f aca="false"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16</v>
      </c>
      <c r="E80" s="219" t="n">
        <f aca="false"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219" t="n">
        <f aca="false"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18</v>
      </c>
      <c r="G80" s="219" t="n">
        <f aca="false"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23</v>
      </c>
      <c r="H80" s="219" t="n">
        <f aca="false"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23</v>
      </c>
      <c r="I80" s="219" t="n">
        <f aca="false"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34</v>
      </c>
      <c r="J80" s="219" t="n">
        <f aca="false"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40</v>
      </c>
      <c r="K80" s="219" t="n">
        <f aca="false"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219" t="n">
        <f aca="false"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40</v>
      </c>
      <c r="M80" s="219" t="n">
        <f aca="false"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50</v>
      </c>
      <c r="N80" s="219" t="n">
        <f aca="false"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50</v>
      </c>
      <c r="O80" s="219" t="n">
        <f aca="false"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50</v>
      </c>
      <c r="P80" s="219" t="n">
        <f aca="false"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50</v>
      </c>
      <c r="Q80" s="219" t="n">
        <f aca="false"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50</v>
      </c>
      <c r="R80" s="219" t="n">
        <f aca="false"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50</v>
      </c>
      <c r="S80" s="219" t="n">
        <f aca="false"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50</v>
      </c>
      <c r="T80" s="219" t="n">
        <f aca="false"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50</v>
      </c>
      <c r="U80" s="219" t="n">
        <f aca="false"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50</v>
      </c>
      <c r="V80" s="219" t="n">
        <f aca="false"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50</v>
      </c>
      <c r="W80" s="219" t="n">
        <f aca="false"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50</v>
      </c>
      <c r="X80" s="219" t="n">
        <f aca="false"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50</v>
      </c>
      <c r="Y80" s="219" t="n">
        <f aca="false"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50</v>
      </c>
      <c r="Z80" s="219" t="n">
        <f aca="false"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50</v>
      </c>
      <c r="AA80" s="219" t="n">
        <f aca="false"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50</v>
      </c>
      <c r="AB80" s="219" t="n">
        <f aca="false"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50</v>
      </c>
      <c r="AC80" s="219" t="n">
        <f aca="false"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50</v>
      </c>
      <c r="AD80" s="219" t="n">
        <f aca="false"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40</v>
      </c>
      <c r="AE80" s="219" t="n">
        <f aca="false"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219" t="n">
        <f aca="false"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40</v>
      </c>
      <c r="AG80" s="219" t="n">
        <f aca="false"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34</v>
      </c>
      <c r="AH80" s="219" t="n">
        <f aca="false"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23</v>
      </c>
      <c r="AI80" s="219" t="n">
        <f aca="false"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23</v>
      </c>
      <c r="AJ80" s="219" t="n">
        <f aca="false"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18</v>
      </c>
      <c r="AK80" s="219" t="n">
        <f aca="false"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219" t="n">
        <f aca="false"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16</v>
      </c>
      <c r="AM80" s="219" t="n">
        <f aca="false"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14</v>
      </c>
      <c r="AN80" s="220" t="n">
        <f aca="false"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5</v>
      </c>
      <c r="AO80" s="213" t="n">
        <v>20.5</v>
      </c>
    </row>
    <row r="81" customFormat="false" ht="8.25" hidden="false" customHeight="true" outlineLevel="0" collapsed="false">
      <c r="B81" s="218" t="n">
        <f aca="false"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5</v>
      </c>
      <c r="C81" s="219" t="n">
        <f aca="false"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14</v>
      </c>
      <c r="D81" s="219" t="n">
        <f aca="false"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16</v>
      </c>
      <c r="E81" s="219" t="n">
        <f aca="false"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16</v>
      </c>
      <c r="F81" s="219" t="n">
        <f aca="false"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18</v>
      </c>
      <c r="G81" s="219" t="n">
        <f aca="false"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23</v>
      </c>
      <c r="H81" s="219" t="n">
        <f aca="false"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23</v>
      </c>
      <c r="I81" s="219" t="n">
        <f aca="false"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34</v>
      </c>
      <c r="J81" s="219" t="n">
        <f aca="false"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40</v>
      </c>
      <c r="K81" s="219" t="n">
        <f aca="false"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40</v>
      </c>
      <c r="L81" s="219" t="n">
        <f aca="false"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40</v>
      </c>
      <c r="M81" s="219" t="n">
        <f aca="false"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50</v>
      </c>
      <c r="N81" s="219" t="n">
        <f aca="false"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50</v>
      </c>
      <c r="O81" s="219" t="n">
        <f aca="false"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50</v>
      </c>
      <c r="P81" s="219" t="n">
        <f aca="false"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50</v>
      </c>
      <c r="Q81" s="219" t="n">
        <f aca="false"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50</v>
      </c>
      <c r="R81" s="219" t="n">
        <f aca="false"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50</v>
      </c>
      <c r="S81" s="219" t="n">
        <f aca="false"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50</v>
      </c>
      <c r="T81" s="219" t="n">
        <f aca="false"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50</v>
      </c>
      <c r="U81" s="219" t="n">
        <f aca="false"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50</v>
      </c>
      <c r="V81" s="219" t="n">
        <f aca="false"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50</v>
      </c>
      <c r="W81" s="219" t="n">
        <f aca="false"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50</v>
      </c>
      <c r="X81" s="219" t="n">
        <f aca="false"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50</v>
      </c>
      <c r="Y81" s="219" t="n">
        <f aca="false"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50</v>
      </c>
      <c r="Z81" s="219" t="n">
        <f aca="false"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50</v>
      </c>
      <c r="AA81" s="219" t="n">
        <f aca="false"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50</v>
      </c>
      <c r="AB81" s="219" t="n">
        <f aca="false"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50</v>
      </c>
      <c r="AC81" s="219" t="n">
        <f aca="false"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50</v>
      </c>
      <c r="AD81" s="219" t="n">
        <f aca="false"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40</v>
      </c>
      <c r="AE81" s="219" t="n">
        <f aca="false"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40</v>
      </c>
      <c r="AF81" s="219" t="n">
        <f aca="false"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40</v>
      </c>
      <c r="AG81" s="219" t="n">
        <f aca="false"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34</v>
      </c>
      <c r="AH81" s="219" t="n">
        <f aca="false"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23</v>
      </c>
      <c r="AI81" s="219" t="n">
        <f aca="false"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23</v>
      </c>
      <c r="AJ81" s="219" t="n">
        <f aca="false"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18</v>
      </c>
      <c r="AK81" s="219" t="n">
        <f aca="false"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16</v>
      </c>
      <c r="AL81" s="219" t="n">
        <f aca="false"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16</v>
      </c>
      <c r="AM81" s="219" t="n">
        <f aca="false"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14</v>
      </c>
      <c r="AN81" s="220" t="n">
        <f aca="false"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5</v>
      </c>
      <c r="AO81" s="217" t="n">
        <v>20</v>
      </c>
    </row>
    <row r="82" customFormat="false" ht="8.25" hidden="false" customHeight="true" outlineLevel="0" collapsed="false">
      <c r="B82" s="218" t="n">
        <f aca="false"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5</v>
      </c>
      <c r="C82" s="219" t="n">
        <f aca="false"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14</v>
      </c>
      <c r="D82" s="219" t="n">
        <f aca="false"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16</v>
      </c>
      <c r="E82" s="219" t="n">
        <f aca="false"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16</v>
      </c>
      <c r="F82" s="219" t="n">
        <f aca="false"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18</v>
      </c>
      <c r="G82" s="219" t="n">
        <f aca="false"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23</v>
      </c>
      <c r="H82" s="219" t="n">
        <f aca="false"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23</v>
      </c>
      <c r="I82" s="219" t="n">
        <f aca="false"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34</v>
      </c>
      <c r="J82" s="219" t="n">
        <f aca="false"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40</v>
      </c>
      <c r="K82" s="219" t="n">
        <f aca="false"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40</v>
      </c>
      <c r="L82" s="219" t="n">
        <f aca="false"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40</v>
      </c>
      <c r="M82" s="219" t="n">
        <f aca="false"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50</v>
      </c>
      <c r="N82" s="219" t="n">
        <f aca="false"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50</v>
      </c>
      <c r="O82" s="219" t="n">
        <f aca="false"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50</v>
      </c>
      <c r="P82" s="219" t="n">
        <f aca="false"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50</v>
      </c>
      <c r="Q82" s="219" t="n">
        <f aca="false"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50</v>
      </c>
      <c r="R82" s="219" t="n">
        <f aca="false"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50</v>
      </c>
      <c r="S82" s="219" t="n">
        <f aca="false"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50</v>
      </c>
      <c r="T82" s="219" t="n">
        <f aca="false"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50</v>
      </c>
      <c r="U82" s="219" t="n">
        <f aca="false"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50</v>
      </c>
      <c r="V82" s="219" t="n">
        <f aca="false"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50</v>
      </c>
      <c r="W82" s="219" t="n">
        <f aca="false"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50</v>
      </c>
      <c r="X82" s="219" t="n">
        <f aca="false"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50</v>
      </c>
      <c r="Y82" s="219" t="n">
        <f aca="false"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50</v>
      </c>
      <c r="Z82" s="219" t="n">
        <f aca="false"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50</v>
      </c>
      <c r="AA82" s="219" t="n">
        <f aca="false"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50</v>
      </c>
      <c r="AB82" s="219" t="n">
        <f aca="false"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50</v>
      </c>
      <c r="AC82" s="219" t="n">
        <f aca="false"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50</v>
      </c>
      <c r="AD82" s="219" t="n">
        <f aca="false"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40</v>
      </c>
      <c r="AE82" s="219" t="n">
        <f aca="false"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40</v>
      </c>
      <c r="AF82" s="219" t="n">
        <f aca="false"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40</v>
      </c>
      <c r="AG82" s="219" t="n">
        <f aca="false"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34</v>
      </c>
      <c r="AH82" s="219" t="n">
        <f aca="false"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23</v>
      </c>
      <c r="AI82" s="219" t="n">
        <f aca="false"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23</v>
      </c>
      <c r="AJ82" s="219" t="n">
        <f aca="false"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18</v>
      </c>
      <c r="AK82" s="219" t="n">
        <f aca="false"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16</v>
      </c>
      <c r="AL82" s="219" t="n">
        <f aca="false"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16</v>
      </c>
      <c r="AM82" s="219" t="n">
        <f aca="false"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14</v>
      </c>
      <c r="AN82" s="220" t="n">
        <f aca="false"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5</v>
      </c>
      <c r="AO82" s="213" t="n">
        <v>19.5</v>
      </c>
    </row>
    <row r="83" customFormat="false" ht="8.25" hidden="false" customHeight="true" outlineLevel="0" collapsed="false">
      <c r="B83" s="218" t="n">
        <f aca="false"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7</v>
      </c>
      <c r="C83" s="219" t="n">
        <f aca="false"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9</v>
      </c>
      <c r="D83" s="219" t="n">
        <f aca="false"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22</v>
      </c>
      <c r="E83" s="219" t="n">
        <f aca="false"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40</v>
      </c>
      <c r="F83" s="219" t="n">
        <f aca="false"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45</v>
      </c>
      <c r="G83" s="219" t="n">
        <f aca="false"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50</v>
      </c>
      <c r="H83" s="219" t="n">
        <f aca="false"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60</v>
      </c>
      <c r="I83" s="219" t="n">
        <f aca="false"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60</v>
      </c>
      <c r="J83" s="219" t="n">
        <f aca="false"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70</v>
      </c>
      <c r="K83" s="219" t="n">
        <f aca="false"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70</v>
      </c>
      <c r="L83" s="219" t="n">
        <f aca="false"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70</v>
      </c>
      <c r="M83" s="219" t="n">
        <f aca="false"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70</v>
      </c>
      <c r="N83" s="219" t="n">
        <f aca="false"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70</v>
      </c>
      <c r="O83" s="219" t="n">
        <f aca="false"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70</v>
      </c>
      <c r="P83" s="219" t="n">
        <f aca="false"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70</v>
      </c>
      <c r="Q83" s="219" t="n">
        <f aca="false"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70</v>
      </c>
      <c r="R83" s="219" t="n">
        <f aca="false"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70</v>
      </c>
      <c r="S83" s="219" t="n">
        <f aca="false"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70</v>
      </c>
      <c r="T83" s="219" t="n">
        <f aca="false"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70</v>
      </c>
      <c r="U83" s="219" t="n">
        <f aca="false"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70</v>
      </c>
      <c r="V83" s="219" t="n">
        <f aca="false"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70</v>
      </c>
      <c r="W83" s="219" t="n">
        <f aca="false"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70</v>
      </c>
      <c r="X83" s="219" t="n">
        <f aca="false"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70</v>
      </c>
      <c r="Y83" s="219" t="n">
        <f aca="false"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70</v>
      </c>
      <c r="Z83" s="219" t="n">
        <f aca="false"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70</v>
      </c>
      <c r="AA83" s="219" t="n">
        <f aca="false"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70</v>
      </c>
      <c r="AB83" s="219" t="n">
        <f aca="false"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70</v>
      </c>
      <c r="AC83" s="219" t="n">
        <f aca="false"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70</v>
      </c>
      <c r="AD83" s="219" t="n">
        <f aca="false"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70</v>
      </c>
      <c r="AE83" s="219" t="n">
        <f aca="false"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70</v>
      </c>
      <c r="AF83" s="219" t="n">
        <f aca="false"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70</v>
      </c>
      <c r="AG83" s="219" t="n">
        <f aca="false"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60</v>
      </c>
      <c r="AH83" s="219" t="n">
        <f aca="false"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60</v>
      </c>
      <c r="AI83" s="219" t="n">
        <f aca="false"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50</v>
      </c>
      <c r="AJ83" s="219" t="n">
        <f aca="false"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45</v>
      </c>
      <c r="AK83" s="219" t="n">
        <f aca="false"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40</v>
      </c>
      <c r="AL83" s="219" t="n">
        <f aca="false"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22</v>
      </c>
      <c r="AM83" s="219" t="n">
        <f aca="false"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220" t="n">
        <f aca="false"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7</v>
      </c>
      <c r="AO83" s="213" t="n">
        <v>19</v>
      </c>
    </row>
    <row r="84" customFormat="false" ht="8.25" hidden="false" customHeight="true" outlineLevel="0" collapsed="false">
      <c r="B84" s="218" t="n">
        <f aca="false"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7</v>
      </c>
      <c r="C84" s="219" t="n">
        <f aca="false"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9</v>
      </c>
      <c r="D84" s="219" t="n">
        <f aca="false"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22</v>
      </c>
      <c r="E84" s="219" t="n">
        <f aca="false"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40</v>
      </c>
      <c r="F84" s="219" t="n">
        <f aca="false"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45</v>
      </c>
      <c r="G84" s="219" t="n">
        <f aca="false"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50</v>
      </c>
      <c r="H84" s="219" t="n">
        <f aca="false"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60</v>
      </c>
      <c r="I84" s="219" t="n">
        <f aca="false"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60</v>
      </c>
      <c r="J84" s="219" t="n">
        <f aca="false"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70</v>
      </c>
      <c r="K84" s="219" t="n">
        <f aca="false"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70</v>
      </c>
      <c r="L84" s="219" t="n">
        <f aca="false"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70</v>
      </c>
      <c r="M84" s="219" t="n">
        <f aca="false"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70</v>
      </c>
      <c r="N84" s="219" t="n">
        <f aca="false"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70</v>
      </c>
      <c r="O84" s="219" t="n">
        <f aca="false"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70</v>
      </c>
      <c r="P84" s="219" t="n">
        <f aca="false"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70</v>
      </c>
      <c r="Q84" s="219" t="n">
        <f aca="false"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70</v>
      </c>
      <c r="R84" s="219" t="n">
        <f aca="false"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70</v>
      </c>
      <c r="S84" s="219" t="n">
        <f aca="false"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70</v>
      </c>
      <c r="T84" s="219" t="n">
        <f aca="false"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70</v>
      </c>
      <c r="U84" s="219" t="n">
        <f aca="false"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70</v>
      </c>
      <c r="V84" s="219" t="n">
        <f aca="false"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70</v>
      </c>
      <c r="W84" s="219" t="n">
        <f aca="false"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70</v>
      </c>
      <c r="X84" s="219" t="n">
        <f aca="false"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70</v>
      </c>
      <c r="Y84" s="219" t="n">
        <f aca="false"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70</v>
      </c>
      <c r="Z84" s="219" t="n">
        <f aca="false"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70</v>
      </c>
      <c r="AA84" s="219" t="n">
        <f aca="false"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70</v>
      </c>
      <c r="AB84" s="219" t="n">
        <f aca="false"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70</v>
      </c>
      <c r="AC84" s="219" t="n">
        <f aca="false"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70</v>
      </c>
      <c r="AD84" s="219" t="n">
        <f aca="false"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70</v>
      </c>
      <c r="AE84" s="219" t="n">
        <f aca="false"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70</v>
      </c>
      <c r="AF84" s="219" t="n">
        <f aca="false"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70</v>
      </c>
      <c r="AG84" s="219" t="n">
        <f aca="false"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60</v>
      </c>
      <c r="AH84" s="219" t="n">
        <f aca="false"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60</v>
      </c>
      <c r="AI84" s="219" t="n">
        <f aca="false"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50</v>
      </c>
      <c r="AJ84" s="219" t="n">
        <f aca="false"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45</v>
      </c>
      <c r="AK84" s="219" t="n">
        <f aca="false"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40</v>
      </c>
      <c r="AL84" s="219" t="n">
        <f aca="false"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22</v>
      </c>
      <c r="AM84" s="219" t="n">
        <f aca="false"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220" t="n">
        <f aca="false"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7</v>
      </c>
      <c r="AO84" s="213" t="n">
        <v>18.5</v>
      </c>
    </row>
    <row r="85" customFormat="false" ht="8.25" hidden="false" customHeight="true" outlineLevel="0" collapsed="false">
      <c r="B85" s="218" t="n">
        <f aca="false"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7</v>
      </c>
      <c r="C85" s="219" t="n">
        <f aca="false"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9</v>
      </c>
      <c r="D85" s="219" t="n">
        <f aca="false"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22</v>
      </c>
      <c r="E85" s="219" t="n">
        <f aca="false"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40</v>
      </c>
      <c r="F85" s="219" t="n">
        <f aca="false"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45</v>
      </c>
      <c r="G85" s="219" t="n">
        <f aca="false"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50</v>
      </c>
      <c r="H85" s="219" t="n">
        <f aca="false"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60</v>
      </c>
      <c r="I85" s="219" t="n">
        <f aca="false"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60</v>
      </c>
      <c r="J85" s="219" t="n">
        <f aca="false"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70</v>
      </c>
      <c r="K85" s="219" t="n">
        <f aca="false"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70</v>
      </c>
      <c r="L85" s="219" t="n">
        <f aca="false"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70</v>
      </c>
      <c r="M85" s="219" t="n">
        <f aca="false"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70</v>
      </c>
      <c r="N85" s="219" t="n">
        <f aca="false"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70</v>
      </c>
      <c r="O85" s="219" t="n">
        <f aca="false"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70</v>
      </c>
      <c r="P85" s="219" t="n">
        <f aca="false"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70</v>
      </c>
      <c r="Q85" s="219" t="n">
        <f aca="false"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70</v>
      </c>
      <c r="R85" s="219" t="n">
        <f aca="false"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70</v>
      </c>
      <c r="S85" s="219" t="n">
        <f aca="false"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70</v>
      </c>
      <c r="T85" s="219" t="n">
        <f aca="false"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70</v>
      </c>
      <c r="U85" s="219" t="n">
        <f aca="false"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70</v>
      </c>
      <c r="V85" s="219" t="n">
        <f aca="false"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70</v>
      </c>
      <c r="W85" s="219" t="n">
        <f aca="false"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70</v>
      </c>
      <c r="X85" s="219" t="n">
        <f aca="false"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70</v>
      </c>
      <c r="Y85" s="219" t="n">
        <f aca="false"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70</v>
      </c>
      <c r="Z85" s="219" t="n">
        <f aca="false"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70</v>
      </c>
      <c r="AA85" s="219" t="n">
        <f aca="false"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70</v>
      </c>
      <c r="AB85" s="219" t="n">
        <f aca="false"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70</v>
      </c>
      <c r="AC85" s="219" t="n">
        <f aca="false"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70</v>
      </c>
      <c r="AD85" s="219" t="n">
        <f aca="false"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70</v>
      </c>
      <c r="AE85" s="219" t="n">
        <f aca="false"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70</v>
      </c>
      <c r="AF85" s="219" t="n">
        <f aca="false"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70</v>
      </c>
      <c r="AG85" s="219" t="n">
        <f aca="false"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60</v>
      </c>
      <c r="AH85" s="219" t="n">
        <f aca="false"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60</v>
      </c>
      <c r="AI85" s="219" t="n">
        <f aca="false"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50</v>
      </c>
      <c r="AJ85" s="219" t="n">
        <f aca="false"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45</v>
      </c>
      <c r="AK85" s="219" t="n">
        <f aca="false"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40</v>
      </c>
      <c r="AL85" s="219" t="n">
        <f aca="false"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22</v>
      </c>
      <c r="AM85" s="219" t="n">
        <f aca="false"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9</v>
      </c>
      <c r="AN85" s="220" t="n">
        <f aca="false"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7</v>
      </c>
      <c r="AO85" s="213" t="n">
        <v>18</v>
      </c>
    </row>
    <row r="86" customFormat="false" ht="8.25" hidden="false" customHeight="true" outlineLevel="0" collapsed="false">
      <c r="B86" s="218" t="n">
        <f aca="false"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7</v>
      </c>
      <c r="C86" s="219" t="n">
        <f aca="false"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9</v>
      </c>
      <c r="D86" s="219" t="n">
        <f aca="false"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22</v>
      </c>
      <c r="E86" s="219" t="n">
        <f aca="false"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40</v>
      </c>
      <c r="F86" s="219" t="n">
        <f aca="false"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45</v>
      </c>
      <c r="G86" s="219" t="n">
        <f aca="false"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50</v>
      </c>
      <c r="H86" s="219" t="n">
        <f aca="false"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60</v>
      </c>
      <c r="I86" s="219" t="n">
        <f aca="false"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60</v>
      </c>
      <c r="J86" s="219" t="n">
        <f aca="false"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70</v>
      </c>
      <c r="K86" s="219" t="n">
        <f aca="false"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70</v>
      </c>
      <c r="L86" s="219" t="n">
        <f aca="false"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70</v>
      </c>
      <c r="M86" s="219" t="n">
        <f aca="false"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70</v>
      </c>
      <c r="N86" s="219" t="n">
        <f aca="false"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70</v>
      </c>
      <c r="O86" s="219" t="n">
        <f aca="false"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70</v>
      </c>
      <c r="P86" s="219" t="n">
        <f aca="false"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70</v>
      </c>
      <c r="Q86" s="219" t="n">
        <f aca="false"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70</v>
      </c>
      <c r="R86" s="219" t="n">
        <f aca="false"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70</v>
      </c>
      <c r="S86" s="219" t="n">
        <f aca="false"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70</v>
      </c>
      <c r="T86" s="219" t="n">
        <f aca="false"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70</v>
      </c>
      <c r="U86" s="219" t="n">
        <f aca="false"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70</v>
      </c>
      <c r="V86" s="219" t="n">
        <f aca="false"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70</v>
      </c>
      <c r="W86" s="219" t="n">
        <f aca="false"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70</v>
      </c>
      <c r="X86" s="219" t="n">
        <f aca="false"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70</v>
      </c>
      <c r="Y86" s="219" t="n">
        <f aca="false"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70</v>
      </c>
      <c r="Z86" s="219" t="n">
        <f aca="false"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70</v>
      </c>
      <c r="AA86" s="219" t="n">
        <f aca="false"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70</v>
      </c>
      <c r="AB86" s="219" t="n">
        <f aca="false"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70</v>
      </c>
      <c r="AC86" s="219" t="n">
        <f aca="false"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70</v>
      </c>
      <c r="AD86" s="219" t="n">
        <f aca="false"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70</v>
      </c>
      <c r="AE86" s="219" t="n">
        <f aca="false"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70</v>
      </c>
      <c r="AF86" s="219" t="n">
        <f aca="false"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70</v>
      </c>
      <c r="AG86" s="219" t="n">
        <f aca="false"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60</v>
      </c>
      <c r="AH86" s="219" t="n">
        <f aca="false"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60</v>
      </c>
      <c r="AI86" s="219" t="n">
        <f aca="false"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50</v>
      </c>
      <c r="AJ86" s="219" t="n">
        <f aca="false"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45</v>
      </c>
      <c r="AK86" s="219" t="n">
        <f aca="false"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40</v>
      </c>
      <c r="AL86" s="219" t="n">
        <f aca="false"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22</v>
      </c>
      <c r="AM86" s="219" t="n">
        <f aca="false"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9</v>
      </c>
      <c r="AN86" s="220" t="n">
        <f aca="false"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7</v>
      </c>
      <c r="AO86" s="213" t="n">
        <v>17.5</v>
      </c>
    </row>
    <row r="87" customFormat="false" ht="8.25" hidden="false" customHeight="true" outlineLevel="0" collapsed="false">
      <c r="B87" s="218" t="n">
        <f aca="false"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7</v>
      </c>
      <c r="C87" s="219" t="n">
        <f aca="false"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9</v>
      </c>
      <c r="D87" s="219" t="n">
        <f aca="false"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22</v>
      </c>
      <c r="E87" s="219" t="n">
        <f aca="false"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40</v>
      </c>
      <c r="F87" s="219" t="n">
        <f aca="false"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45</v>
      </c>
      <c r="G87" s="219" t="n">
        <f aca="false"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50</v>
      </c>
      <c r="H87" s="219" t="n">
        <f aca="false"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60</v>
      </c>
      <c r="I87" s="219" t="n">
        <f aca="false"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60</v>
      </c>
      <c r="J87" s="219" t="n">
        <f aca="false"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70</v>
      </c>
      <c r="K87" s="219" t="n">
        <f aca="false"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70</v>
      </c>
      <c r="L87" s="219" t="n">
        <f aca="false"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70</v>
      </c>
      <c r="M87" s="219" t="n">
        <f aca="false"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70</v>
      </c>
      <c r="N87" s="219" t="n">
        <f aca="false"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70</v>
      </c>
      <c r="O87" s="219" t="n">
        <f aca="false"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70</v>
      </c>
      <c r="P87" s="219" t="n">
        <f aca="false"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70</v>
      </c>
      <c r="Q87" s="219" t="n">
        <f aca="false"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70</v>
      </c>
      <c r="R87" s="219" t="n">
        <f aca="false"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70</v>
      </c>
      <c r="S87" s="219" t="n">
        <f aca="false"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70</v>
      </c>
      <c r="T87" s="219" t="n">
        <f aca="false"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70</v>
      </c>
      <c r="U87" s="219" t="n">
        <f aca="false"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70</v>
      </c>
      <c r="V87" s="219" t="n">
        <f aca="false"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70</v>
      </c>
      <c r="W87" s="219" t="n">
        <f aca="false"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70</v>
      </c>
      <c r="X87" s="219" t="n">
        <f aca="false"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70</v>
      </c>
      <c r="Y87" s="219" t="n">
        <f aca="false"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70</v>
      </c>
      <c r="Z87" s="219" t="n">
        <f aca="false"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70</v>
      </c>
      <c r="AA87" s="219" t="n">
        <f aca="false"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70</v>
      </c>
      <c r="AB87" s="219" t="n">
        <f aca="false"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70</v>
      </c>
      <c r="AC87" s="219" t="n">
        <f aca="false"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70</v>
      </c>
      <c r="AD87" s="219" t="n">
        <f aca="false"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70</v>
      </c>
      <c r="AE87" s="219" t="n">
        <f aca="false"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70</v>
      </c>
      <c r="AF87" s="219" t="n">
        <f aca="false"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70</v>
      </c>
      <c r="AG87" s="219" t="n">
        <f aca="false"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60</v>
      </c>
      <c r="AH87" s="219" t="n">
        <f aca="false"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60</v>
      </c>
      <c r="AI87" s="219" t="n">
        <f aca="false"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50</v>
      </c>
      <c r="AJ87" s="219" t="n">
        <f aca="false"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45</v>
      </c>
      <c r="AK87" s="219" t="n">
        <f aca="false"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40</v>
      </c>
      <c r="AL87" s="219" t="n">
        <f aca="false"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22</v>
      </c>
      <c r="AM87" s="219" t="n">
        <f aca="false"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9</v>
      </c>
      <c r="AN87" s="220" t="n">
        <f aca="false"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7</v>
      </c>
      <c r="AO87" s="213" t="n">
        <v>17</v>
      </c>
    </row>
    <row r="88" customFormat="false" ht="8.25" hidden="false" customHeight="true" outlineLevel="0" collapsed="false">
      <c r="B88" s="218" t="n">
        <f aca="false"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7</v>
      </c>
      <c r="C88" s="219" t="n">
        <f aca="false"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9</v>
      </c>
      <c r="D88" s="219" t="n">
        <f aca="false"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22</v>
      </c>
      <c r="E88" s="219" t="n">
        <f aca="false"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40</v>
      </c>
      <c r="F88" s="219" t="n">
        <f aca="false"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45</v>
      </c>
      <c r="G88" s="219" t="n">
        <f aca="false"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50</v>
      </c>
      <c r="H88" s="219" t="n">
        <f aca="false"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60</v>
      </c>
      <c r="I88" s="219" t="n">
        <f aca="false"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60</v>
      </c>
      <c r="J88" s="219" t="n">
        <f aca="false"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70</v>
      </c>
      <c r="K88" s="219" t="n">
        <f aca="false"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70</v>
      </c>
      <c r="L88" s="219" t="n">
        <f aca="false"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70</v>
      </c>
      <c r="M88" s="219" t="n">
        <f aca="false"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70</v>
      </c>
      <c r="N88" s="219" t="n">
        <f aca="false"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70</v>
      </c>
      <c r="O88" s="219" t="n">
        <f aca="false"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70</v>
      </c>
      <c r="P88" s="219" t="n">
        <f aca="false"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70</v>
      </c>
      <c r="Q88" s="219" t="n">
        <f aca="false"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70</v>
      </c>
      <c r="R88" s="219" t="n">
        <f aca="false"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70</v>
      </c>
      <c r="S88" s="219" t="n">
        <f aca="false"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70</v>
      </c>
      <c r="T88" s="219" t="n">
        <f aca="false"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70</v>
      </c>
      <c r="U88" s="219" t="n">
        <f aca="false"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70</v>
      </c>
      <c r="V88" s="219" t="n">
        <f aca="false"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70</v>
      </c>
      <c r="W88" s="219" t="n">
        <f aca="false"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70</v>
      </c>
      <c r="X88" s="219" t="n">
        <f aca="false"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70</v>
      </c>
      <c r="Y88" s="219" t="n">
        <f aca="false"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70</v>
      </c>
      <c r="Z88" s="219" t="n">
        <f aca="false"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70</v>
      </c>
      <c r="AA88" s="219" t="n">
        <f aca="false"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70</v>
      </c>
      <c r="AB88" s="219" t="n">
        <f aca="false"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70</v>
      </c>
      <c r="AC88" s="219" t="n">
        <f aca="false"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70</v>
      </c>
      <c r="AD88" s="219" t="n">
        <f aca="false"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70</v>
      </c>
      <c r="AE88" s="219" t="n">
        <f aca="false"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70</v>
      </c>
      <c r="AF88" s="219" t="n">
        <f aca="false"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70</v>
      </c>
      <c r="AG88" s="219" t="n">
        <f aca="false"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60</v>
      </c>
      <c r="AH88" s="219" t="n">
        <f aca="false"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60</v>
      </c>
      <c r="AI88" s="219" t="n">
        <f aca="false"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50</v>
      </c>
      <c r="AJ88" s="219" t="n">
        <f aca="false"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45</v>
      </c>
      <c r="AK88" s="219" t="n">
        <f aca="false"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40</v>
      </c>
      <c r="AL88" s="219" t="n">
        <f aca="false"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22</v>
      </c>
      <c r="AM88" s="219" t="n">
        <f aca="false"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9</v>
      </c>
      <c r="AN88" s="220" t="n">
        <f aca="false"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7</v>
      </c>
      <c r="AO88" s="213" t="n">
        <v>16.5</v>
      </c>
    </row>
    <row r="89" customFormat="false" ht="8.25" hidden="false" customHeight="true" outlineLevel="0" collapsed="false">
      <c r="B89" s="218" t="n">
        <f aca="false"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7</v>
      </c>
      <c r="C89" s="219" t="n">
        <f aca="false"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9</v>
      </c>
      <c r="D89" s="219" t="n">
        <f aca="false"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22</v>
      </c>
      <c r="E89" s="219" t="n">
        <f aca="false"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40</v>
      </c>
      <c r="F89" s="219" t="n">
        <f aca="false"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45</v>
      </c>
      <c r="G89" s="219" t="n">
        <f aca="false"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50</v>
      </c>
      <c r="H89" s="219" t="n">
        <f aca="false"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60</v>
      </c>
      <c r="I89" s="219" t="n">
        <f aca="false"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60</v>
      </c>
      <c r="J89" s="219" t="n">
        <f aca="false"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70</v>
      </c>
      <c r="K89" s="219" t="n">
        <f aca="false"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70</v>
      </c>
      <c r="L89" s="219" t="n">
        <f aca="false"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70</v>
      </c>
      <c r="M89" s="219" t="n">
        <f aca="false"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70</v>
      </c>
      <c r="N89" s="219" t="n">
        <f aca="false"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219" t="n">
        <f aca="false"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70</v>
      </c>
      <c r="P89" s="219" t="n">
        <f aca="false"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70</v>
      </c>
      <c r="Q89" s="219" t="n">
        <f aca="false"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70</v>
      </c>
      <c r="R89" s="219" t="n">
        <f aca="false"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70</v>
      </c>
      <c r="S89" s="219" t="n">
        <f aca="false"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70</v>
      </c>
      <c r="T89" s="219" t="n">
        <f aca="false"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70</v>
      </c>
      <c r="U89" s="219" t="n">
        <f aca="false"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70</v>
      </c>
      <c r="V89" s="219" t="n">
        <f aca="false"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70</v>
      </c>
      <c r="W89" s="219" t="n">
        <f aca="false"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70</v>
      </c>
      <c r="X89" s="219" t="n">
        <f aca="false"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70</v>
      </c>
      <c r="Y89" s="219" t="n">
        <f aca="false"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70</v>
      </c>
      <c r="Z89" s="219" t="n">
        <f aca="false"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70</v>
      </c>
      <c r="AA89" s="219" t="n">
        <f aca="false"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219" t="n">
        <f aca="false"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219" t="n">
        <f aca="false"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70</v>
      </c>
      <c r="AD89" s="219" t="n">
        <f aca="false"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70</v>
      </c>
      <c r="AE89" s="219" t="n">
        <f aca="false"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70</v>
      </c>
      <c r="AF89" s="219" t="n">
        <f aca="false"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70</v>
      </c>
      <c r="AG89" s="219" t="n">
        <f aca="false"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60</v>
      </c>
      <c r="AH89" s="219" t="n">
        <f aca="false"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60</v>
      </c>
      <c r="AI89" s="219" t="n">
        <f aca="false"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50</v>
      </c>
      <c r="AJ89" s="219" t="n">
        <f aca="false"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45</v>
      </c>
      <c r="AK89" s="219" t="n">
        <f aca="false"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40</v>
      </c>
      <c r="AL89" s="219" t="n">
        <f aca="false"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22</v>
      </c>
      <c r="AM89" s="219" t="n">
        <f aca="false"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9</v>
      </c>
      <c r="AN89" s="220" t="n">
        <f aca="false"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7</v>
      </c>
      <c r="AO89" s="213" t="n">
        <v>16</v>
      </c>
    </row>
    <row r="90" customFormat="false" ht="8.25" hidden="false" customHeight="true" outlineLevel="0" collapsed="false">
      <c r="B90" s="218" t="n">
        <f aca="false"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7</v>
      </c>
      <c r="C90" s="219" t="n">
        <f aca="false"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9</v>
      </c>
      <c r="D90" s="219" t="n">
        <f aca="false"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22</v>
      </c>
      <c r="E90" s="219" t="n">
        <f aca="false"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40</v>
      </c>
      <c r="F90" s="219" t="n">
        <f aca="false"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45</v>
      </c>
      <c r="G90" s="219" t="n">
        <f aca="false"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50</v>
      </c>
      <c r="H90" s="219" t="n">
        <f aca="false"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60</v>
      </c>
      <c r="I90" s="219" t="n">
        <f aca="false"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60</v>
      </c>
      <c r="J90" s="219" t="n">
        <f aca="false"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70</v>
      </c>
      <c r="K90" s="219" t="n">
        <f aca="false"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70</v>
      </c>
      <c r="L90" s="219" t="n">
        <f aca="false"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70</v>
      </c>
      <c r="M90" s="219" t="n">
        <f aca="false"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70</v>
      </c>
      <c r="N90" s="219" t="n">
        <f aca="false"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219" t="n">
        <f aca="false"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70</v>
      </c>
      <c r="P90" s="219" t="n">
        <f aca="false"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70</v>
      </c>
      <c r="Q90" s="219" t="n">
        <f aca="false"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70</v>
      </c>
      <c r="R90" s="219" t="n">
        <f aca="false"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70</v>
      </c>
      <c r="S90" s="219" t="n">
        <f aca="false"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70</v>
      </c>
      <c r="T90" s="219" t="n">
        <f aca="false"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70</v>
      </c>
      <c r="U90" s="219" t="n">
        <f aca="false"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70</v>
      </c>
      <c r="V90" s="219" t="n">
        <f aca="false"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70</v>
      </c>
      <c r="W90" s="219" t="n">
        <f aca="false"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70</v>
      </c>
      <c r="X90" s="219" t="n">
        <f aca="false"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70</v>
      </c>
      <c r="Y90" s="219" t="n">
        <f aca="false"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70</v>
      </c>
      <c r="Z90" s="219" t="n">
        <f aca="false"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70</v>
      </c>
      <c r="AA90" s="219" t="n">
        <f aca="false"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219" t="n">
        <f aca="false"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219" t="n">
        <f aca="false"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70</v>
      </c>
      <c r="AD90" s="219" t="n">
        <f aca="false"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70</v>
      </c>
      <c r="AE90" s="219" t="n">
        <f aca="false"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70</v>
      </c>
      <c r="AF90" s="219" t="n">
        <f aca="false"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70</v>
      </c>
      <c r="AG90" s="219" t="n">
        <f aca="false"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60</v>
      </c>
      <c r="AH90" s="219" t="n">
        <f aca="false"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60</v>
      </c>
      <c r="AI90" s="219" t="n">
        <f aca="false"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50</v>
      </c>
      <c r="AJ90" s="219" t="n">
        <f aca="false"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45</v>
      </c>
      <c r="AK90" s="219" t="n">
        <f aca="false"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40</v>
      </c>
      <c r="AL90" s="219" t="n">
        <f aca="false"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22</v>
      </c>
      <c r="AM90" s="219" t="n">
        <f aca="false"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9</v>
      </c>
      <c r="AN90" s="220" t="n">
        <f aca="false"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7</v>
      </c>
      <c r="AO90" s="213" t="n">
        <v>15.5</v>
      </c>
    </row>
    <row r="91" customFormat="false" ht="8.25" hidden="false" customHeight="true" outlineLevel="0" collapsed="false">
      <c r="B91" s="218" t="n">
        <f aca="false"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7</v>
      </c>
      <c r="C91" s="219" t="n">
        <f aca="false"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9</v>
      </c>
      <c r="D91" s="219" t="n">
        <f aca="false"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22</v>
      </c>
      <c r="E91" s="219" t="n">
        <f aca="false"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40</v>
      </c>
      <c r="F91" s="219" t="n">
        <f aca="false"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45</v>
      </c>
      <c r="G91" s="219" t="n">
        <f aca="false"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50</v>
      </c>
      <c r="H91" s="219" t="n">
        <f aca="false"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60</v>
      </c>
      <c r="I91" s="219" t="n">
        <f aca="false"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60</v>
      </c>
      <c r="J91" s="219" t="n">
        <f aca="false"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70</v>
      </c>
      <c r="K91" s="219" t="n">
        <f aca="false"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70</v>
      </c>
      <c r="L91" s="219" t="n">
        <f aca="false"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70</v>
      </c>
      <c r="M91" s="219" t="n">
        <f aca="false"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70</v>
      </c>
      <c r="N91" s="219" t="n">
        <f aca="false"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219" t="n">
        <f aca="false"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70</v>
      </c>
      <c r="P91" s="219" t="n">
        <f aca="false"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70</v>
      </c>
      <c r="Q91" s="219" t="n">
        <f aca="false"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70</v>
      </c>
      <c r="R91" s="219" t="n">
        <f aca="false"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70</v>
      </c>
      <c r="S91" s="219" t="n">
        <f aca="false"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70</v>
      </c>
      <c r="T91" s="219" t="n">
        <f aca="false"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70</v>
      </c>
      <c r="U91" s="219" t="n">
        <f aca="false"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70</v>
      </c>
      <c r="V91" s="219" t="n">
        <f aca="false"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70</v>
      </c>
      <c r="W91" s="219" t="n">
        <f aca="false"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70</v>
      </c>
      <c r="X91" s="219" t="n">
        <f aca="false"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70</v>
      </c>
      <c r="Y91" s="219" t="n">
        <f aca="false"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70</v>
      </c>
      <c r="Z91" s="219" t="n">
        <f aca="false"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70</v>
      </c>
      <c r="AA91" s="219" t="n">
        <f aca="false"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219" t="n">
        <f aca="false"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219" t="n">
        <f aca="false"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70</v>
      </c>
      <c r="AD91" s="219" t="n">
        <f aca="false"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70</v>
      </c>
      <c r="AE91" s="219" t="n">
        <f aca="false"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70</v>
      </c>
      <c r="AF91" s="219" t="n">
        <f aca="false"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70</v>
      </c>
      <c r="AG91" s="219" t="n">
        <f aca="false"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60</v>
      </c>
      <c r="AH91" s="219" t="n">
        <f aca="false"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60</v>
      </c>
      <c r="AI91" s="219" t="n">
        <f aca="false"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50</v>
      </c>
      <c r="AJ91" s="219" t="n">
        <f aca="false"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45</v>
      </c>
      <c r="AK91" s="219" t="n">
        <f aca="false"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40</v>
      </c>
      <c r="AL91" s="219" t="n">
        <f aca="false"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22</v>
      </c>
      <c r="AM91" s="219" t="n">
        <f aca="false"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9</v>
      </c>
      <c r="AN91" s="220" t="n">
        <f aca="false"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7</v>
      </c>
      <c r="AO91" s="217" t="n">
        <v>15</v>
      </c>
    </row>
    <row r="92" customFormat="false" ht="8.25" hidden="false" customHeight="true" outlineLevel="0" collapsed="false">
      <c r="B92" s="218" t="n">
        <f aca="false"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7</v>
      </c>
      <c r="C92" s="219" t="n">
        <f aca="false"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9</v>
      </c>
      <c r="D92" s="219" t="n">
        <f aca="false"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22</v>
      </c>
      <c r="E92" s="219" t="n">
        <f aca="false"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40</v>
      </c>
      <c r="F92" s="219" t="n">
        <f aca="false"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45</v>
      </c>
      <c r="G92" s="219" t="n">
        <f aca="false"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50</v>
      </c>
      <c r="H92" s="219" t="n">
        <f aca="false"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60</v>
      </c>
      <c r="I92" s="219" t="n">
        <f aca="false"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60</v>
      </c>
      <c r="J92" s="219" t="n">
        <f aca="false"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70</v>
      </c>
      <c r="K92" s="219" t="n">
        <f aca="false"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70</v>
      </c>
      <c r="L92" s="219" t="n">
        <f aca="false"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70</v>
      </c>
      <c r="M92" s="219" t="n">
        <f aca="false"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70</v>
      </c>
      <c r="N92" s="219" t="n">
        <f aca="false"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219" t="n">
        <f aca="false"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70</v>
      </c>
      <c r="P92" s="219" t="n">
        <f aca="false"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70</v>
      </c>
      <c r="Q92" s="219" t="n">
        <f aca="false"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70</v>
      </c>
      <c r="R92" s="219" t="n">
        <f aca="false"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70</v>
      </c>
      <c r="S92" s="219" t="n">
        <f aca="false"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70</v>
      </c>
      <c r="T92" s="219" t="n">
        <f aca="false"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70</v>
      </c>
      <c r="U92" s="219" t="n">
        <f aca="false"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70</v>
      </c>
      <c r="V92" s="219" t="n">
        <f aca="false"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70</v>
      </c>
      <c r="W92" s="219" t="n">
        <f aca="false"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70</v>
      </c>
      <c r="X92" s="219" t="n">
        <f aca="false"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70</v>
      </c>
      <c r="Y92" s="219" t="n">
        <f aca="false"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70</v>
      </c>
      <c r="Z92" s="219" t="n">
        <f aca="false"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70</v>
      </c>
      <c r="AA92" s="219" t="n">
        <f aca="false"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219" t="n">
        <f aca="false"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219" t="n">
        <f aca="false"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70</v>
      </c>
      <c r="AD92" s="219" t="n">
        <f aca="false"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70</v>
      </c>
      <c r="AE92" s="219" t="n">
        <f aca="false"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70</v>
      </c>
      <c r="AF92" s="219" t="n">
        <f aca="false"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70</v>
      </c>
      <c r="AG92" s="219" t="n">
        <f aca="false"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60</v>
      </c>
      <c r="AH92" s="219" t="n">
        <f aca="false"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60</v>
      </c>
      <c r="AI92" s="219" t="n">
        <f aca="false"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50</v>
      </c>
      <c r="AJ92" s="219" t="n">
        <f aca="false"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45</v>
      </c>
      <c r="AK92" s="219" t="n">
        <f aca="false"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40</v>
      </c>
      <c r="AL92" s="219" t="n">
        <f aca="false"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22</v>
      </c>
      <c r="AM92" s="219" t="n">
        <f aca="false"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9</v>
      </c>
      <c r="AN92" s="220" t="n">
        <f aca="false"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7</v>
      </c>
      <c r="AO92" s="213" t="n">
        <v>14.5</v>
      </c>
    </row>
    <row r="93" customFormat="false" ht="8.25" hidden="false" customHeight="true" outlineLevel="0" collapsed="false">
      <c r="B93" s="218" t="n">
        <f aca="false"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7</v>
      </c>
      <c r="C93" s="219" t="n">
        <f aca="false"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9</v>
      </c>
      <c r="D93" s="219" t="n">
        <f aca="false"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22</v>
      </c>
      <c r="E93" s="219" t="n">
        <f aca="false"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40</v>
      </c>
      <c r="F93" s="219" t="n">
        <f aca="false"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45</v>
      </c>
      <c r="G93" s="219" t="n">
        <f aca="false"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50</v>
      </c>
      <c r="H93" s="219" t="n">
        <f aca="false"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60</v>
      </c>
      <c r="I93" s="219" t="n">
        <f aca="false"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60</v>
      </c>
      <c r="J93" s="219" t="n">
        <f aca="false"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70</v>
      </c>
      <c r="K93" s="219" t="n">
        <f aca="false"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70</v>
      </c>
      <c r="L93" s="219" t="n">
        <f aca="false"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70</v>
      </c>
      <c r="M93" s="219" t="n">
        <f aca="false"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70</v>
      </c>
      <c r="N93" s="219" t="n">
        <f aca="false"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70</v>
      </c>
      <c r="O93" s="219" t="n">
        <f aca="false"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70</v>
      </c>
      <c r="P93" s="219" t="n">
        <f aca="false"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70</v>
      </c>
      <c r="Q93" s="219" t="n">
        <f aca="false"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70</v>
      </c>
      <c r="R93" s="219" t="n">
        <f aca="false"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70</v>
      </c>
      <c r="S93" s="219" t="n">
        <f aca="false"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70</v>
      </c>
      <c r="T93" s="219" t="n">
        <f aca="false"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70</v>
      </c>
      <c r="U93" s="219" t="n">
        <f aca="false"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70</v>
      </c>
      <c r="V93" s="219" t="n">
        <f aca="false"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70</v>
      </c>
      <c r="W93" s="219" t="n">
        <f aca="false"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70</v>
      </c>
      <c r="X93" s="219" t="n">
        <f aca="false"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70</v>
      </c>
      <c r="Y93" s="219" t="n">
        <f aca="false"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70</v>
      </c>
      <c r="Z93" s="219" t="n">
        <f aca="false"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70</v>
      </c>
      <c r="AA93" s="219" t="n">
        <f aca="false"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219" t="n">
        <f aca="false"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70</v>
      </c>
      <c r="AC93" s="219" t="n">
        <f aca="false"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70</v>
      </c>
      <c r="AD93" s="219" t="n">
        <f aca="false"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70</v>
      </c>
      <c r="AE93" s="219" t="n">
        <f aca="false"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70</v>
      </c>
      <c r="AF93" s="219" t="n">
        <f aca="false"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70</v>
      </c>
      <c r="AG93" s="219" t="n">
        <f aca="false"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60</v>
      </c>
      <c r="AH93" s="219" t="n">
        <f aca="false"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60</v>
      </c>
      <c r="AI93" s="219" t="n">
        <f aca="false"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50</v>
      </c>
      <c r="AJ93" s="219" t="n">
        <f aca="false"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45</v>
      </c>
      <c r="AK93" s="219" t="n">
        <f aca="false"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40</v>
      </c>
      <c r="AL93" s="219" t="n">
        <f aca="false"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22</v>
      </c>
      <c r="AM93" s="219" t="n">
        <f aca="false"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9</v>
      </c>
      <c r="AN93" s="220" t="n">
        <f aca="false"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7</v>
      </c>
      <c r="AO93" s="213" t="n">
        <v>14</v>
      </c>
    </row>
    <row r="94" customFormat="false" ht="8.25" hidden="false" customHeight="true" outlineLevel="0" collapsed="false">
      <c r="B94" s="218" t="n">
        <f aca="false"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7</v>
      </c>
      <c r="C94" s="219" t="n">
        <f aca="false"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9</v>
      </c>
      <c r="D94" s="219" t="n">
        <f aca="false"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22</v>
      </c>
      <c r="E94" s="219" t="n">
        <f aca="false"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40</v>
      </c>
      <c r="F94" s="219" t="n">
        <f aca="false"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45</v>
      </c>
      <c r="G94" s="219" t="n">
        <f aca="false"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50</v>
      </c>
      <c r="H94" s="219" t="n">
        <f aca="false"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60</v>
      </c>
      <c r="I94" s="219" t="n">
        <f aca="false"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60</v>
      </c>
      <c r="J94" s="219" t="n">
        <f aca="false"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70</v>
      </c>
      <c r="K94" s="219" t="n">
        <f aca="false"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70</v>
      </c>
      <c r="L94" s="219" t="n">
        <f aca="false"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70</v>
      </c>
      <c r="M94" s="219" t="n">
        <f aca="false"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70</v>
      </c>
      <c r="N94" s="219" t="n">
        <f aca="false"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70</v>
      </c>
      <c r="O94" s="219" t="n">
        <f aca="false"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70</v>
      </c>
      <c r="P94" s="219" t="n">
        <f aca="false"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70</v>
      </c>
      <c r="Q94" s="219" t="n">
        <f aca="false"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70</v>
      </c>
      <c r="R94" s="219" t="n">
        <f aca="false"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70</v>
      </c>
      <c r="S94" s="219" t="n">
        <f aca="false"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70</v>
      </c>
      <c r="T94" s="219" t="n">
        <f aca="false"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70</v>
      </c>
      <c r="U94" s="219" t="n">
        <f aca="false"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70</v>
      </c>
      <c r="V94" s="219" t="n">
        <f aca="false"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70</v>
      </c>
      <c r="W94" s="219" t="n">
        <f aca="false"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70</v>
      </c>
      <c r="X94" s="219" t="n">
        <f aca="false"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70</v>
      </c>
      <c r="Y94" s="219" t="n">
        <f aca="false"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70</v>
      </c>
      <c r="Z94" s="219" t="n">
        <f aca="false"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70</v>
      </c>
      <c r="AA94" s="219" t="n">
        <f aca="false"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219" t="n">
        <f aca="false"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70</v>
      </c>
      <c r="AC94" s="219" t="n">
        <f aca="false"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70</v>
      </c>
      <c r="AD94" s="219" t="n">
        <f aca="false"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70</v>
      </c>
      <c r="AE94" s="219" t="n">
        <f aca="false"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70</v>
      </c>
      <c r="AF94" s="219" t="n">
        <f aca="false"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70</v>
      </c>
      <c r="AG94" s="219" t="n">
        <f aca="false"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60</v>
      </c>
      <c r="AH94" s="219" t="n">
        <f aca="false"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60</v>
      </c>
      <c r="AI94" s="219" t="n">
        <f aca="false"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50</v>
      </c>
      <c r="AJ94" s="219" t="n">
        <f aca="false"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45</v>
      </c>
      <c r="AK94" s="219" t="n">
        <f aca="false"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40</v>
      </c>
      <c r="AL94" s="219" t="n">
        <f aca="false"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22</v>
      </c>
      <c r="AM94" s="219" t="n">
        <f aca="false"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9</v>
      </c>
      <c r="AN94" s="220" t="n">
        <f aca="false"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7</v>
      </c>
      <c r="AO94" s="213" t="n">
        <v>13.5</v>
      </c>
    </row>
    <row r="95" customFormat="false" ht="8.25" hidden="false" customHeight="true" outlineLevel="0" collapsed="false">
      <c r="B95" s="218" t="n">
        <f aca="false"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7</v>
      </c>
      <c r="C95" s="219" t="n">
        <f aca="false"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9</v>
      </c>
      <c r="D95" s="219" t="n">
        <f aca="false"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22</v>
      </c>
      <c r="E95" s="219" t="n">
        <f aca="false"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40</v>
      </c>
      <c r="F95" s="219" t="n">
        <f aca="false"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45</v>
      </c>
      <c r="G95" s="219" t="n">
        <f aca="false"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50</v>
      </c>
      <c r="H95" s="219" t="n">
        <f aca="false"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60</v>
      </c>
      <c r="I95" s="219" t="n">
        <f aca="false"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60</v>
      </c>
      <c r="J95" s="219" t="n">
        <f aca="false"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70</v>
      </c>
      <c r="K95" s="219" t="n">
        <f aca="false"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70</v>
      </c>
      <c r="L95" s="219" t="n">
        <f aca="false"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70</v>
      </c>
      <c r="M95" s="219" t="n">
        <f aca="false"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70</v>
      </c>
      <c r="N95" s="219" t="n">
        <f aca="false"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70</v>
      </c>
      <c r="O95" s="219" t="n">
        <f aca="false"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70</v>
      </c>
      <c r="P95" s="219" t="n">
        <f aca="false"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70</v>
      </c>
      <c r="Q95" s="219" t="n">
        <f aca="false"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70</v>
      </c>
      <c r="R95" s="219" t="n">
        <f aca="false"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70</v>
      </c>
      <c r="S95" s="219" t="n">
        <f aca="false"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70</v>
      </c>
      <c r="T95" s="219" t="n">
        <f aca="false"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70</v>
      </c>
      <c r="U95" s="219" t="n">
        <f aca="false"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70</v>
      </c>
      <c r="V95" s="219" t="n">
        <f aca="false"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70</v>
      </c>
      <c r="W95" s="219" t="n">
        <f aca="false"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70</v>
      </c>
      <c r="X95" s="219" t="n">
        <f aca="false"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70</v>
      </c>
      <c r="Y95" s="219" t="n">
        <f aca="false"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70</v>
      </c>
      <c r="Z95" s="219" t="n">
        <f aca="false"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70</v>
      </c>
      <c r="AA95" s="219" t="n">
        <f aca="false"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219" t="n">
        <f aca="false"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70</v>
      </c>
      <c r="AC95" s="219" t="n">
        <f aca="false"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70</v>
      </c>
      <c r="AD95" s="219" t="n">
        <f aca="false"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70</v>
      </c>
      <c r="AE95" s="219" t="n">
        <f aca="false"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70</v>
      </c>
      <c r="AF95" s="219" t="n">
        <f aca="false"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70</v>
      </c>
      <c r="AG95" s="219" t="n">
        <f aca="false"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60</v>
      </c>
      <c r="AH95" s="219" t="n">
        <f aca="false"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60</v>
      </c>
      <c r="AI95" s="219" t="n">
        <f aca="false"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50</v>
      </c>
      <c r="AJ95" s="219" t="n">
        <f aca="false"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45</v>
      </c>
      <c r="AK95" s="219" t="n">
        <f aca="false"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40</v>
      </c>
      <c r="AL95" s="219" t="n">
        <f aca="false"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22</v>
      </c>
      <c r="AM95" s="219" t="n">
        <f aca="false"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9</v>
      </c>
      <c r="AN95" s="220" t="n">
        <f aca="false"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7</v>
      </c>
      <c r="AO95" s="213" t="n">
        <v>13</v>
      </c>
    </row>
    <row r="96" customFormat="false" ht="8.25" hidden="false" customHeight="true" outlineLevel="0" collapsed="false">
      <c r="B96" s="218" t="n">
        <f aca="false"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7</v>
      </c>
      <c r="C96" s="219" t="n">
        <f aca="false"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9</v>
      </c>
      <c r="D96" s="219" t="n">
        <f aca="false"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22</v>
      </c>
      <c r="E96" s="219" t="n">
        <f aca="false"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40</v>
      </c>
      <c r="F96" s="219" t="n">
        <f aca="false"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45</v>
      </c>
      <c r="G96" s="219" t="n">
        <f aca="false"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50</v>
      </c>
      <c r="H96" s="219" t="n">
        <f aca="false"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60</v>
      </c>
      <c r="I96" s="219" t="n">
        <f aca="false"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60</v>
      </c>
      <c r="J96" s="219" t="n">
        <f aca="false"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70</v>
      </c>
      <c r="K96" s="219" t="n">
        <f aca="false"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70</v>
      </c>
      <c r="L96" s="219" t="n">
        <f aca="false"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70</v>
      </c>
      <c r="M96" s="219" t="n">
        <f aca="false"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70</v>
      </c>
      <c r="N96" s="219" t="n">
        <f aca="false"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70</v>
      </c>
      <c r="O96" s="219" t="n">
        <f aca="false"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70</v>
      </c>
      <c r="P96" s="219" t="n">
        <f aca="false"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70</v>
      </c>
      <c r="Q96" s="219" t="n">
        <f aca="false"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70</v>
      </c>
      <c r="R96" s="219" t="n">
        <f aca="false"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70</v>
      </c>
      <c r="S96" s="219" t="n">
        <f aca="false"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70</v>
      </c>
      <c r="T96" s="219" t="n">
        <f aca="false"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70</v>
      </c>
      <c r="U96" s="219" t="n">
        <f aca="false"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70</v>
      </c>
      <c r="V96" s="219" t="n">
        <f aca="false"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70</v>
      </c>
      <c r="W96" s="219" t="n">
        <f aca="false"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70</v>
      </c>
      <c r="X96" s="219" t="n">
        <f aca="false"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70</v>
      </c>
      <c r="Y96" s="219" t="n">
        <f aca="false"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70</v>
      </c>
      <c r="Z96" s="219" t="n">
        <f aca="false"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70</v>
      </c>
      <c r="AA96" s="219" t="n">
        <f aca="false"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219" t="n">
        <f aca="false"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70</v>
      </c>
      <c r="AC96" s="219" t="n">
        <f aca="false"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70</v>
      </c>
      <c r="AD96" s="219" t="n">
        <f aca="false"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70</v>
      </c>
      <c r="AE96" s="219" t="n">
        <f aca="false"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70</v>
      </c>
      <c r="AF96" s="219" t="n">
        <f aca="false"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70</v>
      </c>
      <c r="AG96" s="219" t="n">
        <f aca="false"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60</v>
      </c>
      <c r="AH96" s="219" t="n">
        <f aca="false"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60</v>
      </c>
      <c r="AI96" s="219" t="n">
        <f aca="false"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50</v>
      </c>
      <c r="AJ96" s="219" t="n">
        <f aca="false"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45</v>
      </c>
      <c r="AK96" s="219" t="n">
        <f aca="false"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40</v>
      </c>
      <c r="AL96" s="219" t="n">
        <f aca="false"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22</v>
      </c>
      <c r="AM96" s="219" t="n">
        <f aca="false"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9</v>
      </c>
      <c r="AN96" s="220" t="n">
        <f aca="false"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7</v>
      </c>
      <c r="AO96" s="213" t="n">
        <v>12.5</v>
      </c>
    </row>
    <row r="97" customFormat="false" ht="8.25" hidden="false" customHeight="true" outlineLevel="0" collapsed="false">
      <c r="B97" s="218" t="n">
        <f aca="false"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7</v>
      </c>
      <c r="C97" s="219" t="n">
        <f aca="false"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9</v>
      </c>
      <c r="D97" s="219" t="n">
        <f aca="false"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22</v>
      </c>
      <c r="E97" s="219" t="n">
        <f aca="false"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40</v>
      </c>
      <c r="F97" s="219" t="n">
        <f aca="false"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45</v>
      </c>
      <c r="G97" s="219" t="n">
        <f aca="false"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50</v>
      </c>
      <c r="H97" s="219" t="n">
        <f aca="false"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60</v>
      </c>
      <c r="I97" s="219" t="n">
        <f aca="false"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60</v>
      </c>
      <c r="J97" s="219" t="n">
        <f aca="false"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70</v>
      </c>
      <c r="K97" s="219" t="n">
        <f aca="false"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70</v>
      </c>
      <c r="L97" s="219" t="n">
        <f aca="false"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70</v>
      </c>
      <c r="M97" s="219" t="n">
        <f aca="false"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70</v>
      </c>
      <c r="N97" s="219" t="n">
        <f aca="false"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70</v>
      </c>
      <c r="O97" s="219" t="n">
        <f aca="false"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70</v>
      </c>
      <c r="P97" s="219" t="n">
        <f aca="false"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70</v>
      </c>
      <c r="Q97" s="219" t="n">
        <f aca="false"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70</v>
      </c>
      <c r="R97" s="219" t="n">
        <f aca="false"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70</v>
      </c>
      <c r="S97" s="219" t="n">
        <f aca="false"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70</v>
      </c>
      <c r="T97" s="219" t="n">
        <f aca="false"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70</v>
      </c>
      <c r="U97" s="219" t="n">
        <f aca="false"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70</v>
      </c>
      <c r="V97" s="219" t="n">
        <f aca="false"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70</v>
      </c>
      <c r="W97" s="219" t="n">
        <f aca="false"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70</v>
      </c>
      <c r="X97" s="219" t="n">
        <f aca="false"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70</v>
      </c>
      <c r="Y97" s="219" t="n">
        <f aca="false"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70</v>
      </c>
      <c r="Z97" s="219" t="n">
        <f aca="false"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70</v>
      </c>
      <c r="AA97" s="219" t="n">
        <f aca="false"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219" t="n">
        <f aca="false"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70</v>
      </c>
      <c r="AC97" s="219" t="n">
        <f aca="false"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70</v>
      </c>
      <c r="AD97" s="219" t="n">
        <f aca="false"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70</v>
      </c>
      <c r="AE97" s="219" t="n">
        <f aca="false"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70</v>
      </c>
      <c r="AF97" s="219" t="n">
        <f aca="false"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70</v>
      </c>
      <c r="AG97" s="219" t="n">
        <f aca="false"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60</v>
      </c>
      <c r="AH97" s="219" t="n">
        <f aca="false"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60</v>
      </c>
      <c r="AI97" s="219" t="n">
        <f aca="false"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50</v>
      </c>
      <c r="AJ97" s="219" t="n">
        <f aca="false"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45</v>
      </c>
      <c r="AK97" s="219" t="n">
        <f aca="false"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40</v>
      </c>
      <c r="AL97" s="219" t="n">
        <f aca="false"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22</v>
      </c>
      <c r="AM97" s="219" t="n">
        <f aca="false"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9</v>
      </c>
      <c r="AN97" s="220" t="n">
        <f aca="false"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7</v>
      </c>
      <c r="AO97" s="213" t="n">
        <v>12</v>
      </c>
    </row>
    <row r="98" customFormat="false" ht="8.25" hidden="false" customHeight="true" outlineLevel="0" collapsed="false">
      <c r="B98" s="218" t="n">
        <f aca="false"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7</v>
      </c>
      <c r="C98" s="219" t="n">
        <f aca="false"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9</v>
      </c>
      <c r="D98" s="219" t="n">
        <f aca="false"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22</v>
      </c>
      <c r="E98" s="219" t="n">
        <f aca="false"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40</v>
      </c>
      <c r="F98" s="219" t="n">
        <f aca="false"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45</v>
      </c>
      <c r="G98" s="219" t="n">
        <f aca="false"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50</v>
      </c>
      <c r="H98" s="219" t="n">
        <f aca="false"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60</v>
      </c>
      <c r="I98" s="219" t="n">
        <f aca="false"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60</v>
      </c>
      <c r="J98" s="219" t="n">
        <f aca="false"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70</v>
      </c>
      <c r="K98" s="219" t="n">
        <f aca="false"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70</v>
      </c>
      <c r="L98" s="219" t="n">
        <f aca="false"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70</v>
      </c>
      <c r="M98" s="219" t="n">
        <f aca="false"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70</v>
      </c>
      <c r="N98" s="219" t="n">
        <f aca="false"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70</v>
      </c>
      <c r="O98" s="219" t="n">
        <f aca="false"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70</v>
      </c>
      <c r="P98" s="219" t="n">
        <f aca="false"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70</v>
      </c>
      <c r="Q98" s="219" t="n">
        <f aca="false"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70</v>
      </c>
      <c r="R98" s="219" t="n">
        <f aca="false"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70</v>
      </c>
      <c r="S98" s="219" t="n">
        <f aca="false"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70</v>
      </c>
      <c r="T98" s="219" t="n">
        <f aca="false"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70</v>
      </c>
      <c r="U98" s="219" t="n">
        <f aca="false"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70</v>
      </c>
      <c r="V98" s="219" t="n">
        <f aca="false"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70</v>
      </c>
      <c r="W98" s="219" t="n">
        <f aca="false"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70</v>
      </c>
      <c r="X98" s="219" t="n">
        <f aca="false"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70</v>
      </c>
      <c r="Y98" s="219" t="n">
        <f aca="false"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70</v>
      </c>
      <c r="Z98" s="219" t="n">
        <f aca="false"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70</v>
      </c>
      <c r="AA98" s="219" t="n">
        <f aca="false"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219" t="n">
        <f aca="false"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70</v>
      </c>
      <c r="AC98" s="219" t="n">
        <f aca="false"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70</v>
      </c>
      <c r="AD98" s="219" t="n">
        <f aca="false"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70</v>
      </c>
      <c r="AE98" s="219" t="n">
        <f aca="false"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70</v>
      </c>
      <c r="AF98" s="219" t="n">
        <f aca="false"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70</v>
      </c>
      <c r="AG98" s="219" t="n">
        <f aca="false"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60</v>
      </c>
      <c r="AH98" s="219" t="n">
        <f aca="false"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60</v>
      </c>
      <c r="AI98" s="219" t="n">
        <f aca="false"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50</v>
      </c>
      <c r="AJ98" s="219" t="n">
        <f aca="false"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45</v>
      </c>
      <c r="AK98" s="219" t="n">
        <f aca="false"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40</v>
      </c>
      <c r="AL98" s="219" t="n">
        <f aca="false"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22</v>
      </c>
      <c r="AM98" s="219" t="n">
        <f aca="false"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9</v>
      </c>
      <c r="AN98" s="220" t="n">
        <f aca="false"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7</v>
      </c>
      <c r="AO98" s="213" t="n">
        <v>11.5</v>
      </c>
    </row>
    <row r="99" customFormat="false" ht="8.25" hidden="false" customHeight="true" outlineLevel="0" collapsed="false">
      <c r="B99" s="218" t="n">
        <f aca="false"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7</v>
      </c>
      <c r="C99" s="219" t="n">
        <f aca="false"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9</v>
      </c>
      <c r="D99" s="219" t="n">
        <f aca="false"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22</v>
      </c>
      <c r="E99" s="219" t="n">
        <f aca="false"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40</v>
      </c>
      <c r="F99" s="219" t="n">
        <f aca="false"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45</v>
      </c>
      <c r="G99" s="219" t="n">
        <f aca="false"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50</v>
      </c>
      <c r="H99" s="219" t="n">
        <f aca="false"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60</v>
      </c>
      <c r="I99" s="219" t="n">
        <f aca="false"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60</v>
      </c>
      <c r="J99" s="219" t="n">
        <f aca="false"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70</v>
      </c>
      <c r="K99" s="219" t="n">
        <f aca="false"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70</v>
      </c>
      <c r="L99" s="219" t="n">
        <f aca="false"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70</v>
      </c>
      <c r="M99" s="219" t="n">
        <f aca="false"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70</v>
      </c>
      <c r="N99" s="219" t="n">
        <f aca="false"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70</v>
      </c>
      <c r="O99" s="219" t="n">
        <f aca="false"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70</v>
      </c>
      <c r="P99" s="219" t="n">
        <f aca="false"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70</v>
      </c>
      <c r="Q99" s="219" t="n">
        <f aca="false"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70</v>
      </c>
      <c r="R99" s="219" t="n">
        <f aca="false"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70</v>
      </c>
      <c r="S99" s="219" t="n">
        <f aca="false"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70</v>
      </c>
      <c r="T99" s="219" t="n">
        <f aca="false"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70</v>
      </c>
      <c r="U99" s="219" t="n">
        <f aca="false"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70</v>
      </c>
      <c r="V99" s="219" t="n">
        <f aca="false"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70</v>
      </c>
      <c r="W99" s="219" t="n">
        <f aca="false"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70</v>
      </c>
      <c r="X99" s="219" t="n">
        <f aca="false"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70</v>
      </c>
      <c r="Y99" s="219" t="n">
        <f aca="false"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70</v>
      </c>
      <c r="Z99" s="219" t="n">
        <f aca="false"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70</v>
      </c>
      <c r="AA99" s="219" t="n">
        <f aca="false"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219" t="n">
        <f aca="false"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70</v>
      </c>
      <c r="AC99" s="219" t="n">
        <f aca="false"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70</v>
      </c>
      <c r="AD99" s="219" t="n">
        <f aca="false"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70</v>
      </c>
      <c r="AE99" s="219" t="n">
        <f aca="false"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70</v>
      </c>
      <c r="AF99" s="219" t="n">
        <f aca="false"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70</v>
      </c>
      <c r="AG99" s="219" t="n">
        <f aca="false"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60</v>
      </c>
      <c r="AH99" s="219" t="n">
        <f aca="false"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60</v>
      </c>
      <c r="AI99" s="219" t="n">
        <f aca="false"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50</v>
      </c>
      <c r="AJ99" s="219" t="n">
        <f aca="false"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45</v>
      </c>
      <c r="AK99" s="219" t="n">
        <f aca="false"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40</v>
      </c>
      <c r="AL99" s="219" t="n">
        <f aca="false"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22</v>
      </c>
      <c r="AM99" s="219" t="n">
        <f aca="false"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9</v>
      </c>
      <c r="AN99" s="220" t="n">
        <f aca="false"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7</v>
      </c>
      <c r="AO99" s="213" t="n">
        <v>11</v>
      </c>
    </row>
    <row r="100" customFormat="false" ht="8.25" hidden="false" customHeight="true" outlineLevel="0" collapsed="false">
      <c r="B100" s="218" t="n">
        <f aca="false"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7</v>
      </c>
      <c r="C100" s="219" t="n">
        <f aca="false"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9</v>
      </c>
      <c r="D100" s="219" t="n">
        <f aca="false"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22</v>
      </c>
      <c r="E100" s="219" t="n">
        <f aca="false"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40</v>
      </c>
      <c r="F100" s="219" t="n">
        <f aca="false"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45</v>
      </c>
      <c r="G100" s="219" t="n">
        <f aca="false"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50</v>
      </c>
      <c r="H100" s="219" t="n">
        <f aca="false"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60</v>
      </c>
      <c r="I100" s="219" t="n">
        <f aca="false"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60</v>
      </c>
      <c r="J100" s="219" t="n">
        <f aca="false"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70</v>
      </c>
      <c r="K100" s="219" t="n">
        <f aca="false"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70</v>
      </c>
      <c r="L100" s="219" t="n">
        <f aca="false"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70</v>
      </c>
      <c r="M100" s="219" t="n">
        <f aca="false"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70</v>
      </c>
      <c r="N100" s="219" t="n">
        <f aca="false"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70</v>
      </c>
      <c r="O100" s="219" t="n">
        <f aca="false"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70</v>
      </c>
      <c r="P100" s="219" t="n">
        <f aca="false"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70</v>
      </c>
      <c r="Q100" s="219" t="n">
        <f aca="false"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70</v>
      </c>
      <c r="R100" s="219" t="n">
        <f aca="false"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70</v>
      </c>
      <c r="S100" s="219" t="n">
        <f aca="false"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70</v>
      </c>
      <c r="T100" s="219" t="n">
        <f aca="false"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70</v>
      </c>
      <c r="U100" s="219" t="n">
        <f aca="false"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70</v>
      </c>
      <c r="V100" s="219" t="n">
        <f aca="false"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70</v>
      </c>
      <c r="W100" s="219" t="n">
        <f aca="false"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70</v>
      </c>
      <c r="X100" s="219" t="n">
        <f aca="false"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70</v>
      </c>
      <c r="Y100" s="219" t="n">
        <f aca="false"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70</v>
      </c>
      <c r="Z100" s="219" t="n">
        <f aca="false"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70</v>
      </c>
      <c r="AA100" s="219" t="n">
        <f aca="false"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219" t="n">
        <f aca="false"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70</v>
      </c>
      <c r="AC100" s="219" t="n">
        <f aca="false"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70</v>
      </c>
      <c r="AD100" s="219" t="n">
        <f aca="false"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70</v>
      </c>
      <c r="AE100" s="219" t="n">
        <f aca="false"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70</v>
      </c>
      <c r="AF100" s="219" t="n">
        <f aca="false"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70</v>
      </c>
      <c r="AG100" s="219" t="n">
        <f aca="false"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60</v>
      </c>
      <c r="AH100" s="219" t="n">
        <f aca="false"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60</v>
      </c>
      <c r="AI100" s="219" t="n">
        <f aca="false"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50</v>
      </c>
      <c r="AJ100" s="219" t="n">
        <f aca="false"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45</v>
      </c>
      <c r="AK100" s="219" t="n">
        <f aca="false"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40</v>
      </c>
      <c r="AL100" s="219" t="n">
        <f aca="false"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22</v>
      </c>
      <c r="AM100" s="219" t="n">
        <f aca="false"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9</v>
      </c>
      <c r="AN100" s="220" t="n">
        <f aca="false"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7</v>
      </c>
      <c r="AO100" s="213" t="n">
        <v>10.5</v>
      </c>
    </row>
    <row r="101" customFormat="false" ht="8.25" hidden="false" customHeight="true" outlineLevel="0" collapsed="false">
      <c r="B101" s="218" t="n">
        <f aca="false"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9</v>
      </c>
      <c r="C101" s="219" t="n">
        <f aca="false"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30</v>
      </c>
      <c r="D101" s="219" t="n">
        <f aca="false"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35</v>
      </c>
      <c r="E101" s="219" t="n">
        <f aca="false"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50</v>
      </c>
      <c r="F101" s="219" t="n">
        <f aca="false"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60</v>
      </c>
      <c r="G101" s="219" t="n">
        <f aca="false"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75</v>
      </c>
      <c r="H101" s="219" t="n">
        <f aca="false"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75</v>
      </c>
      <c r="I101" s="219" t="n">
        <f aca="false"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80</v>
      </c>
      <c r="J101" s="219" t="n">
        <f aca="false"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80</v>
      </c>
      <c r="K101" s="219" t="n">
        <f aca="false"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80</v>
      </c>
      <c r="L101" s="219" t="n">
        <f aca="false"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80</v>
      </c>
      <c r="M101" s="219" t="n">
        <f aca="false"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80</v>
      </c>
      <c r="N101" s="219" t="n">
        <f aca="false"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80</v>
      </c>
      <c r="O101" s="219" t="n">
        <f aca="false"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80</v>
      </c>
      <c r="P101" s="219" t="n">
        <f aca="false"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80</v>
      </c>
      <c r="Q101" s="219" t="n">
        <f aca="false"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80</v>
      </c>
      <c r="R101" s="219" t="n">
        <f aca="false"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80</v>
      </c>
      <c r="S101" s="219" t="n">
        <f aca="false"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80</v>
      </c>
      <c r="T101" s="219" t="n">
        <f aca="false"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80</v>
      </c>
      <c r="U101" s="219" t="n">
        <f aca="false"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80</v>
      </c>
      <c r="V101" s="219" t="n">
        <f aca="false"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80</v>
      </c>
      <c r="W101" s="219" t="n">
        <f aca="false"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80</v>
      </c>
      <c r="X101" s="219" t="n">
        <f aca="false"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80</v>
      </c>
      <c r="Y101" s="219" t="n">
        <f aca="false"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80</v>
      </c>
      <c r="Z101" s="219" t="n">
        <f aca="false"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80</v>
      </c>
      <c r="AA101" s="219" t="n">
        <f aca="false"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80</v>
      </c>
      <c r="AB101" s="219" t="n">
        <f aca="false"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80</v>
      </c>
      <c r="AC101" s="219" t="n">
        <f aca="false"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80</v>
      </c>
      <c r="AD101" s="219" t="n">
        <f aca="false"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80</v>
      </c>
      <c r="AE101" s="219" t="n">
        <f aca="false"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80</v>
      </c>
      <c r="AF101" s="219" t="n">
        <f aca="false"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80</v>
      </c>
      <c r="AG101" s="219" t="n">
        <f aca="false"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80</v>
      </c>
      <c r="AH101" s="219" t="n">
        <f aca="false"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75</v>
      </c>
      <c r="AI101" s="219" t="n">
        <f aca="false"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75</v>
      </c>
      <c r="AJ101" s="219" t="n">
        <f aca="false"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60</v>
      </c>
      <c r="AK101" s="219" t="n">
        <f aca="false"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50</v>
      </c>
      <c r="AL101" s="219" t="n">
        <f aca="false"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35</v>
      </c>
      <c r="AM101" s="219" t="n">
        <f aca="false"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30</v>
      </c>
      <c r="AN101" s="220" t="n">
        <f aca="false"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9</v>
      </c>
      <c r="AO101" s="217" t="n">
        <v>10</v>
      </c>
    </row>
    <row r="102" customFormat="false" ht="8.25" hidden="false" customHeight="true" outlineLevel="0" collapsed="false">
      <c r="B102" s="218" t="n">
        <f aca="false"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9</v>
      </c>
      <c r="C102" s="219" t="n">
        <f aca="false"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30</v>
      </c>
      <c r="D102" s="219" t="n">
        <f aca="false"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35</v>
      </c>
      <c r="E102" s="219" t="n">
        <f aca="false"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50</v>
      </c>
      <c r="F102" s="219" t="n">
        <f aca="false"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60</v>
      </c>
      <c r="G102" s="219" t="n">
        <f aca="false"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75</v>
      </c>
      <c r="H102" s="219" t="n">
        <f aca="false"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75</v>
      </c>
      <c r="I102" s="219" t="n">
        <f aca="false"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80</v>
      </c>
      <c r="J102" s="219" t="n">
        <f aca="false"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80</v>
      </c>
      <c r="K102" s="219" t="n">
        <f aca="false"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80</v>
      </c>
      <c r="L102" s="219" t="n">
        <f aca="false"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80</v>
      </c>
      <c r="M102" s="219" t="n">
        <f aca="false"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80</v>
      </c>
      <c r="N102" s="219" t="n">
        <f aca="false"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80</v>
      </c>
      <c r="O102" s="219" t="n">
        <f aca="false"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80</v>
      </c>
      <c r="P102" s="219" t="n">
        <f aca="false"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80</v>
      </c>
      <c r="Q102" s="219" t="n">
        <f aca="false"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80</v>
      </c>
      <c r="R102" s="219" t="n">
        <f aca="false"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80</v>
      </c>
      <c r="S102" s="219" t="n">
        <f aca="false"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80</v>
      </c>
      <c r="T102" s="219" t="n">
        <f aca="false"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80</v>
      </c>
      <c r="U102" s="219" t="n">
        <f aca="false"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80</v>
      </c>
      <c r="V102" s="219" t="n">
        <f aca="false"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80</v>
      </c>
      <c r="W102" s="219" t="n">
        <f aca="false"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80</v>
      </c>
      <c r="X102" s="219" t="n">
        <f aca="false"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80</v>
      </c>
      <c r="Y102" s="219" t="n">
        <f aca="false"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80</v>
      </c>
      <c r="Z102" s="219" t="n">
        <f aca="false"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80</v>
      </c>
      <c r="AA102" s="219" t="n">
        <f aca="false"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80</v>
      </c>
      <c r="AB102" s="219" t="n">
        <f aca="false"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80</v>
      </c>
      <c r="AC102" s="219" t="n">
        <f aca="false"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80</v>
      </c>
      <c r="AD102" s="219" t="n">
        <f aca="false"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80</v>
      </c>
      <c r="AE102" s="219" t="n">
        <f aca="false"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80</v>
      </c>
      <c r="AF102" s="219" t="n">
        <f aca="false"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80</v>
      </c>
      <c r="AG102" s="219" t="n">
        <f aca="false"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80</v>
      </c>
      <c r="AH102" s="219" t="n">
        <f aca="false"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75</v>
      </c>
      <c r="AI102" s="219" t="n">
        <f aca="false"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75</v>
      </c>
      <c r="AJ102" s="219" t="n">
        <f aca="false"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60</v>
      </c>
      <c r="AK102" s="219" t="n">
        <f aca="false"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50</v>
      </c>
      <c r="AL102" s="219" t="n">
        <f aca="false"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35</v>
      </c>
      <c r="AM102" s="219" t="n">
        <f aca="false"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30</v>
      </c>
      <c r="AN102" s="220" t="n">
        <f aca="false"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9</v>
      </c>
      <c r="AO102" s="213" t="n">
        <v>9.5</v>
      </c>
    </row>
    <row r="103" customFormat="false" ht="8.25" hidden="false" customHeight="true" outlineLevel="0" collapsed="false">
      <c r="B103" s="218" t="n">
        <f aca="false"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9</v>
      </c>
      <c r="C103" s="219" t="n">
        <f aca="false"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30</v>
      </c>
      <c r="D103" s="219" t="n">
        <f aca="false"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35</v>
      </c>
      <c r="E103" s="219" t="n">
        <f aca="false"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50</v>
      </c>
      <c r="F103" s="219" t="n">
        <f aca="false"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60</v>
      </c>
      <c r="G103" s="219" t="n">
        <f aca="false"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75</v>
      </c>
      <c r="H103" s="219" t="n">
        <f aca="false"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75</v>
      </c>
      <c r="I103" s="219" t="n">
        <f aca="false"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80</v>
      </c>
      <c r="J103" s="219" t="n">
        <f aca="false"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80</v>
      </c>
      <c r="K103" s="219" t="n">
        <f aca="false"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80</v>
      </c>
      <c r="L103" s="219" t="n">
        <f aca="false"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80</v>
      </c>
      <c r="M103" s="219" t="n">
        <f aca="false"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80</v>
      </c>
      <c r="N103" s="219" t="n">
        <f aca="false"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80</v>
      </c>
      <c r="O103" s="219" t="n">
        <f aca="false"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80</v>
      </c>
      <c r="P103" s="219" t="n">
        <f aca="false"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80</v>
      </c>
      <c r="Q103" s="219" t="n">
        <f aca="false"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80</v>
      </c>
      <c r="R103" s="219" t="n">
        <f aca="false"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80</v>
      </c>
      <c r="S103" s="219" t="n">
        <f aca="false"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80</v>
      </c>
      <c r="T103" s="219" t="n">
        <f aca="false"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80</v>
      </c>
      <c r="U103" s="219" t="n">
        <f aca="false"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80</v>
      </c>
      <c r="V103" s="219" t="n">
        <f aca="false"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80</v>
      </c>
      <c r="W103" s="219" t="n">
        <f aca="false"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80</v>
      </c>
      <c r="X103" s="219" t="n">
        <f aca="false"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80</v>
      </c>
      <c r="Y103" s="219" t="n">
        <f aca="false"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80</v>
      </c>
      <c r="Z103" s="219" t="n">
        <f aca="false"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80</v>
      </c>
      <c r="AA103" s="219" t="n">
        <f aca="false"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80</v>
      </c>
      <c r="AB103" s="219" t="n">
        <f aca="false"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80</v>
      </c>
      <c r="AC103" s="219" t="n">
        <f aca="false"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80</v>
      </c>
      <c r="AD103" s="219" t="n">
        <f aca="false"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80</v>
      </c>
      <c r="AE103" s="219" t="n">
        <f aca="false"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80</v>
      </c>
      <c r="AF103" s="219" t="n">
        <f aca="false"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80</v>
      </c>
      <c r="AG103" s="219" t="n">
        <f aca="false"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80</v>
      </c>
      <c r="AH103" s="219" t="n">
        <f aca="false"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75</v>
      </c>
      <c r="AI103" s="219" t="n">
        <f aca="false"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75</v>
      </c>
      <c r="AJ103" s="219" t="n">
        <f aca="false"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60</v>
      </c>
      <c r="AK103" s="219" t="n">
        <f aca="false"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50</v>
      </c>
      <c r="AL103" s="219" t="n">
        <f aca="false"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35</v>
      </c>
      <c r="AM103" s="219" t="n">
        <f aca="false"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30</v>
      </c>
      <c r="AN103" s="220" t="n">
        <f aca="false"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9</v>
      </c>
      <c r="AO103" s="213" t="n">
        <v>9</v>
      </c>
    </row>
    <row r="104" customFormat="false" ht="8.25" hidden="false" customHeight="true" outlineLevel="0" collapsed="false">
      <c r="B104" s="218" t="n">
        <f aca="false"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9</v>
      </c>
      <c r="C104" s="219" t="n">
        <f aca="false"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30</v>
      </c>
      <c r="D104" s="219" t="n">
        <f aca="false"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35</v>
      </c>
      <c r="E104" s="219" t="n">
        <f aca="false"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50</v>
      </c>
      <c r="F104" s="219" t="n">
        <f aca="false"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60</v>
      </c>
      <c r="G104" s="219" t="n">
        <f aca="false"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75</v>
      </c>
      <c r="H104" s="219" t="n">
        <f aca="false"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75</v>
      </c>
      <c r="I104" s="219" t="n">
        <f aca="false"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80</v>
      </c>
      <c r="J104" s="219" t="n">
        <f aca="false"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80</v>
      </c>
      <c r="K104" s="219" t="n">
        <f aca="false"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80</v>
      </c>
      <c r="L104" s="219" t="n">
        <f aca="false"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80</v>
      </c>
      <c r="M104" s="219" t="n">
        <f aca="false"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80</v>
      </c>
      <c r="N104" s="219" t="n">
        <f aca="false"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80</v>
      </c>
      <c r="O104" s="219" t="n">
        <f aca="false"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80</v>
      </c>
      <c r="P104" s="219" t="n">
        <f aca="false"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80</v>
      </c>
      <c r="Q104" s="219" t="n">
        <f aca="false"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80</v>
      </c>
      <c r="R104" s="219" t="n">
        <f aca="false"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80</v>
      </c>
      <c r="S104" s="219" t="n">
        <f aca="false"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80</v>
      </c>
      <c r="T104" s="219" t="n">
        <f aca="false"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80</v>
      </c>
      <c r="U104" s="219" t="n">
        <f aca="false"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80</v>
      </c>
      <c r="V104" s="219" t="n">
        <f aca="false"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80</v>
      </c>
      <c r="W104" s="219" t="n">
        <f aca="false"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80</v>
      </c>
      <c r="X104" s="219" t="n">
        <f aca="false"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80</v>
      </c>
      <c r="Y104" s="219" t="n">
        <f aca="false"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80</v>
      </c>
      <c r="Z104" s="219" t="n">
        <f aca="false"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80</v>
      </c>
      <c r="AA104" s="219" t="n">
        <f aca="false"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80</v>
      </c>
      <c r="AB104" s="219" t="n">
        <f aca="false"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80</v>
      </c>
      <c r="AC104" s="219" t="n">
        <f aca="false"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80</v>
      </c>
      <c r="AD104" s="219" t="n">
        <f aca="false"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80</v>
      </c>
      <c r="AE104" s="219" t="n">
        <f aca="false"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80</v>
      </c>
      <c r="AF104" s="219" t="n">
        <f aca="false"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80</v>
      </c>
      <c r="AG104" s="219" t="n">
        <f aca="false"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80</v>
      </c>
      <c r="AH104" s="219" t="n">
        <f aca="false"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75</v>
      </c>
      <c r="AI104" s="219" t="n">
        <f aca="false"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75</v>
      </c>
      <c r="AJ104" s="219" t="n">
        <f aca="false"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60</v>
      </c>
      <c r="AK104" s="219" t="n">
        <f aca="false"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50</v>
      </c>
      <c r="AL104" s="219" t="n">
        <f aca="false"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35</v>
      </c>
      <c r="AM104" s="219" t="n">
        <f aca="false"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30</v>
      </c>
      <c r="AN104" s="220" t="n">
        <f aca="false"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9</v>
      </c>
      <c r="AO104" s="213" t="n">
        <v>8.5</v>
      </c>
    </row>
    <row r="105" customFormat="false" ht="8.25" hidden="false" customHeight="true" outlineLevel="0" collapsed="false">
      <c r="B105" s="218" t="n">
        <f aca="false"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9</v>
      </c>
      <c r="C105" s="219" t="n">
        <f aca="false"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30</v>
      </c>
      <c r="D105" s="219" t="n">
        <f aca="false"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35</v>
      </c>
      <c r="E105" s="219" t="n">
        <f aca="false"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50</v>
      </c>
      <c r="F105" s="219" t="n">
        <f aca="false"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60</v>
      </c>
      <c r="G105" s="219" t="n">
        <f aca="false"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75</v>
      </c>
      <c r="H105" s="219" t="n">
        <f aca="false"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75</v>
      </c>
      <c r="I105" s="219" t="n">
        <f aca="false"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80</v>
      </c>
      <c r="J105" s="219" t="n">
        <f aca="false"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80</v>
      </c>
      <c r="K105" s="219" t="n">
        <f aca="false"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80</v>
      </c>
      <c r="L105" s="219" t="n">
        <f aca="false"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80</v>
      </c>
      <c r="M105" s="219" t="n">
        <f aca="false"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219" t="n">
        <f aca="false"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80</v>
      </c>
      <c r="O105" s="219" t="n">
        <f aca="false"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80</v>
      </c>
      <c r="P105" s="219" t="n">
        <f aca="false"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80</v>
      </c>
      <c r="Q105" s="219" t="n">
        <f aca="false"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80</v>
      </c>
      <c r="R105" s="219" t="n">
        <f aca="false"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80</v>
      </c>
      <c r="S105" s="219" t="n">
        <f aca="false"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80</v>
      </c>
      <c r="T105" s="219" t="n">
        <f aca="false"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80</v>
      </c>
      <c r="U105" s="219" t="n">
        <f aca="false"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80</v>
      </c>
      <c r="V105" s="219" t="n">
        <f aca="false"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80</v>
      </c>
      <c r="W105" s="219" t="n">
        <f aca="false"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80</v>
      </c>
      <c r="X105" s="219" t="n">
        <f aca="false"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80</v>
      </c>
      <c r="Y105" s="219" t="n">
        <f aca="false"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80</v>
      </c>
      <c r="Z105" s="219" t="n">
        <f aca="false"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80</v>
      </c>
      <c r="AA105" s="219" t="n">
        <f aca="false"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80</v>
      </c>
      <c r="AB105" s="219" t="n">
        <f aca="false"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80</v>
      </c>
      <c r="AC105" s="219" t="n">
        <f aca="false"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219" t="n">
        <f aca="false"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80</v>
      </c>
      <c r="AE105" s="219" t="n">
        <f aca="false"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80</v>
      </c>
      <c r="AF105" s="219" t="n">
        <f aca="false"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80</v>
      </c>
      <c r="AG105" s="219" t="n">
        <f aca="false"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80</v>
      </c>
      <c r="AH105" s="219" t="n">
        <f aca="false"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75</v>
      </c>
      <c r="AI105" s="219" t="n">
        <f aca="false"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75</v>
      </c>
      <c r="AJ105" s="219" t="n">
        <f aca="false"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60</v>
      </c>
      <c r="AK105" s="219" t="n">
        <f aca="false"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50</v>
      </c>
      <c r="AL105" s="219" t="n">
        <f aca="false"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35</v>
      </c>
      <c r="AM105" s="219" t="n">
        <f aca="false"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30</v>
      </c>
      <c r="AN105" s="220" t="n">
        <f aca="false"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9</v>
      </c>
      <c r="AO105" s="213" t="n">
        <v>8</v>
      </c>
    </row>
    <row r="106" customFormat="false" ht="8.25" hidden="false" customHeight="true" outlineLevel="0" collapsed="false">
      <c r="B106" s="218" t="n">
        <f aca="false"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9</v>
      </c>
      <c r="C106" s="219" t="n">
        <f aca="false"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30</v>
      </c>
      <c r="D106" s="219" t="n">
        <f aca="false"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35</v>
      </c>
      <c r="E106" s="219" t="n">
        <f aca="false"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50</v>
      </c>
      <c r="F106" s="219" t="n">
        <f aca="false"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60</v>
      </c>
      <c r="G106" s="219" t="n">
        <f aca="false"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75</v>
      </c>
      <c r="H106" s="219" t="n">
        <f aca="false"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75</v>
      </c>
      <c r="I106" s="219" t="n">
        <f aca="false"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80</v>
      </c>
      <c r="J106" s="219" t="n">
        <f aca="false"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80</v>
      </c>
      <c r="K106" s="219" t="n">
        <f aca="false"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80</v>
      </c>
      <c r="L106" s="219" t="n">
        <f aca="false"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80</v>
      </c>
      <c r="M106" s="219" t="n">
        <f aca="false"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219" t="n">
        <f aca="false"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80</v>
      </c>
      <c r="O106" s="219" t="n">
        <f aca="false"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80</v>
      </c>
      <c r="P106" s="219" t="n">
        <f aca="false"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80</v>
      </c>
      <c r="Q106" s="219" t="n">
        <f aca="false"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80</v>
      </c>
      <c r="R106" s="219" t="n">
        <f aca="false"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80</v>
      </c>
      <c r="S106" s="219" t="n">
        <f aca="false"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80</v>
      </c>
      <c r="T106" s="219" t="n">
        <f aca="false"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80</v>
      </c>
      <c r="U106" s="219" t="n">
        <f aca="false"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80</v>
      </c>
      <c r="V106" s="219" t="n">
        <f aca="false"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80</v>
      </c>
      <c r="W106" s="219" t="n">
        <f aca="false"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80</v>
      </c>
      <c r="X106" s="219" t="n">
        <f aca="false"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80</v>
      </c>
      <c r="Y106" s="219" t="n">
        <f aca="false"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80</v>
      </c>
      <c r="Z106" s="219" t="n">
        <f aca="false"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80</v>
      </c>
      <c r="AA106" s="219" t="n">
        <f aca="false"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80</v>
      </c>
      <c r="AB106" s="219" t="n">
        <f aca="false"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80</v>
      </c>
      <c r="AC106" s="219" t="n">
        <f aca="false"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219" t="n">
        <f aca="false"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80</v>
      </c>
      <c r="AE106" s="219" t="n">
        <f aca="false"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80</v>
      </c>
      <c r="AF106" s="219" t="n">
        <f aca="false"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80</v>
      </c>
      <c r="AG106" s="219" t="n">
        <f aca="false"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80</v>
      </c>
      <c r="AH106" s="219" t="n">
        <f aca="false"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75</v>
      </c>
      <c r="AI106" s="219" t="n">
        <f aca="false"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75</v>
      </c>
      <c r="AJ106" s="219" t="n">
        <f aca="false"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60</v>
      </c>
      <c r="AK106" s="219" t="n">
        <f aca="false"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50</v>
      </c>
      <c r="AL106" s="219" t="n">
        <f aca="false"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35</v>
      </c>
      <c r="AM106" s="219" t="n">
        <f aca="false"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30</v>
      </c>
      <c r="AN106" s="220" t="n">
        <f aca="false"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9</v>
      </c>
      <c r="AO106" s="213" t="n">
        <v>7.5</v>
      </c>
    </row>
    <row r="107" customFormat="false" ht="8.25" hidden="false" customHeight="true" outlineLevel="0" collapsed="false">
      <c r="B107" s="218" t="n">
        <f aca="false"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9</v>
      </c>
      <c r="C107" s="219" t="n">
        <f aca="false"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30</v>
      </c>
      <c r="D107" s="219" t="n">
        <f aca="false"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35</v>
      </c>
      <c r="E107" s="219" t="n">
        <f aca="false"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50</v>
      </c>
      <c r="F107" s="219" t="n">
        <f aca="false"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60</v>
      </c>
      <c r="G107" s="219" t="n">
        <f aca="false"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75</v>
      </c>
      <c r="H107" s="219" t="n">
        <f aca="false"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75</v>
      </c>
      <c r="I107" s="219" t="n">
        <f aca="false"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80</v>
      </c>
      <c r="J107" s="219" t="n">
        <f aca="false"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80</v>
      </c>
      <c r="K107" s="219" t="n">
        <f aca="false"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80</v>
      </c>
      <c r="L107" s="219" t="n">
        <f aca="false"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80</v>
      </c>
      <c r="M107" s="219" t="n">
        <f aca="false"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219" t="n">
        <f aca="false"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80</v>
      </c>
      <c r="O107" s="219" t="n">
        <f aca="false"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80</v>
      </c>
      <c r="P107" s="219" t="n">
        <f aca="false"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80</v>
      </c>
      <c r="Q107" s="219" t="n">
        <f aca="false"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80</v>
      </c>
      <c r="R107" s="219" t="n">
        <f aca="false"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80</v>
      </c>
      <c r="S107" s="219" t="n">
        <f aca="false"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80</v>
      </c>
      <c r="T107" s="219" t="n">
        <f aca="false"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80</v>
      </c>
      <c r="U107" s="219" t="n">
        <f aca="false"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80</v>
      </c>
      <c r="V107" s="219" t="n">
        <f aca="false"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80</v>
      </c>
      <c r="W107" s="219" t="n">
        <f aca="false"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80</v>
      </c>
      <c r="X107" s="219" t="n">
        <f aca="false"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80</v>
      </c>
      <c r="Y107" s="219" t="n">
        <f aca="false"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80</v>
      </c>
      <c r="Z107" s="219" t="n">
        <f aca="false"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80</v>
      </c>
      <c r="AA107" s="219" t="n">
        <f aca="false"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80</v>
      </c>
      <c r="AB107" s="219" t="n">
        <f aca="false"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80</v>
      </c>
      <c r="AC107" s="219" t="n">
        <f aca="false"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219" t="n">
        <f aca="false"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80</v>
      </c>
      <c r="AE107" s="219" t="n">
        <f aca="false"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80</v>
      </c>
      <c r="AF107" s="219" t="n">
        <f aca="false"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80</v>
      </c>
      <c r="AG107" s="219" t="n">
        <f aca="false"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80</v>
      </c>
      <c r="AH107" s="219" t="n">
        <f aca="false"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75</v>
      </c>
      <c r="AI107" s="219" t="n">
        <f aca="false"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75</v>
      </c>
      <c r="AJ107" s="219" t="n">
        <f aca="false"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60</v>
      </c>
      <c r="AK107" s="219" t="n">
        <f aca="false"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50</v>
      </c>
      <c r="AL107" s="219" t="n">
        <f aca="false"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35</v>
      </c>
      <c r="AM107" s="219" t="n">
        <f aca="false"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30</v>
      </c>
      <c r="AN107" s="220" t="n">
        <f aca="false"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9</v>
      </c>
      <c r="AO107" s="213" t="n">
        <v>7</v>
      </c>
    </row>
    <row r="108" customFormat="false" ht="8.25" hidden="false" customHeight="true" outlineLevel="0" collapsed="false">
      <c r="B108" s="218" t="n">
        <f aca="false"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9</v>
      </c>
      <c r="C108" s="219" t="n">
        <f aca="false"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30</v>
      </c>
      <c r="D108" s="219" t="n">
        <f aca="false"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35</v>
      </c>
      <c r="E108" s="219" t="n">
        <f aca="false"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50</v>
      </c>
      <c r="F108" s="219" t="n">
        <f aca="false"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60</v>
      </c>
      <c r="G108" s="219" t="n">
        <f aca="false"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75</v>
      </c>
      <c r="H108" s="219" t="n">
        <f aca="false"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75</v>
      </c>
      <c r="I108" s="219" t="n">
        <f aca="false"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80</v>
      </c>
      <c r="J108" s="219" t="n">
        <f aca="false"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80</v>
      </c>
      <c r="K108" s="219" t="n">
        <f aca="false"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80</v>
      </c>
      <c r="L108" s="219" t="n">
        <f aca="false"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80</v>
      </c>
      <c r="M108" s="219" t="n">
        <f aca="false"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219" t="n">
        <f aca="false"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80</v>
      </c>
      <c r="O108" s="219" t="n">
        <f aca="false"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80</v>
      </c>
      <c r="P108" s="219" t="n">
        <f aca="false"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80</v>
      </c>
      <c r="Q108" s="219" t="n">
        <f aca="false"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80</v>
      </c>
      <c r="R108" s="219" t="n">
        <f aca="false"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80</v>
      </c>
      <c r="S108" s="219" t="n">
        <f aca="false"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80</v>
      </c>
      <c r="T108" s="219" t="n">
        <f aca="false"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80</v>
      </c>
      <c r="U108" s="219" t="n">
        <f aca="false"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80</v>
      </c>
      <c r="V108" s="219" t="n">
        <f aca="false"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80</v>
      </c>
      <c r="W108" s="219" t="n">
        <f aca="false"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80</v>
      </c>
      <c r="X108" s="219" t="n">
        <f aca="false"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80</v>
      </c>
      <c r="Y108" s="219" t="n">
        <f aca="false"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80</v>
      </c>
      <c r="Z108" s="219" t="n">
        <f aca="false"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80</v>
      </c>
      <c r="AA108" s="219" t="n">
        <f aca="false"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80</v>
      </c>
      <c r="AB108" s="219" t="n">
        <f aca="false"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80</v>
      </c>
      <c r="AC108" s="219" t="n">
        <f aca="false"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219" t="n">
        <f aca="false"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80</v>
      </c>
      <c r="AE108" s="219" t="n">
        <f aca="false"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80</v>
      </c>
      <c r="AF108" s="219" t="n">
        <f aca="false"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80</v>
      </c>
      <c r="AG108" s="219" t="n">
        <f aca="false"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80</v>
      </c>
      <c r="AH108" s="219" t="n">
        <f aca="false"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75</v>
      </c>
      <c r="AI108" s="219" t="n">
        <f aca="false"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75</v>
      </c>
      <c r="AJ108" s="219" t="n">
        <f aca="false"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60</v>
      </c>
      <c r="AK108" s="219" t="n">
        <f aca="false"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50</v>
      </c>
      <c r="AL108" s="219" t="n">
        <f aca="false"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35</v>
      </c>
      <c r="AM108" s="219" t="n">
        <f aca="false"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30</v>
      </c>
      <c r="AN108" s="220" t="n">
        <f aca="false"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9</v>
      </c>
      <c r="AO108" s="213" t="n">
        <v>6.5</v>
      </c>
    </row>
    <row r="109" customFormat="false" ht="8.25" hidden="false" customHeight="true" outlineLevel="0" collapsed="false">
      <c r="B109" s="218" t="n">
        <f aca="false"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9</v>
      </c>
      <c r="C109" s="219" t="n">
        <f aca="false"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30</v>
      </c>
      <c r="D109" s="219" t="n">
        <f aca="false"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35</v>
      </c>
      <c r="E109" s="219" t="n">
        <f aca="false"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50</v>
      </c>
      <c r="F109" s="219" t="n">
        <f aca="false"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60</v>
      </c>
      <c r="G109" s="219" t="n">
        <f aca="false"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75</v>
      </c>
      <c r="H109" s="219" t="n">
        <f aca="false"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75</v>
      </c>
      <c r="I109" s="219" t="n">
        <f aca="false"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80</v>
      </c>
      <c r="J109" s="219" t="n">
        <f aca="false"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80</v>
      </c>
      <c r="K109" s="219" t="n">
        <f aca="false"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80</v>
      </c>
      <c r="L109" s="219" t="n">
        <f aca="false"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80</v>
      </c>
      <c r="M109" s="219" t="n">
        <f aca="false"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80</v>
      </c>
      <c r="N109" s="219" t="n">
        <f aca="false"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80</v>
      </c>
      <c r="O109" s="219" t="n">
        <f aca="false"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80</v>
      </c>
      <c r="P109" s="219" t="n">
        <f aca="false"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80</v>
      </c>
      <c r="Q109" s="219" t="n">
        <f aca="false"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80</v>
      </c>
      <c r="R109" s="219" t="n">
        <f aca="false"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80</v>
      </c>
      <c r="S109" s="219" t="n">
        <f aca="false"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80</v>
      </c>
      <c r="T109" s="219" t="n">
        <f aca="false"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80</v>
      </c>
      <c r="U109" s="219" t="n">
        <f aca="false"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80</v>
      </c>
      <c r="V109" s="219" t="n">
        <f aca="false"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80</v>
      </c>
      <c r="W109" s="219" t="n">
        <f aca="false"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80</v>
      </c>
      <c r="X109" s="219" t="n">
        <f aca="false"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80</v>
      </c>
      <c r="Y109" s="219" t="n">
        <f aca="false"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80</v>
      </c>
      <c r="Z109" s="219" t="n">
        <f aca="false"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80</v>
      </c>
      <c r="AA109" s="219" t="n">
        <f aca="false"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80</v>
      </c>
      <c r="AB109" s="219" t="n">
        <f aca="false"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80</v>
      </c>
      <c r="AC109" s="219" t="n">
        <f aca="false"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80</v>
      </c>
      <c r="AD109" s="219" t="n">
        <f aca="false"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80</v>
      </c>
      <c r="AE109" s="219" t="n">
        <f aca="false"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80</v>
      </c>
      <c r="AF109" s="219" t="n">
        <f aca="false"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80</v>
      </c>
      <c r="AG109" s="219" t="n">
        <f aca="false"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80</v>
      </c>
      <c r="AH109" s="219" t="n">
        <f aca="false"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75</v>
      </c>
      <c r="AI109" s="219" t="n">
        <f aca="false"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75</v>
      </c>
      <c r="AJ109" s="219" t="n">
        <f aca="false"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60</v>
      </c>
      <c r="AK109" s="219" t="n">
        <f aca="false"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50</v>
      </c>
      <c r="AL109" s="219" t="n">
        <f aca="false"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35</v>
      </c>
      <c r="AM109" s="219" t="n">
        <f aca="false"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30</v>
      </c>
      <c r="AN109" s="220" t="n">
        <f aca="false"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9</v>
      </c>
      <c r="AO109" s="213" t="n">
        <v>6</v>
      </c>
    </row>
    <row r="110" customFormat="false" ht="8.25" hidden="false" customHeight="true" outlineLevel="0" collapsed="false">
      <c r="B110" s="218" t="n">
        <f aca="false"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9</v>
      </c>
      <c r="C110" s="219" t="n">
        <f aca="false"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30</v>
      </c>
      <c r="D110" s="219" t="n">
        <f aca="false"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35</v>
      </c>
      <c r="E110" s="219" t="n">
        <f aca="false"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50</v>
      </c>
      <c r="F110" s="219" t="n">
        <f aca="false"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60</v>
      </c>
      <c r="G110" s="219" t="n">
        <f aca="false"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75</v>
      </c>
      <c r="H110" s="219" t="n">
        <f aca="false"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75</v>
      </c>
      <c r="I110" s="219" t="n">
        <f aca="false"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80</v>
      </c>
      <c r="J110" s="219" t="n">
        <f aca="false"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80</v>
      </c>
      <c r="K110" s="219" t="n">
        <f aca="false"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80</v>
      </c>
      <c r="L110" s="219" t="n">
        <f aca="false"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80</v>
      </c>
      <c r="M110" s="219" t="n">
        <f aca="false"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80</v>
      </c>
      <c r="N110" s="219" t="n">
        <f aca="false"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80</v>
      </c>
      <c r="O110" s="219" t="n">
        <f aca="false"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80</v>
      </c>
      <c r="P110" s="219" t="n">
        <f aca="false"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80</v>
      </c>
      <c r="Q110" s="219" t="n">
        <f aca="false"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80</v>
      </c>
      <c r="R110" s="219" t="n">
        <f aca="false"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80</v>
      </c>
      <c r="S110" s="219" t="n">
        <f aca="false"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80</v>
      </c>
      <c r="T110" s="219" t="n">
        <f aca="false"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80</v>
      </c>
      <c r="U110" s="219" t="n">
        <f aca="false"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80</v>
      </c>
      <c r="V110" s="219" t="n">
        <f aca="false"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80</v>
      </c>
      <c r="W110" s="219" t="n">
        <f aca="false"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80</v>
      </c>
      <c r="X110" s="219" t="n">
        <f aca="false"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80</v>
      </c>
      <c r="Y110" s="219" t="n">
        <f aca="false"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80</v>
      </c>
      <c r="Z110" s="219" t="n">
        <f aca="false"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80</v>
      </c>
      <c r="AA110" s="219" t="n">
        <f aca="false"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80</v>
      </c>
      <c r="AB110" s="219" t="n">
        <f aca="false"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80</v>
      </c>
      <c r="AC110" s="219" t="n">
        <f aca="false"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80</v>
      </c>
      <c r="AD110" s="219" t="n">
        <f aca="false"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80</v>
      </c>
      <c r="AE110" s="219" t="n">
        <f aca="false"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80</v>
      </c>
      <c r="AF110" s="219" t="n">
        <f aca="false"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80</v>
      </c>
      <c r="AG110" s="219" t="n">
        <f aca="false"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80</v>
      </c>
      <c r="AH110" s="219" t="n">
        <f aca="false"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75</v>
      </c>
      <c r="AI110" s="219" t="n">
        <f aca="false"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75</v>
      </c>
      <c r="AJ110" s="219" t="n">
        <f aca="false"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60</v>
      </c>
      <c r="AK110" s="219" t="n">
        <f aca="false"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50</v>
      </c>
      <c r="AL110" s="219" t="n">
        <f aca="false"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35</v>
      </c>
      <c r="AM110" s="219" t="n">
        <f aca="false"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30</v>
      </c>
      <c r="AN110" s="220" t="n">
        <f aca="false"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9</v>
      </c>
      <c r="AO110" s="213" t="n">
        <v>5.5</v>
      </c>
    </row>
    <row r="111" customFormat="false" ht="8.25" hidden="false" customHeight="true" outlineLevel="0" collapsed="false">
      <c r="B111" s="218" t="n">
        <f aca="false"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9</v>
      </c>
      <c r="C111" s="219" t="n">
        <f aca="false"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30</v>
      </c>
      <c r="D111" s="219" t="n">
        <f aca="false"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35</v>
      </c>
      <c r="E111" s="219" t="n">
        <f aca="false"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50</v>
      </c>
      <c r="F111" s="219" t="n">
        <f aca="false"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60</v>
      </c>
      <c r="G111" s="219" t="n">
        <f aca="false"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75</v>
      </c>
      <c r="H111" s="219" t="n">
        <f aca="false"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75</v>
      </c>
      <c r="I111" s="219" t="n">
        <f aca="false"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80</v>
      </c>
      <c r="J111" s="219" t="n">
        <f aca="false"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80</v>
      </c>
      <c r="K111" s="219" t="n">
        <f aca="false"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80</v>
      </c>
      <c r="L111" s="219" t="n">
        <f aca="false"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80</v>
      </c>
      <c r="M111" s="219" t="n">
        <f aca="false"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80</v>
      </c>
      <c r="N111" s="219" t="n">
        <f aca="false"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80</v>
      </c>
      <c r="O111" s="219" t="n">
        <f aca="false"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80</v>
      </c>
      <c r="P111" s="219" t="n">
        <f aca="false"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80</v>
      </c>
      <c r="Q111" s="219" t="n">
        <f aca="false"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80</v>
      </c>
      <c r="R111" s="219" t="n">
        <f aca="false"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80</v>
      </c>
      <c r="S111" s="219" t="n">
        <f aca="false"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80</v>
      </c>
      <c r="T111" s="219" t="n">
        <f aca="false"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80</v>
      </c>
      <c r="U111" s="219" t="n">
        <f aca="false"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80</v>
      </c>
      <c r="V111" s="219" t="n">
        <f aca="false"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80</v>
      </c>
      <c r="W111" s="219" t="n">
        <f aca="false"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80</v>
      </c>
      <c r="X111" s="219" t="n">
        <f aca="false"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80</v>
      </c>
      <c r="Y111" s="219" t="n">
        <f aca="false"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80</v>
      </c>
      <c r="Z111" s="219" t="n">
        <f aca="false"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80</v>
      </c>
      <c r="AA111" s="219" t="n">
        <f aca="false"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80</v>
      </c>
      <c r="AB111" s="219" t="n">
        <f aca="false"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80</v>
      </c>
      <c r="AC111" s="219" t="n">
        <f aca="false"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80</v>
      </c>
      <c r="AD111" s="219" t="n">
        <f aca="false"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80</v>
      </c>
      <c r="AE111" s="219" t="n">
        <f aca="false"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80</v>
      </c>
      <c r="AF111" s="219" t="n">
        <f aca="false"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80</v>
      </c>
      <c r="AG111" s="219" t="n">
        <f aca="false"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80</v>
      </c>
      <c r="AH111" s="219" t="n">
        <f aca="false"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75</v>
      </c>
      <c r="AI111" s="219" t="n">
        <f aca="false"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75</v>
      </c>
      <c r="AJ111" s="219" t="n">
        <f aca="false"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60</v>
      </c>
      <c r="AK111" s="219" t="n">
        <f aca="false"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50</v>
      </c>
      <c r="AL111" s="219" t="n">
        <f aca="false"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35</v>
      </c>
      <c r="AM111" s="219" t="n">
        <f aca="false"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30</v>
      </c>
      <c r="AN111" s="220" t="n">
        <f aca="false"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9</v>
      </c>
      <c r="AO111" s="217" t="n">
        <v>5</v>
      </c>
    </row>
    <row r="112" customFormat="false" ht="8.25" hidden="false" customHeight="true" outlineLevel="0" collapsed="false">
      <c r="B112" s="218" t="n">
        <f aca="false"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9</v>
      </c>
      <c r="C112" s="219" t="n">
        <f aca="false"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30</v>
      </c>
      <c r="D112" s="219" t="n">
        <f aca="false"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35</v>
      </c>
      <c r="E112" s="219" t="n">
        <f aca="false"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50</v>
      </c>
      <c r="F112" s="219" t="n">
        <f aca="false"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60</v>
      </c>
      <c r="G112" s="219" t="n">
        <f aca="false"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75</v>
      </c>
      <c r="H112" s="219" t="n">
        <f aca="false"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75</v>
      </c>
      <c r="I112" s="219" t="n">
        <f aca="false"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80</v>
      </c>
      <c r="J112" s="219" t="n">
        <f aca="false"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80</v>
      </c>
      <c r="K112" s="219" t="n">
        <f aca="false"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80</v>
      </c>
      <c r="L112" s="219" t="n">
        <f aca="false"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80</v>
      </c>
      <c r="M112" s="219" t="n">
        <f aca="false"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80</v>
      </c>
      <c r="N112" s="219" t="n">
        <f aca="false"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80</v>
      </c>
      <c r="O112" s="219" t="n">
        <f aca="false"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80</v>
      </c>
      <c r="P112" s="219" t="n">
        <f aca="false"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80</v>
      </c>
      <c r="Q112" s="219" t="n">
        <f aca="false"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80</v>
      </c>
      <c r="R112" s="219" t="n">
        <f aca="false"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80</v>
      </c>
      <c r="S112" s="219" t="n">
        <f aca="false"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80</v>
      </c>
      <c r="T112" s="219" t="n">
        <f aca="false"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80</v>
      </c>
      <c r="U112" s="219" t="n">
        <f aca="false"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80</v>
      </c>
      <c r="V112" s="219" t="n">
        <f aca="false"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80</v>
      </c>
      <c r="W112" s="219" t="n">
        <f aca="false"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80</v>
      </c>
      <c r="X112" s="219" t="n">
        <f aca="false"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80</v>
      </c>
      <c r="Y112" s="219" t="n">
        <f aca="false"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80</v>
      </c>
      <c r="Z112" s="219" t="n">
        <f aca="false"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80</v>
      </c>
      <c r="AA112" s="219" t="n">
        <f aca="false"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80</v>
      </c>
      <c r="AB112" s="219" t="n">
        <f aca="false"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80</v>
      </c>
      <c r="AC112" s="219" t="n">
        <f aca="false"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80</v>
      </c>
      <c r="AD112" s="219" t="n">
        <f aca="false"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80</v>
      </c>
      <c r="AE112" s="219" t="n">
        <f aca="false"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80</v>
      </c>
      <c r="AF112" s="219" t="n">
        <f aca="false"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80</v>
      </c>
      <c r="AG112" s="219" t="n">
        <f aca="false"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80</v>
      </c>
      <c r="AH112" s="219" t="n">
        <f aca="false"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75</v>
      </c>
      <c r="AI112" s="219" t="n">
        <f aca="false"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75</v>
      </c>
      <c r="AJ112" s="219" t="n">
        <f aca="false"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60</v>
      </c>
      <c r="AK112" s="219" t="n">
        <f aca="false"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50</v>
      </c>
      <c r="AL112" s="219" t="n">
        <f aca="false"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35</v>
      </c>
      <c r="AM112" s="219" t="n">
        <f aca="false"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30</v>
      </c>
      <c r="AN112" s="220" t="n">
        <f aca="false"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9</v>
      </c>
      <c r="AO112" s="213" t="n">
        <v>4.5</v>
      </c>
    </row>
    <row r="113" customFormat="false" ht="8.25" hidden="false" customHeight="true" outlineLevel="0" collapsed="false">
      <c r="B113" s="218" t="n">
        <f aca="false"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11</v>
      </c>
      <c r="C113" s="219" t="n">
        <f aca="false"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35</v>
      </c>
      <c r="D113" s="219" t="n">
        <f aca="false"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40</v>
      </c>
      <c r="E113" s="219" t="n">
        <f aca="false"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65</v>
      </c>
      <c r="F113" s="219" t="n">
        <f aca="false"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80</v>
      </c>
      <c r="G113" s="219" t="n">
        <f aca="false"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80</v>
      </c>
      <c r="H113" s="219" t="n">
        <f aca="false"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80</v>
      </c>
      <c r="I113" s="219" t="n">
        <f aca="false"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85</v>
      </c>
      <c r="J113" s="219" t="n">
        <f aca="false"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219" t="n">
        <f aca="false"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219" t="n">
        <f aca="false"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85</v>
      </c>
      <c r="M113" s="219" t="n">
        <f aca="false"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85</v>
      </c>
      <c r="N113" s="219" t="n">
        <f aca="false"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85</v>
      </c>
      <c r="O113" s="219" t="n">
        <f aca="false"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85</v>
      </c>
      <c r="P113" s="219" t="n">
        <f aca="false"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85</v>
      </c>
      <c r="Q113" s="219" t="n">
        <f aca="false"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85</v>
      </c>
      <c r="R113" s="219" t="n">
        <f aca="false"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85</v>
      </c>
      <c r="S113" s="219" t="n">
        <f aca="false"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85</v>
      </c>
      <c r="T113" s="219" t="n">
        <f aca="false"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85</v>
      </c>
      <c r="U113" s="219" t="n">
        <f aca="false"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85</v>
      </c>
      <c r="V113" s="219" t="n">
        <f aca="false"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85</v>
      </c>
      <c r="W113" s="219" t="n">
        <f aca="false"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85</v>
      </c>
      <c r="X113" s="219" t="n">
        <f aca="false"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85</v>
      </c>
      <c r="Y113" s="219" t="n">
        <f aca="false"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85</v>
      </c>
      <c r="Z113" s="219" t="n">
        <f aca="false"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85</v>
      </c>
      <c r="AA113" s="219" t="n">
        <f aca="false"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85</v>
      </c>
      <c r="AB113" s="219" t="n">
        <f aca="false"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85</v>
      </c>
      <c r="AC113" s="219" t="n">
        <f aca="false"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85</v>
      </c>
      <c r="AD113" s="219" t="n">
        <f aca="false"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85</v>
      </c>
      <c r="AE113" s="219" t="n">
        <f aca="false"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85</v>
      </c>
      <c r="AF113" s="219" t="n">
        <f aca="false"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85</v>
      </c>
      <c r="AG113" s="219" t="n">
        <f aca="false"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85</v>
      </c>
      <c r="AH113" s="219" t="n">
        <f aca="false"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80</v>
      </c>
      <c r="AI113" s="219" t="n">
        <f aca="false"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80</v>
      </c>
      <c r="AJ113" s="219" t="n">
        <f aca="false"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80</v>
      </c>
      <c r="AK113" s="219" t="n">
        <f aca="false"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65</v>
      </c>
      <c r="AL113" s="219" t="n">
        <f aca="false"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40</v>
      </c>
      <c r="AM113" s="219" t="n">
        <f aca="false"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35</v>
      </c>
      <c r="AN113" s="220" t="n">
        <f aca="false"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11</v>
      </c>
      <c r="AO113" s="213" t="n">
        <v>4</v>
      </c>
    </row>
    <row r="114" customFormat="false" ht="8.25" hidden="false" customHeight="true" outlineLevel="0" collapsed="false">
      <c r="B114" s="218" t="n">
        <f aca="false"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11</v>
      </c>
      <c r="C114" s="219" t="n">
        <f aca="false"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35</v>
      </c>
      <c r="D114" s="219" t="n">
        <f aca="false"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40</v>
      </c>
      <c r="E114" s="219" t="n">
        <f aca="false"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65</v>
      </c>
      <c r="F114" s="219" t="n">
        <f aca="false"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80</v>
      </c>
      <c r="G114" s="219" t="n">
        <f aca="false"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80</v>
      </c>
      <c r="H114" s="219" t="n">
        <f aca="false"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80</v>
      </c>
      <c r="I114" s="219" t="n">
        <f aca="false"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85</v>
      </c>
      <c r="J114" s="219" t="n">
        <f aca="false"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219" t="n">
        <f aca="false"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219" t="n">
        <f aca="false"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85</v>
      </c>
      <c r="M114" s="219" t="n">
        <f aca="false"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85</v>
      </c>
      <c r="N114" s="219" t="n">
        <f aca="false"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85</v>
      </c>
      <c r="O114" s="219" t="n">
        <f aca="false"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85</v>
      </c>
      <c r="P114" s="219" t="n">
        <f aca="false"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85</v>
      </c>
      <c r="Q114" s="219" t="n">
        <f aca="false"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85</v>
      </c>
      <c r="R114" s="219" t="n">
        <f aca="false"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85</v>
      </c>
      <c r="S114" s="219" t="n">
        <f aca="false"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85</v>
      </c>
      <c r="T114" s="219" t="n">
        <f aca="false"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85</v>
      </c>
      <c r="U114" s="219" t="n">
        <f aca="false"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85</v>
      </c>
      <c r="V114" s="219" t="n">
        <f aca="false"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85</v>
      </c>
      <c r="W114" s="219" t="n">
        <f aca="false"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85</v>
      </c>
      <c r="X114" s="219" t="n">
        <f aca="false"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85</v>
      </c>
      <c r="Y114" s="219" t="n">
        <f aca="false"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85</v>
      </c>
      <c r="Z114" s="219" t="n">
        <f aca="false"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85</v>
      </c>
      <c r="AA114" s="219" t="n">
        <f aca="false"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85</v>
      </c>
      <c r="AB114" s="219" t="n">
        <f aca="false"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85</v>
      </c>
      <c r="AC114" s="219" t="n">
        <f aca="false"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85</v>
      </c>
      <c r="AD114" s="219" t="n">
        <f aca="false"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85</v>
      </c>
      <c r="AE114" s="219" t="n">
        <f aca="false"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85</v>
      </c>
      <c r="AF114" s="219" t="n">
        <f aca="false"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85</v>
      </c>
      <c r="AG114" s="219" t="n">
        <f aca="false"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85</v>
      </c>
      <c r="AH114" s="219" t="n">
        <f aca="false"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80</v>
      </c>
      <c r="AI114" s="219" t="n">
        <f aca="false"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80</v>
      </c>
      <c r="AJ114" s="219" t="n">
        <f aca="false"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80</v>
      </c>
      <c r="AK114" s="219" t="n">
        <f aca="false"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65</v>
      </c>
      <c r="AL114" s="219" t="n">
        <f aca="false"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40</v>
      </c>
      <c r="AM114" s="219" t="n">
        <f aca="false"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35</v>
      </c>
      <c r="AN114" s="220" t="n">
        <f aca="false"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11</v>
      </c>
      <c r="AO114" s="213" t="n">
        <v>3.5</v>
      </c>
    </row>
    <row r="115" customFormat="false" ht="8.25" hidden="false" customHeight="true" outlineLevel="0" collapsed="false">
      <c r="B115" s="218" t="n">
        <f aca="false"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11</v>
      </c>
      <c r="C115" s="219" t="n">
        <f aca="false"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35</v>
      </c>
      <c r="D115" s="219" t="n">
        <f aca="false"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40</v>
      </c>
      <c r="E115" s="219" t="n">
        <f aca="false"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65</v>
      </c>
      <c r="F115" s="219" t="n">
        <f aca="false"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80</v>
      </c>
      <c r="G115" s="219" t="n">
        <f aca="false"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80</v>
      </c>
      <c r="H115" s="219" t="n">
        <f aca="false"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80</v>
      </c>
      <c r="I115" s="219" t="n">
        <f aca="false"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85</v>
      </c>
      <c r="J115" s="219" t="n">
        <f aca="false"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219" t="n">
        <f aca="false"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219" t="n">
        <f aca="false"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85</v>
      </c>
      <c r="M115" s="219" t="n">
        <f aca="false"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85</v>
      </c>
      <c r="N115" s="219" t="n">
        <f aca="false"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85</v>
      </c>
      <c r="O115" s="219" t="n">
        <f aca="false"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85</v>
      </c>
      <c r="P115" s="219" t="n">
        <f aca="false"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85</v>
      </c>
      <c r="Q115" s="219" t="n">
        <f aca="false"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85</v>
      </c>
      <c r="R115" s="219" t="n">
        <f aca="false"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85</v>
      </c>
      <c r="S115" s="219" t="n">
        <f aca="false"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85</v>
      </c>
      <c r="T115" s="219" t="n">
        <f aca="false"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85</v>
      </c>
      <c r="U115" s="219" t="n">
        <f aca="false"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85</v>
      </c>
      <c r="V115" s="219" t="n">
        <f aca="false"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85</v>
      </c>
      <c r="W115" s="219" t="n">
        <f aca="false"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85</v>
      </c>
      <c r="X115" s="219" t="n">
        <f aca="false"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85</v>
      </c>
      <c r="Y115" s="219" t="n">
        <f aca="false"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85</v>
      </c>
      <c r="Z115" s="219" t="n">
        <f aca="false"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85</v>
      </c>
      <c r="AA115" s="219" t="n">
        <f aca="false"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85</v>
      </c>
      <c r="AB115" s="219" t="n">
        <f aca="false"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85</v>
      </c>
      <c r="AC115" s="219" t="n">
        <f aca="false"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85</v>
      </c>
      <c r="AD115" s="219" t="n">
        <f aca="false"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85</v>
      </c>
      <c r="AE115" s="219" t="n">
        <f aca="false"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85</v>
      </c>
      <c r="AF115" s="219" t="n">
        <f aca="false"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85</v>
      </c>
      <c r="AG115" s="219" t="n">
        <f aca="false"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85</v>
      </c>
      <c r="AH115" s="219" t="n">
        <f aca="false"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80</v>
      </c>
      <c r="AI115" s="219" t="n">
        <f aca="false"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80</v>
      </c>
      <c r="AJ115" s="219" t="n">
        <f aca="false"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80</v>
      </c>
      <c r="AK115" s="219" t="n">
        <f aca="false"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65</v>
      </c>
      <c r="AL115" s="219" t="n">
        <f aca="false"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40</v>
      </c>
      <c r="AM115" s="219" t="n">
        <f aca="false"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35</v>
      </c>
      <c r="AN115" s="220" t="n">
        <f aca="false"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11</v>
      </c>
      <c r="AO115" s="213" t="n">
        <v>3</v>
      </c>
    </row>
    <row r="116" customFormat="false" ht="8.25" hidden="false" customHeight="true" outlineLevel="0" collapsed="false">
      <c r="B116" s="218" t="n">
        <f aca="false"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11</v>
      </c>
      <c r="C116" s="219" t="n">
        <f aca="false"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35</v>
      </c>
      <c r="D116" s="219" t="n">
        <f aca="false"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40</v>
      </c>
      <c r="E116" s="219" t="n">
        <f aca="false"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65</v>
      </c>
      <c r="F116" s="219" t="n">
        <f aca="false"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80</v>
      </c>
      <c r="G116" s="219" t="n">
        <f aca="false"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80</v>
      </c>
      <c r="H116" s="219" t="n">
        <f aca="false"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80</v>
      </c>
      <c r="I116" s="219" t="n">
        <f aca="false"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85</v>
      </c>
      <c r="J116" s="219" t="n">
        <f aca="false"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219" t="n">
        <f aca="false"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219" t="n">
        <f aca="false"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85</v>
      </c>
      <c r="M116" s="219" t="n">
        <f aca="false"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85</v>
      </c>
      <c r="N116" s="219" t="n">
        <f aca="false"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85</v>
      </c>
      <c r="O116" s="219" t="n">
        <f aca="false"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85</v>
      </c>
      <c r="P116" s="219" t="n">
        <f aca="false"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85</v>
      </c>
      <c r="Q116" s="219" t="n">
        <f aca="false"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85</v>
      </c>
      <c r="R116" s="219" t="n">
        <f aca="false"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85</v>
      </c>
      <c r="S116" s="219" t="n">
        <f aca="false"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85</v>
      </c>
      <c r="T116" s="219" t="n">
        <f aca="false"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85</v>
      </c>
      <c r="U116" s="219" t="n">
        <f aca="false"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85</v>
      </c>
      <c r="V116" s="219" t="n">
        <f aca="false"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85</v>
      </c>
      <c r="W116" s="219" t="n">
        <f aca="false"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85</v>
      </c>
      <c r="X116" s="219" t="n">
        <f aca="false"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85</v>
      </c>
      <c r="Y116" s="219" t="n">
        <f aca="false"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85</v>
      </c>
      <c r="Z116" s="219" t="n">
        <f aca="false"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85</v>
      </c>
      <c r="AA116" s="219" t="n">
        <f aca="false"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85</v>
      </c>
      <c r="AB116" s="219" t="n">
        <f aca="false"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85</v>
      </c>
      <c r="AC116" s="219" t="n">
        <f aca="false"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85</v>
      </c>
      <c r="AD116" s="219" t="n">
        <f aca="false"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85</v>
      </c>
      <c r="AE116" s="219" t="n">
        <f aca="false"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85</v>
      </c>
      <c r="AF116" s="219" t="n">
        <f aca="false"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85</v>
      </c>
      <c r="AG116" s="219" t="n">
        <f aca="false"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85</v>
      </c>
      <c r="AH116" s="219" t="n">
        <f aca="false"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80</v>
      </c>
      <c r="AI116" s="219" t="n">
        <f aca="false"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80</v>
      </c>
      <c r="AJ116" s="219" t="n">
        <f aca="false"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80</v>
      </c>
      <c r="AK116" s="219" t="n">
        <f aca="false"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65</v>
      </c>
      <c r="AL116" s="219" t="n">
        <f aca="false"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40</v>
      </c>
      <c r="AM116" s="219" t="n">
        <f aca="false"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35</v>
      </c>
      <c r="AN116" s="220" t="n">
        <f aca="false"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11</v>
      </c>
      <c r="AO116" s="213" t="n">
        <v>2.5</v>
      </c>
    </row>
    <row r="117" customFormat="false" ht="8.25" hidden="false" customHeight="true" outlineLevel="0" collapsed="false">
      <c r="B117" s="218" t="n">
        <f aca="false"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11</v>
      </c>
      <c r="C117" s="219" t="n">
        <f aca="false"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35</v>
      </c>
      <c r="D117" s="219" t="n">
        <f aca="false"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40</v>
      </c>
      <c r="E117" s="219" t="n">
        <f aca="false"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65</v>
      </c>
      <c r="F117" s="219" t="n">
        <f aca="false"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80</v>
      </c>
      <c r="G117" s="219" t="n">
        <f aca="false"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80</v>
      </c>
      <c r="H117" s="219" t="n">
        <f aca="false"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80</v>
      </c>
      <c r="I117" s="219" t="n">
        <f aca="false"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85</v>
      </c>
      <c r="J117" s="219" t="n">
        <f aca="false"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219" t="n">
        <f aca="false"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219" t="n">
        <f aca="false"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85</v>
      </c>
      <c r="M117" s="219" t="n">
        <f aca="false"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85</v>
      </c>
      <c r="N117" s="219" t="n">
        <f aca="false"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85</v>
      </c>
      <c r="O117" s="219" t="n">
        <f aca="false"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85</v>
      </c>
      <c r="P117" s="219" t="n">
        <f aca="false"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85</v>
      </c>
      <c r="Q117" s="219" t="n">
        <f aca="false"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85</v>
      </c>
      <c r="R117" s="219" t="n">
        <f aca="false"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85</v>
      </c>
      <c r="S117" s="219" t="n">
        <f aca="false"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85</v>
      </c>
      <c r="T117" s="219" t="n">
        <f aca="false"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85</v>
      </c>
      <c r="U117" s="219" t="n">
        <f aca="false"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85</v>
      </c>
      <c r="V117" s="219" t="n">
        <f aca="false"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85</v>
      </c>
      <c r="W117" s="219" t="n">
        <f aca="false"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85</v>
      </c>
      <c r="X117" s="219" t="n">
        <f aca="false"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85</v>
      </c>
      <c r="Y117" s="219" t="n">
        <f aca="false"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85</v>
      </c>
      <c r="Z117" s="219" t="n">
        <f aca="false"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85</v>
      </c>
      <c r="AA117" s="219" t="n">
        <f aca="false"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85</v>
      </c>
      <c r="AB117" s="219" t="n">
        <f aca="false"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85</v>
      </c>
      <c r="AC117" s="219" t="n">
        <f aca="false"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85</v>
      </c>
      <c r="AD117" s="219" t="n">
        <f aca="false"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85</v>
      </c>
      <c r="AE117" s="219" t="n">
        <f aca="false"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85</v>
      </c>
      <c r="AF117" s="219" t="n">
        <f aca="false"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85</v>
      </c>
      <c r="AG117" s="219" t="n">
        <f aca="false"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85</v>
      </c>
      <c r="AH117" s="219" t="n">
        <f aca="false"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80</v>
      </c>
      <c r="AI117" s="219" t="n">
        <f aca="false"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80</v>
      </c>
      <c r="AJ117" s="219" t="n">
        <f aca="false"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80</v>
      </c>
      <c r="AK117" s="219" t="n">
        <f aca="false"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65</v>
      </c>
      <c r="AL117" s="219" t="n">
        <f aca="false"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40</v>
      </c>
      <c r="AM117" s="219" t="n">
        <f aca="false"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35</v>
      </c>
      <c r="AN117" s="220" t="n">
        <f aca="false"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11</v>
      </c>
      <c r="AO117" s="213" t="n">
        <v>2</v>
      </c>
    </row>
    <row r="118" customFormat="false" ht="8.25" hidden="false" customHeight="true" outlineLevel="0" collapsed="false">
      <c r="B118" s="218" t="n">
        <f aca="false"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11</v>
      </c>
      <c r="C118" s="219" t="n">
        <f aca="false"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35</v>
      </c>
      <c r="D118" s="219" t="n">
        <f aca="false"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40</v>
      </c>
      <c r="E118" s="219" t="n">
        <f aca="false"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65</v>
      </c>
      <c r="F118" s="219" t="n">
        <f aca="false"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80</v>
      </c>
      <c r="G118" s="219" t="n">
        <f aca="false"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80</v>
      </c>
      <c r="H118" s="219" t="n">
        <f aca="false"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80</v>
      </c>
      <c r="I118" s="219" t="n">
        <f aca="false"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85</v>
      </c>
      <c r="J118" s="219" t="n">
        <f aca="false"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219" t="n">
        <f aca="false"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219" t="n">
        <f aca="false"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85</v>
      </c>
      <c r="M118" s="219" t="n">
        <f aca="false"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85</v>
      </c>
      <c r="N118" s="219" t="n">
        <f aca="false"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85</v>
      </c>
      <c r="O118" s="219" t="n">
        <f aca="false"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85</v>
      </c>
      <c r="P118" s="219" t="n">
        <f aca="false"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85</v>
      </c>
      <c r="Q118" s="219" t="n">
        <f aca="false"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85</v>
      </c>
      <c r="R118" s="219" t="n">
        <f aca="false"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85</v>
      </c>
      <c r="S118" s="219" t="n">
        <f aca="false"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85</v>
      </c>
      <c r="T118" s="219" t="n">
        <f aca="false"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85</v>
      </c>
      <c r="U118" s="219" t="n">
        <f aca="false"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85</v>
      </c>
      <c r="V118" s="219" t="n">
        <f aca="false"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85</v>
      </c>
      <c r="W118" s="219" t="n">
        <f aca="false"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85</v>
      </c>
      <c r="X118" s="219" t="n">
        <f aca="false"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85</v>
      </c>
      <c r="Y118" s="219" t="n">
        <f aca="false"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85</v>
      </c>
      <c r="Z118" s="219" t="n">
        <f aca="false"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85</v>
      </c>
      <c r="AA118" s="219" t="n">
        <f aca="false"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85</v>
      </c>
      <c r="AB118" s="219" t="n">
        <f aca="false"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85</v>
      </c>
      <c r="AC118" s="219" t="n">
        <f aca="false"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85</v>
      </c>
      <c r="AD118" s="219" t="n">
        <f aca="false"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85</v>
      </c>
      <c r="AE118" s="219" t="n">
        <f aca="false"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85</v>
      </c>
      <c r="AF118" s="219" t="n">
        <f aca="false"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85</v>
      </c>
      <c r="AG118" s="219" t="n">
        <f aca="false"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85</v>
      </c>
      <c r="AH118" s="219" t="n">
        <f aca="false"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80</v>
      </c>
      <c r="AI118" s="219" t="n">
        <f aca="false"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80</v>
      </c>
      <c r="AJ118" s="219" t="n">
        <f aca="false"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80</v>
      </c>
      <c r="AK118" s="219" t="n">
        <f aca="false"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65</v>
      </c>
      <c r="AL118" s="219" t="n">
        <f aca="false"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40</v>
      </c>
      <c r="AM118" s="219" t="n">
        <f aca="false"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35</v>
      </c>
      <c r="AN118" s="220" t="n">
        <f aca="false"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11</v>
      </c>
      <c r="AO118" s="213" t="n">
        <v>1.5</v>
      </c>
    </row>
    <row r="119" customFormat="false" ht="8.25" hidden="false" customHeight="true" outlineLevel="0" collapsed="false">
      <c r="B119" s="218" t="n">
        <f aca="false"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11</v>
      </c>
      <c r="C119" s="219" t="n">
        <f aca="false"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35</v>
      </c>
      <c r="D119" s="219" t="n">
        <f aca="false"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40</v>
      </c>
      <c r="E119" s="219" t="n">
        <f aca="false"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65</v>
      </c>
      <c r="F119" s="219" t="n">
        <f aca="false"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80</v>
      </c>
      <c r="G119" s="219" t="n">
        <f aca="false"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80</v>
      </c>
      <c r="H119" s="219" t="n">
        <f aca="false"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80</v>
      </c>
      <c r="I119" s="219" t="n">
        <f aca="false"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85</v>
      </c>
      <c r="J119" s="219" t="n">
        <f aca="false"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219" t="n">
        <f aca="false"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219" t="n">
        <f aca="false"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85</v>
      </c>
      <c r="M119" s="219" t="n">
        <f aca="false"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85</v>
      </c>
      <c r="N119" s="219" t="n">
        <f aca="false"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85</v>
      </c>
      <c r="O119" s="219" t="n">
        <f aca="false"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85</v>
      </c>
      <c r="P119" s="219" t="n">
        <f aca="false"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85</v>
      </c>
      <c r="Q119" s="219" t="n">
        <f aca="false"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85</v>
      </c>
      <c r="R119" s="219" t="n">
        <f aca="false"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85</v>
      </c>
      <c r="S119" s="219" t="n">
        <f aca="false"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85</v>
      </c>
      <c r="T119" s="219" t="n">
        <f aca="false"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85</v>
      </c>
      <c r="U119" s="219" t="n">
        <f aca="false"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85</v>
      </c>
      <c r="V119" s="219" t="n">
        <f aca="false"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85</v>
      </c>
      <c r="W119" s="219" t="n">
        <f aca="false"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85</v>
      </c>
      <c r="X119" s="219" t="n">
        <f aca="false"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85</v>
      </c>
      <c r="Y119" s="219" t="n">
        <f aca="false"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85</v>
      </c>
      <c r="Z119" s="219" t="n">
        <f aca="false"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85</v>
      </c>
      <c r="AA119" s="219" t="n">
        <f aca="false"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85</v>
      </c>
      <c r="AB119" s="219" t="n">
        <f aca="false"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85</v>
      </c>
      <c r="AC119" s="219" t="n">
        <f aca="false"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85</v>
      </c>
      <c r="AD119" s="219" t="n">
        <f aca="false"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85</v>
      </c>
      <c r="AE119" s="219" t="n">
        <f aca="false"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85</v>
      </c>
      <c r="AF119" s="219" t="n">
        <f aca="false"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85</v>
      </c>
      <c r="AG119" s="219" t="n">
        <f aca="false"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85</v>
      </c>
      <c r="AH119" s="219" t="n">
        <f aca="false"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80</v>
      </c>
      <c r="AI119" s="219" t="n">
        <f aca="false"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80</v>
      </c>
      <c r="AJ119" s="219" t="n">
        <f aca="false"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80</v>
      </c>
      <c r="AK119" s="219" t="n">
        <f aca="false"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65</v>
      </c>
      <c r="AL119" s="219" t="n">
        <f aca="false"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40</v>
      </c>
      <c r="AM119" s="219" t="n">
        <f aca="false"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35</v>
      </c>
      <c r="AN119" s="220" t="n">
        <f aca="false"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11</v>
      </c>
      <c r="AO119" s="213" t="n">
        <v>1</v>
      </c>
    </row>
    <row r="120" customFormat="false" ht="8.25" hidden="false" customHeight="true" outlineLevel="0" collapsed="false">
      <c r="B120" s="218" t="n">
        <f aca="false"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11</v>
      </c>
      <c r="C120" s="219" t="n">
        <f aca="false"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35</v>
      </c>
      <c r="D120" s="219" t="n">
        <f aca="false"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40</v>
      </c>
      <c r="E120" s="219" t="n">
        <f aca="false"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65</v>
      </c>
      <c r="F120" s="219" t="n">
        <f aca="false"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80</v>
      </c>
      <c r="G120" s="219" t="n">
        <f aca="false"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80</v>
      </c>
      <c r="H120" s="219" t="n">
        <f aca="false"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80</v>
      </c>
      <c r="I120" s="219" t="n">
        <f aca="false"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85</v>
      </c>
      <c r="J120" s="219" t="n">
        <f aca="false"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219" t="n">
        <f aca="false"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219" t="n">
        <f aca="false"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85</v>
      </c>
      <c r="M120" s="219" t="n">
        <f aca="false"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85</v>
      </c>
      <c r="N120" s="219" t="n">
        <f aca="false"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85</v>
      </c>
      <c r="O120" s="219" t="n">
        <f aca="false"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85</v>
      </c>
      <c r="P120" s="219" t="n">
        <f aca="false"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85</v>
      </c>
      <c r="Q120" s="219" t="n">
        <f aca="false"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85</v>
      </c>
      <c r="R120" s="219" t="n">
        <f aca="false"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85</v>
      </c>
      <c r="S120" s="219" t="n">
        <f aca="false"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85</v>
      </c>
      <c r="T120" s="219" t="n">
        <f aca="false"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85</v>
      </c>
      <c r="U120" s="219" t="n">
        <f aca="false"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85</v>
      </c>
      <c r="V120" s="219" t="n">
        <f aca="false"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85</v>
      </c>
      <c r="W120" s="219" t="n">
        <f aca="false"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85</v>
      </c>
      <c r="X120" s="219" t="n">
        <f aca="false"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85</v>
      </c>
      <c r="Y120" s="219" t="n">
        <f aca="false"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85</v>
      </c>
      <c r="Z120" s="219" t="n">
        <f aca="false"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85</v>
      </c>
      <c r="AA120" s="219" t="n">
        <f aca="false"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85</v>
      </c>
      <c r="AB120" s="219" t="n">
        <f aca="false"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85</v>
      </c>
      <c r="AC120" s="219" t="n">
        <f aca="false"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85</v>
      </c>
      <c r="AD120" s="219" t="n">
        <f aca="false"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85</v>
      </c>
      <c r="AE120" s="219" t="n">
        <f aca="false"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85</v>
      </c>
      <c r="AF120" s="219" t="n">
        <f aca="false"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85</v>
      </c>
      <c r="AG120" s="219" t="n">
        <f aca="false"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85</v>
      </c>
      <c r="AH120" s="219" t="n">
        <f aca="false"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80</v>
      </c>
      <c r="AI120" s="219" t="n">
        <f aca="false"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80</v>
      </c>
      <c r="AJ120" s="219" t="n">
        <f aca="false"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80</v>
      </c>
      <c r="AK120" s="219" t="n">
        <f aca="false"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65</v>
      </c>
      <c r="AL120" s="219" t="n">
        <f aca="false"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40</v>
      </c>
      <c r="AM120" s="219" t="n">
        <f aca="false"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35</v>
      </c>
      <c r="AN120" s="220" t="n">
        <f aca="false"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11</v>
      </c>
      <c r="AO120" s="213" t="n">
        <v>0.5</v>
      </c>
    </row>
    <row r="121" customFormat="false" ht="8.25" hidden="false" customHeight="true" outlineLevel="0" collapsed="false">
      <c r="B121" s="221" t="n">
        <f aca="false"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11</v>
      </c>
      <c r="C121" s="222" t="n">
        <f aca="false"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35</v>
      </c>
      <c r="D121" s="222" t="n">
        <f aca="false"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40</v>
      </c>
      <c r="E121" s="222" t="n">
        <f aca="false"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65</v>
      </c>
      <c r="F121" s="222" t="n">
        <f aca="false"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80</v>
      </c>
      <c r="G121" s="222" t="n">
        <f aca="false"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80</v>
      </c>
      <c r="H121" s="222" t="n">
        <f aca="false"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80</v>
      </c>
      <c r="I121" s="222" t="n">
        <f aca="false"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85</v>
      </c>
      <c r="J121" s="222" t="n">
        <f aca="false"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222" t="n">
        <f aca="false"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222" t="n">
        <f aca="false"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85</v>
      </c>
      <c r="M121" s="222" t="n">
        <f aca="false"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85</v>
      </c>
      <c r="N121" s="222" t="n">
        <f aca="false"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85</v>
      </c>
      <c r="O121" s="222" t="n">
        <f aca="false"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85</v>
      </c>
      <c r="P121" s="222" t="n">
        <f aca="false"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85</v>
      </c>
      <c r="Q121" s="222" t="n">
        <f aca="false"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85</v>
      </c>
      <c r="R121" s="222" t="n">
        <f aca="false"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85</v>
      </c>
      <c r="S121" s="222" t="n">
        <f aca="false"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85</v>
      </c>
      <c r="T121" s="222" t="n">
        <f aca="false"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85</v>
      </c>
      <c r="U121" s="222" t="n">
        <f aca="false"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85</v>
      </c>
      <c r="V121" s="222" t="n">
        <f aca="false"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85</v>
      </c>
      <c r="W121" s="222" t="n">
        <f aca="false"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85</v>
      </c>
      <c r="X121" s="222" t="n">
        <f aca="false"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85</v>
      </c>
      <c r="Y121" s="222" t="n">
        <f aca="false"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85</v>
      </c>
      <c r="Z121" s="222" t="n">
        <f aca="false"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85</v>
      </c>
      <c r="AA121" s="222" t="n">
        <f aca="false"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85</v>
      </c>
      <c r="AB121" s="222" t="n">
        <f aca="false"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85</v>
      </c>
      <c r="AC121" s="222" t="n">
        <f aca="false"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85</v>
      </c>
      <c r="AD121" s="222" t="n">
        <f aca="false"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85</v>
      </c>
      <c r="AE121" s="222" t="n">
        <f aca="false"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85</v>
      </c>
      <c r="AF121" s="222" t="n">
        <f aca="false"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85</v>
      </c>
      <c r="AG121" s="222" t="n">
        <f aca="false"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85</v>
      </c>
      <c r="AH121" s="222" t="n">
        <f aca="false"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80</v>
      </c>
      <c r="AI121" s="222" t="n">
        <f aca="false"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80</v>
      </c>
      <c r="AJ121" s="222" t="n">
        <f aca="false"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80</v>
      </c>
      <c r="AK121" s="222" t="n">
        <f aca="false"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65</v>
      </c>
      <c r="AL121" s="222" t="n">
        <f aca="false"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40</v>
      </c>
      <c r="AM121" s="222" t="n">
        <f aca="false"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35</v>
      </c>
      <c r="AN121" s="223" t="n">
        <f aca="false"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11</v>
      </c>
      <c r="AO121" s="213" t="n">
        <v>0</v>
      </c>
    </row>
    <row r="122" customFormat="false" ht="9" hidden="false" customHeight="true" outlineLevel="0" collapsed="false">
      <c r="B122" s="224" t="n">
        <v>1</v>
      </c>
      <c r="C122" s="224" t="n">
        <v>2</v>
      </c>
      <c r="D122" s="224" t="n">
        <v>3</v>
      </c>
      <c r="E122" s="224" t="n">
        <v>4</v>
      </c>
      <c r="F122" s="224" t="n">
        <v>5</v>
      </c>
      <c r="G122" s="224" t="n">
        <v>6</v>
      </c>
      <c r="H122" s="224" t="n">
        <v>7</v>
      </c>
      <c r="I122" s="224" t="n">
        <v>8</v>
      </c>
      <c r="J122" s="224" t="n">
        <v>9</v>
      </c>
      <c r="K122" s="224" t="n">
        <v>10</v>
      </c>
      <c r="L122" s="224" t="n">
        <v>11</v>
      </c>
      <c r="M122" s="224" t="n">
        <v>12</v>
      </c>
      <c r="N122" s="224" t="n">
        <v>13</v>
      </c>
      <c r="O122" s="224" t="n">
        <v>14</v>
      </c>
      <c r="P122" s="224" t="n">
        <v>15</v>
      </c>
      <c r="Q122" s="224" t="n">
        <v>16</v>
      </c>
      <c r="R122" s="224" t="n">
        <v>17</v>
      </c>
      <c r="S122" s="224" t="n">
        <v>18</v>
      </c>
      <c r="T122" s="224" t="n">
        <v>19</v>
      </c>
      <c r="U122" s="224" t="n">
        <v>20</v>
      </c>
      <c r="V122" s="224" t="n">
        <v>19</v>
      </c>
      <c r="W122" s="224" t="n">
        <v>18</v>
      </c>
      <c r="X122" s="224" t="n">
        <v>17</v>
      </c>
      <c r="Y122" s="224" t="n">
        <v>16</v>
      </c>
      <c r="Z122" s="224" t="n">
        <v>15</v>
      </c>
      <c r="AA122" s="224" t="n">
        <v>14</v>
      </c>
      <c r="AB122" s="224" t="n">
        <v>13</v>
      </c>
      <c r="AC122" s="224" t="n">
        <v>12</v>
      </c>
      <c r="AD122" s="224" t="n">
        <v>11</v>
      </c>
      <c r="AE122" s="224" t="n">
        <v>10</v>
      </c>
      <c r="AF122" s="224" t="n">
        <v>9</v>
      </c>
      <c r="AG122" s="224" t="n">
        <v>8</v>
      </c>
      <c r="AH122" s="224" t="n">
        <v>7</v>
      </c>
      <c r="AI122" s="224" t="n">
        <v>6</v>
      </c>
      <c r="AJ122" s="224" t="n">
        <v>5</v>
      </c>
      <c r="AK122" s="224" t="n">
        <v>4</v>
      </c>
      <c r="AL122" s="224" t="n">
        <v>3</v>
      </c>
      <c r="AM122" s="224" t="n">
        <v>2</v>
      </c>
      <c r="AN122" s="224" t="n">
        <v>1</v>
      </c>
    </row>
    <row r="137" s="207" customFormat="true" ht="14.25" hidden="false" customHeight="true" outlineLevel="0" collapsed="false"/>
    <row r="138" s="207" customFormat="true" ht="15" hidden="false" customHeight="true" outlineLevel="0" collapsed="false"/>
    <row r="139" s="207" customFormat="true" ht="23.25" hidden="false" customHeight="true" outlineLevel="0" collapsed="false"/>
    <row r="140" s="207" customFormat="true" ht="14.25" hidden="false" customHeight="true" outlineLevel="0" collapsed="false"/>
    <row r="141" s="207" customFormat="true" ht="14.25" hidden="false" customHeight="true" outlineLevel="0" collapsed="false"/>
  </sheetData>
  <mergeCells count="1">
    <mergeCell ref="B1:AN1"/>
  </mergeCells>
  <conditionalFormatting sqref="B2:AN121">
    <cfRule type="colorScale" priority="2">
      <colorScale>
        <cfvo type="num" val="0"/>
        <cfvo type="num" val="100"/>
        <color rgb="FFC6D9F1"/>
        <color rgb="FF10243E"/>
      </colorScale>
    </cfRule>
  </conditionalFormatting>
  <conditionalFormatting sqref="AR26">
    <cfRule type="colorScale" priority="3">
      <colorScale>
        <cfvo type="min" val="0"/>
        <cfvo type="max" val="0"/>
        <color rgb="FFFF7128"/>
        <color rgb="FFFFEF9C"/>
      </colorScale>
    </cfRule>
  </conditionalFormatting>
  <conditionalFormatting sqref="AS18">
    <cfRule type="dataBar" priority="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{D0867480-BEFB-4DAB-B375-EBF957C54715}</x14:id>
        </ext>
      </extLst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867480-BEFB-4DAB-B375-EBF957C54715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Q48"/>
  <sheetViews>
    <sheetView showFormulas="false" showGridLines="true" showRowColHeaders="true" showZeros="true" rightToLeft="false" tabSelected="false" showOutlineSymbols="true" defaultGridColor="true" view="normal" topLeftCell="U1" colorId="64" zoomScale="65" zoomScaleNormal="65" zoomScalePageLayoutView="100" workbookViewId="0">
      <selection pane="topLeft" activeCell="U30" activeCellId="0" sqref="U30"/>
    </sheetView>
  </sheetViews>
  <sheetFormatPr defaultColWidth="8.6796875" defaultRowHeight="12.75" zeroHeight="false" outlineLevelRow="0" outlineLevelCol="0"/>
  <cols>
    <col collapsed="false" customWidth="true" hidden="false" outlineLevel="0" max="43" min="43" style="225" width="9.57"/>
  </cols>
  <sheetData>
    <row r="2" customFormat="false" ht="12.75" hidden="false" customHeight="false" outlineLevel="0" collapsed="false">
      <c r="A2" s="225" t="n">
        <v>16.7</v>
      </c>
      <c r="B2" s="225" t="s">
        <v>43</v>
      </c>
      <c r="C2" s="225" t="s">
        <v>44</v>
      </c>
      <c r="D2" s="225" t="s">
        <v>45</v>
      </c>
      <c r="E2" s="225" t="s">
        <v>46</v>
      </c>
      <c r="F2" s="225" t="s">
        <v>47</v>
      </c>
      <c r="G2" s="225" t="s">
        <v>48</v>
      </c>
      <c r="H2" s="225" t="s">
        <v>49</v>
      </c>
      <c r="I2" s="225" t="s">
        <v>50</v>
      </c>
      <c r="J2" s="225" t="s">
        <v>51</v>
      </c>
      <c r="K2" s="225" t="s">
        <v>52</v>
      </c>
      <c r="L2" s="225" t="s">
        <v>53</v>
      </c>
      <c r="M2" s="225" t="s">
        <v>54</v>
      </c>
      <c r="N2" s="225" t="s">
        <v>55</v>
      </c>
      <c r="O2" s="225" t="s">
        <v>56</v>
      </c>
      <c r="P2" s="225" t="s">
        <v>57</v>
      </c>
      <c r="Q2" s="225" t="s">
        <v>58</v>
      </c>
      <c r="R2" s="225" t="s">
        <v>59</v>
      </c>
      <c r="S2" s="225" t="s">
        <v>60</v>
      </c>
      <c r="T2" s="225" t="s">
        <v>61</v>
      </c>
      <c r="U2" s="225" t="s">
        <v>62</v>
      </c>
      <c r="V2" s="225" t="s">
        <v>63</v>
      </c>
      <c r="W2" s="225" t="s">
        <v>64</v>
      </c>
      <c r="X2" s="225" t="s">
        <v>65</v>
      </c>
      <c r="Y2" s="225" t="s">
        <v>66</v>
      </c>
      <c r="Z2" s="225" t="s">
        <v>67</v>
      </c>
      <c r="AA2" s="225" t="s">
        <v>68</v>
      </c>
      <c r="AB2" s="225" t="s">
        <v>69</v>
      </c>
      <c r="AC2" s="225" t="s">
        <v>70</v>
      </c>
      <c r="AD2" s="225" t="s">
        <v>71</v>
      </c>
      <c r="AE2" s="225" t="s">
        <v>72</v>
      </c>
      <c r="AF2" s="225" t="s">
        <v>73</v>
      </c>
      <c r="AG2" s="225" t="s">
        <v>74</v>
      </c>
      <c r="AH2" s="225" t="s">
        <v>75</v>
      </c>
      <c r="AI2" s="225" t="s">
        <v>76</v>
      </c>
      <c r="AJ2" s="225" t="s">
        <v>77</v>
      </c>
      <c r="AK2" s="225" t="s">
        <v>78</v>
      </c>
      <c r="AL2" s="225" t="s">
        <v>79</v>
      </c>
      <c r="AM2" s="225" t="s">
        <v>80</v>
      </c>
      <c r="AN2" s="225" t="s">
        <v>81</v>
      </c>
    </row>
    <row r="3" customFormat="false" ht="12.75" hidden="false" customHeight="false" outlineLevel="0" collapsed="false">
      <c r="A3" s="225" t="n">
        <f aca="false">'Pattern Design'!G21</f>
        <v>4</v>
      </c>
      <c r="B3" s="226" t="n">
        <f aca="false">IF('Pattern Design'!C29&lt;3,0,'Pattern Design'!C29/16.7)</f>
        <v>0.658682634730539</v>
      </c>
      <c r="C3" s="226" t="n">
        <f aca="false">IF('Pattern Design'!D29&lt;3,0,'Pattern Design'!D29/16.7)</f>
        <v>2.09580838323353</v>
      </c>
      <c r="D3" s="226" t="n">
        <f aca="false">IF('Pattern Design'!E29&lt;3,0,'Pattern Design'!E29/16.7)</f>
        <v>2.39520958083832</v>
      </c>
      <c r="E3" s="226" t="n">
        <f aca="false">IF('Pattern Design'!F29&lt;3,0,'Pattern Design'!F29/16.7)</f>
        <v>3.89221556886228</v>
      </c>
      <c r="F3" s="226" t="n">
        <f aca="false">IF('Pattern Design'!G29&lt;3,0,'Pattern Design'!G29/16.7)</f>
        <v>4.79041916167665</v>
      </c>
      <c r="G3" s="226" t="n">
        <f aca="false">IF('Pattern Design'!H29&lt;3,0,'Pattern Design'!H29/16.7)</f>
        <v>4.79041916167665</v>
      </c>
      <c r="H3" s="226" t="n">
        <f aca="false">IF('Pattern Design'!I29&lt;3,0,'Pattern Design'!I29/16.7)</f>
        <v>4.79041916167665</v>
      </c>
      <c r="I3" s="226" t="n">
        <f aca="false">IF('Pattern Design'!J29&lt;3,0,'Pattern Design'!J29/16.7)</f>
        <v>5.08982035928144</v>
      </c>
      <c r="J3" s="226" t="n">
        <f aca="false">IF('Pattern Design'!K29&lt;3,0,'Pattern Design'!K29/16.7)</f>
        <v>5.08982035928144</v>
      </c>
      <c r="K3" s="226" t="n">
        <f aca="false">IF('Pattern Design'!L29&lt;3,0,'Pattern Design'!L29/16.7)</f>
        <v>5.08982035928144</v>
      </c>
      <c r="L3" s="226" t="n">
        <f aca="false">IF('Pattern Design'!M29&lt;3,0,'Pattern Design'!M29/16.7)</f>
        <v>5.08982035928144</v>
      </c>
      <c r="M3" s="226" t="n">
        <f aca="false">IF('Pattern Design'!N29&lt;3,0,'Pattern Design'!N29/16.7)</f>
        <v>5.08982035928144</v>
      </c>
      <c r="N3" s="226" t="n">
        <f aca="false">IF('Pattern Design'!O29&lt;3,0,'Pattern Design'!O29/16.7)</f>
        <v>5.08982035928144</v>
      </c>
      <c r="O3" s="226" t="n">
        <f aca="false">IF('Pattern Design'!P29&lt;3,0,'Pattern Design'!P29/16.7)</f>
        <v>5.08982035928144</v>
      </c>
      <c r="P3" s="226" t="n">
        <f aca="false">IF('Pattern Design'!Q29&lt;3,0,'Pattern Design'!Q29/16.7)</f>
        <v>5.08982035928144</v>
      </c>
      <c r="Q3" s="226" t="n">
        <f aca="false">IF('Pattern Design'!R29&lt;3,0,'Pattern Design'!R29/16.7)</f>
        <v>5.08982035928144</v>
      </c>
      <c r="R3" s="226" t="n">
        <f aca="false">IF('Pattern Design'!S29&lt;3,0,'Pattern Design'!S29/16.7)</f>
        <v>5.08982035928144</v>
      </c>
      <c r="S3" s="226" t="n">
        <f aca="false">IF('Pattern Design'!T29&lt;3,0,'Pattern Design'!T29/16.7)</f>
        <v>5.08982035928144</v>
      </c>
      <c r="T3" s="226" t="n">
        <f aca="false">IF('Pattern Design'!U29&lt;3,0,'Pattern Design'!U29/16.7)</f>
        <v>5.08982035928144</v>
      </c>
      <c r="U3" s="226" t="n">
        <f aca="false">IF('Pattern Design'!V29&lt;3,0,'Pattern Design'!V29/16.7)</f>
        <v>5.08982035928144</v>
      </c>
      <c r="V3" s="226" t="n">
        <f aca="false">IF('Pattern Design'!W29&lt;3,0,'Pattern Design'!W29/16.7)</f>
        <v>5.08982035928144</v>
      </c>
      <c r="W3" s="226" t="n">
        <f aca="false">IF('Pattern Design'!X29&lt;3,0,'Pattern Design'!X29/16.7)</f>
        <v>5.08982035928144</v>
      </c>
      <c r="X3" s="226" t="n">
        <f aca="false">IF('Pattern Design'!Y29&lt;3,0,'Pattern Design'!Y29/16.7)</f>
        <v>5.08982035928144</v>
      </c>
      <c r="Y3" s="226" t="n">
        <f aca="false">IF('Pattern Design'!Z29&lt;3,0,'Pattern Design'!Z29/16.7)</f>
        <v>5.08982035928144</v>
      </c>
      <c r="Z3" s="226" t="n">
        <f aca="false">IF('Pattern Design'!AA29&lt;3,0,'Pattern Design'!AA29/16.7)</f>
        <v>5.08982035928144</v>
      </c>
      <c r="AA3" s="226" t="n">
        <f aca="false">IF('Pattern Design'!AB29&lt;3,0,'Pattern Design'!AB29/16.7)</f>
        <v>5.08982035928144</v>
      </c>
      <c r="AB3" s="226" t="n">
        <f aca="false">IF('Pattern Design'!AC29&lt;3,0,'Pattern Design'!AC29/16.7)</f>
        <v>5.08982035928144</v>
      </c>
      <c r="AC3" s="226" t="n">
        <f aca="false">IF('Pattern Design'!AD29&lt;3,0,'Pattern Design'!AD29/16.7)</f>
        <v>5.08982035928144</v>
      </c>
      <c r="AD3" s="226" t="n">
        <f aca="false">IF('Pattern Design'!AE29&lt;3,0,'Pattern Design'!AE29/16.7)</f>
        <v>5.08982035928144</v>
      </c>
      <c r="AE3" s="226" t="n">
        <f aca="false">IF('Pattern Design'!AF29&lt;3,0,'Pattern Design'!AF29/16.7)</f>
        <v>5.08982035928144</v>
      </c>
      <c r="AF3" s="226" t="n">
        <f aca="false">IF('Pattern Design'!AG29&lt;3,0,'Pattern Design'!AG29/16.7)</f>
        <v>5.08982035928144</v>
      </c>
      <c r="AG3" s="226" t="n">
        <f aca="false">IF('Pattern Design'!AH29&lt;3,0,'Pattern Design'!AH29/16.7)</f>
        <v>5.08982035928144</v>
      </c>
      <c r="AH3" s="226" t="n">
        <f aca="false">IF('Pattern Design'!AI29&lt;3,0,'Pattern Design'!AI29/16.7)</f>
        <v>4.79041916167665</v>
      </c>
      <c r="AI3" s="226" t="n">
        <f aca="false">IF('Pattern Design'!AJ29&lt;3,0,'Pattern Design'!AJ29/16.7)</f>
        <v>4.79041916167665</v>
      </c>
      <c r="AJ3" s="226" t="n">
        <f aca="false">IF('Pattern Design'!AK29&lt;3,0,'Pattern Design'!AK29/16.7)</f>
        <v>4.79041916167665</v>
      </c>
      <c r="AK3" s="226" t="n">
        <f aca="false">IF('Pattern Design'!AL29&lt;3,0,'Pattern Design'!AL29/16.7)</f>
        <v>3.89221556886228</v>
      </c>
      <c r="AL3" s="226" t="n">
        <f aca="false">IF('Pattern Design'!AM29&lt;3,0,'Pattern Design'!AM29/16.7)</f>
        <v>2.39520958083832</v>
      </c>
      <c r="AM3" s="226" t="n">
        <f aca="false">IF('Pattern Design'!AN29&lt;3,0,'Pattern Design'!AN29/16.7)</f>
        <v>2.09580838323353</v>
      </c>
      <c r="AN3" s="226" t="n">
        <f aca="false">IF('Pattern Design'!AO29&lt;3,0,'Pattern Design'!AO29/16.7)</f>
        <v>0.658682634730539</v>
      </c>
    </row>
    <row r="4" customFormat="false" ht="12.75" hidden="false" customHeight="false" outlineLevel="0" collapsed="false">
      <c r="A4" s="225" t="n">
        <f aca="false">'Pattern Design'!K21-Sheet1!A3</f>
        <v>6</v>
      </c>
      <c r="B4" s="226" t="n">
        <f aca="false">IF('Pattern Design'!C30&lt;3,0,'Pattern Design'!C30/16.7)</f>
        <v>0.538922155688623</v>
      </c>
      <c r="C4" s="226" t="n">
        <f aca="false">IF('Pattern Design'!D30&lt;3,0,'Pattern Design'!D30/16.7)</f>
        <v>1.79640718562874</v>
      </c>
      <c r="D4" s="226" t="n">
        <f aca="false">IF('Pattern Design'!E30&lt;3,0,'Pattern Design'!E30/16.7)</f>
        <v>2.09580838323353</v>
      </c>
      <c r="E4" s="226" t="n">
        <f aca="false">IF('Pattern Design'!F30&lt;3,0,'Pattern Design'!F30/16.7)</f>
        <v>2.9940119760479</v>
      </c>
      <c r="F4" s="226" t="n">
        <f aca="false">IF('Pattern Design'!G30&lt;3,0,'Pattern Design'!G30/16.7)</f>
        <v>3.59281437125749</v>
      </c>
      <c r="G4" s="226" t="n">
        <f aca="false">IF('Pattern Design'!H30&lt;3,0,'Pattern Design'!H30/16.7)</f>
        <v>4.49101796407186</v>
      </c>
      <c r="H4" s="226" t="n">
        <f aca="false">IF('Pattern Design'!I30&lt;3,0,'Pattern Design'!I30/16.7)</f>
        <v>4.49101796407186</v>
      </c>
      <c r="I4" s="226" t="n">
        <f aca="false">IF('Pattern Design'!J30&lt;3,0,'Pattern Design'!J30/16.7)</f>
        <v>4.79041916167665</v>
      </c>
      <c r="J4" s="226" t="n">
        <f aca="false">IF('Pattern Design'!K30&lt;3,0,'Pattern Design'!K30/16.7)</f>
        <v>4.79041916167665</v>
      </c>
      <c r="K4" s="226" t="n">
        <f aca="false">IF('Pattern Design'!L30&lt;3,0,'Pattern Design'!L30/16.7)</f>
        <v>4.79041916167665</v>
      </c>
      <c r="L4" s="226" t="n">
        <f aca="false">IF('Pattern Design'!M30&lt;3,0,'Pattern Design'!M30/16.7)</f>
        <v>4.79041916167665</v>
      </c>
      <c r="M4" s="226" t="n">
        <f aca="false">IF('Pattern Design'!N30&lt;3,0,'Pattern Design'!N30/16.7)</f>
        <v>4.79041916167665</v>
      </c>
      <c r="N4" s="226" t="n">
        <f aca="false">IF('Pattern Design'!O30&lt;3,0,'Pattern Design'!O30/16.7)</f>
        <v>4.79041916167665</v>
      </c>
      <c r="O4" s="226" t="n">
        <f aca="false">IF('Pattern Design'!P30&lt;3,0,'Pattern Design'!P30/16.7)</f>
        <v>4.79041916167665</v>
      </c>
      <c r="P4" s="226" t="n">
        <f aca="false">IF('Pattern Design'!Q30&lt;3,0,'Pattern Design'!Q30/16.7)</f>
        <v>4.79041916167665</v>
      </c>
      <c r="Q4" s="226" t="n">
        <f aca="false">IF('Pattern Design'!R30&lt;3,0,'Pattern Design'!R30/16.7)</f>
        <v>4.79041916167665</v>
      </c>
      <c r="R4" s="226" t="n">
        <f aca="false">IF('Pattern Design'!S30&lt;3,0,'Pattern Design'!S30/16.7)</f>
        <v>4.79041916167665</v>
      </c>
      <c r="S4" s="226" t="n">
        <f aca="false">IF('Pattern Design'!T30&lt;3,0,'Pattern Design'!T30/16.7)</f>
        <v>4.79041916167665</v>
      </c>
      <c r="T4" s="226" t="n">
        <f aca="false">IF('Pattern Design'!U30&lt;3,0,'Pattern Design'!U30/16.7)</f>
        <v>4.79041916167665</v>
      </c>
      <c r="U4" s="226" t="n">
        <f aca="false">IF('Pattern Design'!V30&lt;3,0,'Pattern Design'!V30/16.7)</f>
        <v>4.79041916167665</v>
      </c>
      <c r="V4" s="226" t="n">
        <f aca="false">IF('Pattern Design'!W30&lt;3,0,'Pattern Design'!W30/16.7)</f>
        <v>4.79041916167665</v>
      </c>
      <c r="W4" s="226" t="n">
        <f aca="false">IF('Pattern Design'!X30&lt;3,0,'Pattern Design'!X30/16.7)</f>
        <v>4.79041916167665</v>
      </c>
      <c r="X4" s="226" t="n">
        <f aca="false">IF('Pattern Design'!Y30&lt;3,0,'Pattern Design'!Y30/16.7)</f>
        <v>4.79041916167665</v>
      </c>
      <c r="Y4" s="226" t="n">
        <f aca="false">IF('Pattern Design'!Z30&lt;3,0,'Pattern Design'!Z30/16.7)</f>
        <v>4.79041916167665</v>
      </c>
      <c r="Z4" s="226" t="n">
        <f aca="false">IF('Pattern Design'!AA30&lt;3,0,'Pattern Design'!AA30/16.7)</f>
        <v>4.79041916167665</v>
      </c>
      <c r="AA4" s="226" t="n">
        <f aca="false">IF('Pattern Design'!AB30&lt;3,0,'Pattern Design'!AB30/16.7)</f>
        <v>4.79041916167665</v>
      </c>
      <c r="AB4" s="226" t="n">
        <f aca="false">IF('Pattern Design'!AC30&lt;3,0,'Pattern Design'!AC30/16.7)</f>
        <v>4.79041916167665</v>
      </c>
      <c r="AC4" s="226" t="n">
        <f aca="false">IF('Pattern Design'!AD30&lt;3,0,'Pattern Design'!AD30/16.7)</f>
        <v>4.79041916167665</v>
      </c>
      <c r="AD4" s="226" t="n">
        <f aca="false">IF('Pattern Design'!AE30&lt;3,0,'Pattern Design'!AE30/16.7)</f>
        <v>4.79041916167665</v>
      </c>
      <c r="AE4" s="226" t="n">
        <f aca="false">IF('Pattern Design'!AF30&lt;3,0,'Pattern Design'!AF30/16.7)</f>
        <v>4.79041916167665</v>
      </c>
      <c r="AF4" s="226" t="n">
        <f aca="false">IF('Pattern Design'!AG30&lt;3,0,'Pattern Design'!AG30/16.7)</f>
        <v>4.79041916167665</v>
      </c>
      <c r="AG4" s="226" t="n">
        <f aca="false">IF('Pattern Design'!AH30&lt;3,0,'Pattern Design'!AH30/16.7)</f>
        <v>4.79041916167665</v>
      </c>
      <c r="AH4" s="226" t="n">
        <f aca="false">IF('Pattern Design'!AI30&lt;3,0,'Pattern Design'!AI30/16.7)</f>
        <v>4.49101796407186</v>
      </c>
      <c r="AI4" s="226" t="n">
        <f aca="false">IF('Pattern Design'!AJ30&lt;3,0,'Pattern Design'!AJ30/16.7)</f>
        <v>4.49101796407186</v>
      </c>
      <c r="AJ4" s="226" t="n">
        <f aca="false">IF('Pattern Design'!AK30&lt;3,0,'Pattern Design'!AK30/16.7)</f>
        <v>3.59281437125749</v>
      </c>
      <c r="AK4" s="226" t="n">
        <f aca="false">IF('Pattern Design'!AL30&lt;3,0,'Pattern Design'!AL30/16.7)</f>
        <v>2.9940119760479</v>
      </c>
      <c r="AL4" s="226" t="n">
        <f aca="false">IF('Pattern Design'!AM30&lt;3,0,'Pattern Design'!AM30/16.7)</f>
        <v>2.09580838323353</v>
      </c>
      <c r="AM4" s="226" t="n">
        <f aca="false">IF('Pattern Design'!AN30&lt;3,0,'Pattern Design'!AN30/16.7)</f>
        <v>1.79640718562874</v>
      </c>
      <c r="AN4" s="226" t="n">
        <f aca="false">IF('Pattern Design'!AO30&lt;3,0,'Pattern Design'!AO30/16.7)</f>
        <v>0.538922155688623</v>
      </c>
    </row>
    <row r="5" customFormat="false" ht="12.75" hidden="false" customHeight="false" outlineLevel="0" collapsed="false">
      <c r="A5" s="225" t="n">
        <f aca="false">'Pattern Design'!O21-(Sheet1!A3+Sheet1!A4)</f>
        <v>9</v>
      </c>
      <c r="B5" s="226" t="n">
        <f aca="false">IF('Pattern Design'!C31&lt;3,0,'Pattern Design'!C31/16.7)</f>
        <v>0.419161676646707</v>
      </c>
      <c r="C5" s="226" t="n">
        <f aca="false">IF('Pattern Design'!D31&lt;3,0,'Pattern Design'!D31/16.7)</f>
        <v>0.538922155688623</v>
      </c>
      <c r="D5" s="226" t="n">
        <f aca="false">IF('Pattern Design'!E31&lt;3,0,'Pattern Design'!E31/16.7)</f>
        <v>1.31736526946108</v>
      </c>
      <c r="E5" s="226" t="n">
        <f aca="false">IF('Pattern Design'!F31&lt;3,0,'Pattern Design'!F31/16.7)</f>
        <v>2.39520958083832</v>
      </c>
      <c r="F5" s="226" t="n">
        <f aca="false">IF('Pattern Design'!G31&lt;3,0,'Pattern Design'!G31/16.7)</f>
        <v>2.69461077844311</v>
      </c>
      <c r="G5" s="226" t="n">
        <f aca="false">IF('Pattern Design'!H31&lt;3,0,'Pattern Design'!H31/16.7)</f>
        <v>2.9940119760479</v>
      </c>
      <c r="H5" s="226" t="n">
        <f aca="false">IF('Pattern Design'!I31&lt;3,0,'Pattern Design'!I31/16.7)</f>
        <v>3.59281437125749</v>
      </c>
      <c r="I5" s="226" t="n">
        <f aca="false">IF('Pattern Design'!J31&lt;3,0,'Pattern Design'!J31/16.7)</f>
        <v>3.59281437125749</v>
      </c>
      <c r="J5" s="226" t="n">
        <f aca="false">IF('Pattern Design'!K31&lt;3,0,'Pattern Design'!K31/16.7)</f>
        <v>4.19161676646707</v>
      </c>
      <c r="K5" s="226" t="n">
        <f aca="false">IF('Pattern Design'!L31&lt;3,0,'Pattern Design'!L31/16.7)</f>
        <v>4.19161676646707</v>
      </c>
      <c r="L5" s="226" t="n">
        <f aca="false">IF('Pattern Design'!M31&lt;3,0,'Pattern Design'!M31/16.7)</f>
        <v>4.19161676646707</v>
      </c>
      <c r="M5" s="226" t="n">
        <f aca="false">IF('Pattern Design'!N31&lt;3,0,'Pattern Design'!N31/16.7)</f>
        <v>4.19161676646707</v>
      </c>
      <c r="N5" s="226" t="n">
        <f aca="false">IF('Pattern Design'!O31&lt;3,0,'Pattern Design'!O31/16.7)</f>
        <v>4.19161676646707</v>
      </c>
      <c r="O5" s="226" t="n">
        <f aca="false">IF('Pattern Design'!P31&lt;3,0,'Pattern Design'!P31/16.7)</f>
        <v>4.19161676646707</v>
      </c>
      <c r="P5" s="226" t="n">
        <f aca="false">IF('Pattern Design'!Q31&lt;3,0,'Pattern Design'!Q31/16.7)</f>
        <v>4.19161676646707</v>
      </c>
      <c r="Q5" s="226" t="n">
        <f aca="false">IF('Pattern Design'!R31&lt;3,0,'Pattern Design'!R31/16.7)</f>
        <v>4.19161676646707</v>
      </c>
      <c r="R5" s="226" t="n">
        <f aca="false">IF('Pattern Design'!S31&lt;3,0,'Pattern Design'!S31/16.7)</f>
        <v>4.19161676646707</v>
      </c>
      <c r="S5" s="226" t="n">
        <f aca="false">IF('Pattern Design'!T31&lt;3,0,'Pattern Design'!T31/16.7)</f>
        <v>4.19161676646707</v>
      </c>
      <c r="T5" s="226" t="n">
        <f aca="false">IF('Pattern Design'!U31&lt;3,0,'Pattern Design'!U31/16.7)</f>
        <v>4.19161676646707</v>
      </c>
      <c r="U5" s="226" t="n">
        <f aca="false">IF('Pattern Design'!V31&lt;3,0,'Pattern Design'!V31/16.7)</f>
        <v>4.19161676646707</v>
      </c>
      <c r="V5" s="226" t="n">
        <f aca="false">IF('Pattern Design'!W31&lt;3,0,'Pattern Design'!W31/16.7)</f>
        <v>4.19161676646707</v>
      </c>
      <c r="W5" s="226" t="n">
        <f aca="false">IF('Pattern Design'!X31&lt;3,0,'Pattern Design'!X31/16.7)</f>
        <v>4.19161676646707</v>
      </c>
      <c r="X5" s="226" t="n">
        <f aca="false">IF('Pattern Design'!Y31&lt;3,0,'Pattern Design'!Y31/16.7)</f>
        <v>4.19161676646707</v>
      </c>
      <c r="Y5" s="226" t="n">
        <f aca="false">IF('Pattern Design'!Z31&lt;3,0,'Pattern Design'!Z31/16.7)</f>
        <v>4.19161676646707</v>
      </c>
      <c r="Z5" s="226" t="n">
        <f aca="false">IF('Pattern Design'!AA31&lt;3,0,'Pattern Design'!AA31/16.7)</f>
        <v>4.19161676646707</v>
      </c>
      <c r="AA5" s="226" t="n">
        <f aca="false">IF('Pattern Design'!AB31&lt;3,0,'Pattern Design'!AB31/16.7)</f>
        <v>4.19161676646707</v>
      </c>
      <c r="AB5" s="226" t="n">
        <f aca="false">IF('Pattern Design'!AC31&lt;3,0,'Pattern Design'!AC31/16.7)</f>
        <v>4.19161676646707</v>
      </c>
      <c r="AC5" s="226" t="n">
        <f aca="false">IF('Pattern Design'!AD31&lt;3,0,'Pattern Design'!AD31/16.7)</f>
        <v>4.19161676646707</v>
      </c>
      <c r="AD5" s="226" t="n">
        <f aca="false">IF('Pattern Design'!AE31&lt;3,0,'Pattern Design'!AE31/16.7)</f>
        <v>4.19161676646707</v>
      </c>
      <c r="AE5" s="226" t="n">
        <f aca="false">IF('Pattern Design'!AF31&lt;3,0,'Pattern Design'!AF31/16.7)</f>
        <v>4.19161676646707</v>
      </c>
      <c r="AF5" s="226" t="n">
        <f aca="false">IF('Pattern Design'!AG31&lt;3,0,'Pattern Design'!AG31/16.7)</f>
        <v>4.19161676646707</v>
      </c>
      <c r="AG5" s="226" t="n">
        <f aca="false">IF('Pattern Design'!AH31&lt;3,0,'Pattern Design'!AH31/16.7)</f>
        <v>3.59281437125749</v>
      </c>
      <c r="AH5" s="226" t="n">
        <f aca="false">IF('Pattern Design'!AI31&lt;3,0,'Pattern Design'!AI31/16.7)</f>
        <v>3.59281437125749</v>
      </c>
      <c r="AI5" s="226" t="n">
        <f aca="false">IF('Pattern Design'!AJ31&lt;3,0,'Pattern Design'!AJ31/16.7)</f>
        <v>2.9940119760479</v>
      </c>
      <c r="AJ5" s="226" t="n">
        <f aca="false">IF('Pattern Design'!AK31&lt;3,0,'Pattern Design'!AK31/16.7)</f>
        <v>2.69461077844311</v>
      </c>
      <c r="AK5" s="226" t="n">
        <f aca="false">IF('Pattern Design'!AL31&lt;3,0,'Pattern Design'!AL31/16.7)</f>
        <v>2.39520958083832</v>
      </c>
      <c r="AL5" s="226" t="n">
        <f aca="false">IF('Pattern Design'!AM31&lt;3,0,'Pattern Design'!AM31/16.7)</f>
        <v>1.31736526946108</v>
      </c>
      <c r="AM5" s="226" t="n">
        <f aca="false">IF('Pattern Design'!AN31&lt;3,0,'Pattern Design'!AN31/16.7)</f>
        <v>0.538922155688623</v>
      </c>
      <c r="AN5" s="226" t="n">
        <f aca="false">IF('Pattern Design'!AO31&lt;3,0,'Pattern Design'!AO31/16.7)</f>
        <v>0.419161676646707</v>
      </c>
    </row>
    <row r="6" customFormat="false" ht="12.75" hidden="false" customHeight="false" outlineLevel="0" collapsed="false">
      <c r="A6" s="225" t="n">
        <f aca="false">'Pattern Design'!S21-(Sheet1!A3+Sheet1!A4+Sheet1!A5)</f>
        <v>9</v>
      </c>
      <c r="B6" s="226" t="n">
        <f aca="false">IF('Pattern Design'!C32&lt;3,0,'Pattern Design'!C32/16.7)</f>
        <v>0.29940119760479</v>
      </c>
      <c r="C6" s="226" t="n">
        <f aca="false">IF('Pattern Design'!D32&lt;3,0,'Pattern Design'!D32/16.7)</f>
        <v>0.838323353293413</v>
      </c>
      <c r="D6" s="226" t="n">
        <f aca="false">IF('Pattern Design'!E32&lt;3,0,'Pattern Design'!E32/16.7)</f>
        <v>0.958083832335329</v>
      </c>
      <c r="E6" s="226" t="n">
        <f aca="false">IF('Pattern Design'!F32&lt;3,0,'Pattern Design'!F32/16.7)</f>
        <v>0.958083832335329</v>
      </c>
      <c r="F6" s="226" t="n">
        <f aca="false">IF('Pattern Design'!G32&lt;3,0,'Pattern Design'!G32/16.7)</f>
        <v>1.07784431137725</v>
      </c>
      <c r="G6" s="226" t="n">
        <f aca="false">IF('Pattern Design'!H32&lt;3,0,'Pattern Design'!H32/16.7)</f>
        <v>1.37724550898204</v>
      </c>
      <c r="H6" s="226" t="n">
        <f aca="false">IF('Pattern Design'!I32&lt;3,0,'Pattern Design'!I32/16.7)</f>
        <v>1.37724550898204</v>
      </c>
      <c r="I6" s="226" t="n">
        <f aca="false">IF('Pattern Design'!J32&lt;3,0,'Pattern Design'!J32/16.7)</f>
        <v>2.03592814371258</v>
      </c>
      <c r="J6" s="226" t="n">
        <f aca="false">IF('Pattern Design'!K32&lt;3,0,'Pattern Design'!K32/16.7)</f>
        <v>2.39520958083832</v>
      </c>
      <c r="K6" s="226" t="n">
        <f aca="false">IF('Pattern Design'!L32&lt;3,0,'Pattern Design'!L32/16.7)</f>
        <v>2.39520958083832</v>
      </c>
      <c r="L6" s="226" t="n">
        <f aca="false">IF('Pattern Design'!M32&lt;3,0,'Pattern Design'!M32/16.7)</f>
        <v>2.39520958083832</v>
      </c>
      <c r="M6" s="226" t="n">
        <f aca="false">IF('Pattern Design'!N32&lt;3,0,'Pattern Design'!N32/16.7)</f>
        <v>2.9940119760479</v>
      </c>
      <c r="N6" s="226" t="n">
        <f aca="false">IF('Pattern Design'!O32&lt;3,0,'Pattern Design'!O32/16.7)</f>
        <v>2.9940119760479</v>
      </c>
      <c r="O6" s="226" t="n">
        <f aca="false">IF('Pattern Design'!P32&lt;3,0,'Pattern Design'!P32/16.7)</f>
        <v>2.9940119760479</v>
      </c>
      <c r="P6" s="226" t="n">
        <f aca="false">IF('Pattern Design'!Q32&lt;3,0,'Pattern Design'!Q32/16.7)</f>
        <v>2.9940119760479</v>
      </c>
      <c r="Q6" s="226" t="n">
        <f aca="false">IF('Pattern Design'!R32&lt;3,0,'Pattern Design'!R32/16.7)</f>
        <v>2.9940119760479</v>
      </c>
      <c r="R6" s="226" t="n">
        <f aca="false">IF('Pattern Design'!S32&lt;3,0,'Pattern Design'!S32/16.7)</f>
        <v>2.9940119760479</v>
      </c>
      <c r="S6" s="226" t="n">
        <f aca="false">IF('Pattern Design'!T32&lt;3,0,'Pattern Design'!T32/16.7)</f>
        <v>2.9940119760479</v>
      </c>
      <c r="T6" s="226" t="n">
        <f aca="false">IF('Pattern Design'!U32&lt;3,0,'Pattern Design'!U32/16.7)</f>
        <v>2.9940119760479</v>
      </c>
      <c r="U6" s="226" t="n">
        <f aca="false">IF('Pattern Design'!V32&lt;3,0,'Pattern Design'!V32/16.7)</f>
        <v>2.9940119760479</v>
      </c>
      <c r="V6" s="226" t="n">
        <f aca="false">IF('Pattern Design'!W32&lt;3,0,'Pattern Design'!W32/16.7)</f>
        <v>2.9940119760479</v>
      </c>
      <c r="W6" s="226" t="n">
        <f aca="false">IF('Pattern Design'!X32&lt;3,0,'Pattern Design'!X32/16.7)</f>
        <v>2.9940119760479</v>
      </c>
      <c r="X6" s="226" t="n">
        <f aca="false">IF('Pattern Design'!Y32&lt;3,0,'Pattern Design'!Y32/16.7)</f>
        <v>2.9940119760479</v>
      </c>
      <c r="Y6" s="226" t="n">
        <f aca="false">IF('Pattern Design'!Z32&lt;3,0,'Pattern Design'!Z32/16.7)</f>
        <v>2.9940119760479</v>
      </c>
      <c r="Z6" s="226" t="n">
        <f aca="false">IF('Pattern Design'!AA32&lt;3,0,'Pattern Design'!AA32/16.7)</f>
        <v>2.9940119760479</v>
      </c>
      <c r="AA6" s="226" t="n">
        <f aca="false">IF('Pattern Design'!AB32&lt;3,0,'Pattern Design'!AB32/16.7)</f>
        <v>2.9940119760479</v>
      </c>
      <c r="AB6" s="226" t="n">
        <f aca="false">IF('Pattern Design'!AC32&lt;3,0,'Pattern Design'!AC32/16.7)</f>
        <v>2.9940119760479</v>
      </c>
      <c r="AC6" s="226" t="n">
        <f aca="false">IF('Pattern Design'!AD32&lt;3,0,'Pattern Design'!AD32/16.7)</f>
        <v>2.9940119760479</v>
      </c>
      <c r="AD6" s="226" t="n">
        <f aca="false">IF('Pattern Design'!AE32&lt;3,0,'Pattern Design'!AE32/16.7)</f>
        <v>2.39520958083832</v>
      </c>
      <c r="AE6" s="226" t="n">
        <f aca="false">IF('Pattern Design'!AF32&lt;3,0,'Pattern Design'!AF32/16.7)</f>
        <v>2.39520958083832</v>
      </c>
      <c r="AF6" s="226" t="n">
        <f aca="false">IF('Pattern Design'!AG32&lt;3,0,'Pattern Design'!AG32/16.7)</f>
        <v>2.39520958083832</v>
      </c>
      <c r="AG6" s="226" t="n">
        <f aca="false">IF('Pattern Design'!AH32&lt;3,0,'Pattern Design'!AH32/16.7)</f>
        <v>2.03592814371258</v>
      </c>
      <c r="AH6" s="226" t="n">
        <f aca="false">IF('Pattern Design'!AI32&lt;3,0,'Pattern Design'!AI32/16.7)</f>
        <v>1.37724550898204</v>
      </c>
      <c r="AI6" s="226" t="n">
        <f aca="false">IF('Pattern Design'!AJ32&lt;3,0,'Pattern Design'!AJ32/16.7)</f>
        <v>1.37724550898204</v>
      </c>
      <c r="AJ6" s="226" t="n">
        <f aca="false">IF('Pattern Design'!AK32&lt;3,0,'Pattern Design'!AK32/16.7)</f>
        <v>1.07784431137725</v>
      </c>
      <c r="AK6" s="226" t="n">
        <f aca="false">IF('Pattern Design'!AL32&lt;3,0,'Pattern Design'!AL32/16.7)</f>
        <v>0.958083832335329</v>
      </c>
      <c r="AL6" s="226" t="n">
        <f aca="false">IF('Pattern Design'!AM32&lt;3,0,'Pattern Design'!AM32/16.7)</f>
        <v>0.958083832335329</v>
      </c>
      <c r="AM6" s="226" t="n">
        <f aca="false">IF('Pattern Design'!AN32&lt;3,0,'Pattern Design'!AN32/16.7)</f>
        <v>0.838323353293413</v>
      </c>
      <c r="AN6" s="226" t="n">
        <f aca="false">IF('Pattern Design'!AO32&lt;3,0,'Pattern Design'!AO32/16.7)</f>
        <v>0.29940119760479</v>
      </c>
    </row>
    <row r="7" customFormat="false" ht="12.75" hidden="false" customHeight="false" outlineLevel="0" collapsed="false">
      <c r="A7" s="225" t="n">
        <f aca="false">'Pattern Design'!W21-(Sheet1!A3+Sheet1!A4+Sheet1!A5+Sheet1!A6)</f>
        <v>6</v>
      </c>
      <c r="B7" s="226" t="n">
        <f aca="false">IF('Pattern Design'!C33&lt;3,0,'Pattern Design'!C33/16.7)</f>
        <v>0.179640718562874</v>
      </c>
      <c r="C7" s="226" t="n">
        <f aca="false">IF('Pattern Design'!D33&lt;3,0,'Pattern Design'!D33/16.7)</f>
        <v>0.479041916167665</v>
      </c>
      <c r="D7" s="226" t="n">
        <f aca="false">IF('Pattern Design'!E33&lt;3,0,'Pattern Design'!E33/16.7)</f>
        <v>0.479041916167665</v>
      </c>
      <c r="E7" s="226" t="n">
        <f aca="false">IF('Pattern Design'!F33&lt;3,0,'Pattern Design'!F33/16.7)</f>
        <v>0.479041916167665</v>
      </c>
      <c r="F7" s="226" t="n">
        <f aca="false">IF('Pattern Design'!G33&lt;3,0,'Pattern Design'!G33/16.7)</f>
        <v>0.538922155688623</v>
      </c>
      <c r="G7" s="226" t="n">
        <f aca="false">IF('Pattern Design'!H33&lt;3,0,'Pattern Design'!H33/16.7)</f>
        <v>0.658682634730539</v>
      </c>
      <c r="H7" s="226" t="n">
        <f aca="false">IF('Pattern Design'!I33&lt;3,0,'Pattern Design'!I33/16.7)</f>
        <v>0.778443113772455</v>
      </c>
      <c r="I7" s="226" t="n">
        <f aca="false">IF('Pattern Design'!J33&lt;3,0,'Pattern Design'!J33/16.7)</f>
        <v>1.1377245508982</v>
      </c>
      <c r="J7" s="226" t="n">
        <f aca="false">IF('Pattern Design'!K33&lt;3,0,'Pattern Design'!K33/16.7)</f>
        <v>1.1377245508982</v>
      </c>
      <c r="K7" s="226" t="n">
        <f aca="false">IF('Pattern Design'!L33&lt;3,0,'Pattern Design'!L33/16.7)</f>
        <v>1.25748502994012</v>
      </c>
      <c r="L7" s="226" t="n">
        <f aca="false">IF('Pattern Design'!M33&lt;3,0,'Pattern Design'!M33/16.7)</f>
        <v>1.67664670658683</v>
      </c>
      <c r="M7" s="226" t="n">
        <f aca="false">IF('Pattern Design'!N33&lt;3,0,'Pattern Design'!N33/16.7)</f>
        <v>1.67664670658683</v>
      </c>
      <c r="N7" s="226" t="n">
        <f aca="false">IF('Pattern Design'!O33&lt;3,0,'Pattern Design'!O33/16.7)</f>
        <v>1.67664670658683</v>
      </c>
      <c r="O7" s="226" t="n">
        <f aca="false">IF('Pattern Design'!P33&lt;3,0,'Pattern Design'!P33/16.7)</f>
        <v>1.79640718562874</v>
      </c>
      <c r="P7" s="226" t="n">
        <f aca="false">IF('Pattern Design'!Q33&lt;3,0,'Pattern Design'!Q33/16.7)</f>
        <v>1.79640718562874</v>
      </c>
      <c r="Q7" s="226" t="n">
        <f aca="false">IF('Pattern Design'!R33&lt;3,0,'Pattern Design'!R33/16.7)</f>
        <v>1.79640718562874</v>
      </c>
      <c r="R7" s="226" t="n">
        <f aca="false">IF('Pattern Design'!S33&lt;3,0,'Pattern Design'!S33/16.7)</f>
        <v>1.79640718562874</v>
      </c>
      <c r="S7" s="226" t="n">
        <f aca="false">IF('Pattern Design'!T33&lt;3,0,'Pattern Design'!T33/16.7)</f>
        <v>1.79640718562874</v>
      </c>
      <c r="T7" s="226" t="n">
        <f aca="false">IF('Pattern Design'!U33&lt;3,0,'Pattern Design'!U33/16.7)</f>
        <v>1.79640718562874</v>
      </c>
      <c r="U7" s="226" t="n">
        <f aca="false">IF('Pattern Design'!V33&lt;3,0,'Pattern Design'!V33/16.7)</f>
        <v>1.79640718562874</v>
      </c>
      <c r="V7" s="226" t="n">
        <f aca="false">IF('Pattern Design'!W33&lt;3,0,'Pattern Design'!W33/16.7)</f>
        <v>1.79640718562874</v>
      </c>
      <c r="W7" s="226" t="n">
        <f aca="false">IF('Pattern Design'!X33&lt;3,0,'Pattern Design'!X33/16.7)</f>
        <v>1.79640718562874</v>
      </c>
      <c r="X7" s="226" t="n">
        <f aca="false">IF('Pattern Design'!Y33&lt;3,0,'Pattern Design'!Y33/16.7)</f>
        <v>1.79640718562874</v>
      </c>
      <c r="Y7" s="226" t="n">
        <f aca="false">IF('Pattern Design'!Z33&lt;3,0,'Pattern Design'!Z33/16.7)</f>
        <v>1.79640718562874</v>
      </c>
      <c r="Z7" s="226" t="n">
        <f aca="false">IF('Pattern Design'!AA33&lt;3,0,'Pattern Design'!AA33/16.7)</f>
        <v>1.79640718562874</v>
      </c>
      <c r="AA7" s="226" t="n">
        <f aca="false">IF('Pattern Design'!AB33&lt;3,0,'Pattern Design'!AB33/16.7)</f>
        <v>1.79640718562874</v>
      </c>
      <c r="AB7" s="226" t="n">
        <f aca="false">IF('Pattern Design'!AC33&lt;3,0,'Pattern Design'!AC33/16.7)</f>
        <v>1.67664670658683</v>
      </c>
      <c r="AC7" s="226" t="n">
        <f aca="false">IF('Pattern Design'!AD33&lt;3,0,'Pattern Design'!AD33/16.7)</f>
        <v>1.67664670658683</v>
      </c>
      <c r="AD7" s="226" t="n">
        <f aca="false">IF('Pattern Design'!AE33&lt;3,0,'Pattern Design'!AE33/16.7)</f>
        <v>1.67664670658683</v>
      </c>
      <c r="AE7" s="226" t="n">
        <f aca="false">IF('Pattern Design'!AF33&lt;3,0,'Pattern Design'!AF33/16.7)</f>
        <v>1.25748502994012</v>
      </c>
      <c r="AF7" s="226" t="n">
        <f aca="false">IF('Pattern Design'!AG33&lt;3,0,'Pattern Design'!AG33/16.7)</f>
        <v>1.1377245508982</v>
      </c>
      <c r="AG7" s="226" t="n">
        <f aca="false">IF('Pattern Design'!AH33&lt;3,0,'Pattern Design'!AH33/16.7)</f>
        <v>1.1377245508982</v>
      </c>
      <c r="AH7" s="226" t="n">
        <f aca="false">IF('Pattern Design'!AI33&lt;3,0,'Pattern Design'!AI33/16.7)</f>
        <v>0.778443113772455</v>
      </c>
      <c r="AI7" s="226" t="n">
        <f aca="false">IF('Pattern Design'!AJ33&lt;3,0,'Pattern Design'!AJ33/16.7)</f>
        <v>0.658682634730539</v>
      </c>
      <c r="AJ7" s="226" t="n">
        <f aca="false">IF('Pattern Design'!AK33&lt;3,0,'Pattern Design'!AK33/16.7)</f>
        <v>0.538922155688623</v>
      </c>
      <c r="AK7" s="226" t="n">
        <f aca="false">IF('Pattern Design'!AL33&lt;3,0,'Pattern Design'!AL33/16.7)</f>
        <v>0.479041916167665</v>
      </c>
      <c r="AL7" s="226" t="n">
        <f aca="false">IF('Pattern Design'!AM33&lt;3,0,'Pattern Design'!AM33/16.7)</f>
        <v>0.479041916167665</v>
      </c>
      <c r="AM7" s="226" t="n">
        <f aca="false">IF('Pattern Design'!AN33&lt;3,0,'Pattern Design'!AN33/16.7)</f>
        <v>0.479041916167665</v>
      </c>
      <c r="AN7" s="226" t="n">
        <f aca="false">IF('Pattern Design'!AO33&lt;3,0,'Pattern Design'!AO33/16.7)</f>
        <v>0.179640718562874</v>
      </c>
    </row>
    <row r="8" customFormat="false" ht="12.75" hidden="false" customHeight="false" outlineLevel="0" collapsed="false">
      <c r="A8" s="225" t="n">
        <f aca="false">'Pattern Design'!AA21-(Sheet1!A3+Sheet1!A4+Sheet1!A5+Sheet1!A6+Sheet1!A7)</f>
        <v>8</v>
      </c>
      <c r="B8" s="226" t="n">
        <f aca="false">IF('Pattern Design'!C34&lt;3,0,'Pattern Design'!C34/16.7)</f>
        <v>0</v>
      </c>
      <c r="C8" s="226" t="n">
        <f aca="false">IF('Pattern Design'!D34&lt;3,0,'Pattern Design'!D34/16.7)</f>
        <v>0</v>
      </c>
      <c r="D8" s="226" t="n">
        <f aca="false">IF('Pattern Design'!E34&lt;3,0,'Pattern Design'!E34/16.7)</f>
        <v>0</v>
      </c>
      <c r="E8" s="226" t="n">
        <f aca="false">IF('Pattern Design'!F34&lt;3,0,'Pattern Design'!F34/16.7)</f>
        <v>0</v>
      </c>
      <c r="F8" s="226" t="n">
        <f aca="false">IF('Pattern Design'!G34&lt;3,0,'Pattern Design'!G34/16.7)</f>
        <v>0</v>
      </c>
      <c r="G8" s="226" t="n">
        <f aca="false">IF('Pattern Design'!H34&lt;3,0,'Pattern Design'!H34/16.7)</f>
        <v>0</v>
      </c>
      <c r="H8" s="226" t="n">
        <f aca="false">IF('Pattern Design'!I34&lt;3,0,'Pattern Design'!I34/16.7)</f>
        <v>0</v>
      </c>
      <c r="I8" s="226" t="n">
        <f aca="false">IF('Pattern Design'!J34&lt;3,0,'Pattern Design'!J34/16.7)</f>
        <v>0</v>
      </c>
      <c r="J8" s="226" t="n">
        <f aca="false">IF('Pattern Design'!K34&lt;3,0,'Pattern Design'!K34/16.7)</f>
        <v>0</v>
      </c>
      <c r="K8" s="226" t="n">
        <f aca="false">IF('Pattern Design'!L34&lt;3,0,'Pattern Design'!L34/16.7)</f>
        <v>0.239520958083832</v>
      </c>
      <c r="L8" s="226" t="n">
        <f aca="false">IF('Pattern Design'!M34&lt;3,0,'Pattern Design'!M34/16.7)</f>
        <v>0.239520958083832</v>
      </c>
      <c r="M8" s="226" t="n">
        <f aca="false">IF('Pattern Design'!N34&lt;3,0,'Pattern Design'!N34/16.7)</f>
        <v>0.239520958083832</v>
      </c>
      <c r="N8" s="226" t="n">
        <f aca="false">IF('Pattern Design'!O34&lt;3,0,'Pattern Design'!O34/16.7)</f>
        <v>0.239520958083832</v>
      </c>
      <c r="O8" s="226" t="n">
        <f aca="false">IF('Pattern Design'!P34&lt;3,0,'Pattern Design'!P34/16.7)</f>
        <v>0.239520958083832</v>
      </c>
      <c r="P8" s="226" t="n">
        <f aca="false">IF('Pattern Design'!Q34&lt;3,0,'Pattern Design'!Q34/16.7)</f>
        <v>0.239520958083832</v>
      </c>
      <c r="Q8" s="226" t="n">
        <f aca="false">IF('Pattern Design'!R34&lt;3,0,'Pattern Design'!R34/16.7)</f>
        <v>0.239520958083832</v>
      </c>
      <c r="R8" s="226" t="n">
        <f aca="false">IF('Pattern Design'!S34&lt;3,0,'Pattern Design'!S34/16.7)</f>
        <v>0.239520958083832</v>
      </c>
      <c r="S8" s="226" t="n">
        <f aca="false">IF('Pattern Design'!T34&lt;3,0,'Pattern Design'!T34/16.7)</f>
        <v>0.239520958083832</v>
      </c>
      <c r="T8" s="226" t="n">
        <f aca="false">IF('Pattern Design'!U34&lt;3,0,'Pattern Design'!U34/16.7)</f>
        <v>0.239520958083832</v>
      </c>
      <c r="U8" s="226" t="n">
        <f aca="false">IF('Pattern Design'!V34&lt;3,0,'Pattern Design'!V34/16.7)</f>
        <v>0.239520958083832</v>
      </c>
      <c r="V8" s="226" t="n">
        <f aca="false">IF('Pattern Design'!W34&lt;3,0,'Pattern Design'!W34/16.7)</f>
        <v>0.239520958083832</v>
      </c>
      <c r="W8" s="226" t="n">
        <f aca="false">IF('Pattern Design'!X34&lt;3,0,'Pattern Design'!X34/16.7)</f>
        <v>0.239520958083832</v>
      </c>
      <c r="X8" s="226" t="n">
        <f aca="false">IF('Pattern Design'!Y34&lt;3,0,'Pattern Design'!Y34/16.7)</f>
        <v>0.239520958083832</v>
      </c>
      <c r="Y8" s="226" t="n">
        <f aca="false">IF('Pattern Design'!Z34&lt;3,0,'Pattern Design'!Z34/16.7)</f>
        <v>0.239520958083832</v>
      </c>
      <c r="Z8" s="226" t="n">
        <f aca="false">IF('Pattern Design'!AA34&lt;3,0,'Pattern Design'!AA34/16.7)</f>
        <v>0.239520958083832</v>
      </c>
      <c r="AA8" s="226" t="n">
        <f aca="false">IF('Pattern Design'!AB34&lt;3,0,'Pattern Design'!AB34/16.7)</f>
        <v>0.239520958083832</v>
      </c>
      <c r="AB8" s="226" t="n">
        <f aca="false">IF('Pattern Design'!AC34&lt;3,0,'Pattern Design'!AC34/16.7)</f>
        <v>0.239520958083832</v>
      </c>
      <c r="AC8" s="226" t="n">
        <f aca="false">IF('Pattern Design'!AD34&lt;3,0,'Pattern Design'!AD34/16.7)</f>
        <v>0.239520958083832</v>
      </c>
      <c r="AD8" s="226" t="n">
        <f aca="false">IF('Pattern Design'!AE34&lt;3,0,'Pattern Design'!AE34/16.7)</f>
        <v>0.239520958083832</v>
      </c>
      <c r="AE8" s="226" t="n">
        <f aca="false">IF('Pattern Design'!AF34&lt;3,0,'Pattern Design'!AF34/16.7)</f>
        <v>0.239520958083832</v>
      </c>
      <c r="AF8" s="226" t="n">
        <f aca="false">IF('Pattern Design'!AG34&lt;3,0,'Pattern Design'!AG34/16.7)</f>
        <v>0</v>
      </c>
      <c r="AG8" s="226" t="n">
        <f aca="false">IF('Pattern Design'!AH34&lt;3,0,'Pattern Design'!AH34/16.7)</f>
        <v>0</v>
      </c>
      <c r="AH8" s="226" t="n">
        <f aca="false">IF('Pattern Design'!AI34&lt;3,0,'Pattern Design'!AI34/16.7)</f>
        <v>0</v>
      </c>
      <c r="AI8" s="226" t="n">
        <f aca="false">IF('Pattern Design'!AJ34&lt;3,0,'Pattern Design'!AJ34/16.7)</f>
        <v>0</v>
      </c>
      <c r="AJ8" s="226" t="n">
        <f aca="false">IF('Pattern Design'!AK34&lt;3,0,'Pattern Design'!AK34/16.7)</f>
        <v>0</v>
      </c>
      <c r="AK8" s="226" t="n">
        <f aca="false">IF('Pattern Design'!AL34&lt;3,0,'Pattern Design'!AL34/16.7)</f>
        <v>0</v>
      </c>
      <c r="AL8" s="226" t="n">
        <f aca="false">IF('Pattern Design'!AM34&lt;3,0,'Pattern Design'!AM34/16.7)</f>
        <v>0</v>
      </c>
      <c r="AM8" s="226" t="n">
        <f aca="false">IF('Pattern Design'!AN34&lt;3,0,'Pattern Design'!AN34/16.7)</f>
        <v>0</v>
      </c>
      <c r="AN8" s="226" t="n">
        <f aca="false">IF('Pattern Design'!AO34&lt;3,0,'Pattern Design'!AO34/16.7)</f>
        <v>0</v>
      </c>
    </row>
    <row r="9" customFormat="false" ht="12.75" hidden="false" customHeight="false" outlineLevel="0" collapsed="false">
      <c r="A9" s="225" t="n">
        <f aca="false">'Pattern Design'!AE21-(Sheet1!A3+Sheet1!A4+Sheet1!A5+Sheet1!A6+Sheet1!A7+Sheet1!A8)</f>
        <v>4</v>
      </c>
      <c r="B9" s="226" t="n">
        <f aca="false">IF('Pattern Design'!C35&lt;3,0,'Pattern Design'!C35/16.7)</f>
        <v>0</v>
      </c>
      <c r="C9" s="226" t="n">
        <f aca="false">IF('Pattern Design'!D35&lt;3,0,'Pattern Design'!D35/16.7)</f>
        <v>0</v>
      </c>
      <c r="D9" s="226" t="n">
        <f aca="false">IF('Pattern Design'!E35&lt;3,0,'Pattern Design'!E35/16.7)</f>
        <v>0</v>
      </c>
      <c r="E9" s="226" t="n">
        <f aca="false">IF('Pattern Design'!F35&lt;3,0,'Pattern Design'!F35/16.7)</f>
        <v>0</v>
      </c>
      <c r="F9" s="226" t="n">
        <f aca="false">IF('Pattern Design'!G35&lt;3,0,'Pattern Design'!G35/16.7)</f>
        <v>0</v>
      </c>
      <c r="G9" s="226" t="n">
        <f aca="false">IF('Pattern Design'!H35&lt;3,0,'Pattern Design'!H35/16.7)</f>
        <v>0</v>
      </c>
      <c r="H9" s="226" t="n">
        <f aca="false">IF('Pattern Design'!I35&lt;3,0,'Pattern Design'!I35/16.7)</f>
        <v>0</v>
      </c>
      <c r="I9" s="226" t="n">
        <f aca="false">IF('Pattern Design'!J35&lt;3,0,'Pattern Design'!J35/16.7)</f>
        <v>0</v>
      </c>
      <c r="J9" s="226" t="n">
        <f aca="false">IF('Pattern Design'!K35&lt;3,0,'Pattern Design'!K35/16.7)</f>
        <v>0</v>
      </c>
      <c r="K9" s="226" t="n">
        <f aca="false">IF('Pattern Design'!L35&lt;3,0,'Pattern Design'!L35/16.7)</f>
        <v>0</v>
      </c>
      <c r="L9" s="226" t="n">
        <f aca="false">IF('Pattern Design'!M35&lt;3,0,'Pattern Design'!M35/16.7)</f>
        <v>0</v>
      </c>
      <c r="M9" s="226" t="n">
        <f aca="false">IF('Pattern Design'!N35&lt;3,0,'Pattern Design'!N35/16.7)</f>
        <v>0</v>
      </c>
      <c r="N9" s="226" t="n">
        <f aca="false">IF('Pattern Design'!O35&lt;3,0,'Pattern Design'!O35/16.7)</f>
        <v>0</v>
      </c>
      <c r="O9" s="226" t="n">
        <f aca="false">IF('Pattern Design'!P35&lt;3,0,'Pattern Design'!P35/16.7)</f>
        <v>0</v>
      </c>
      <c r="P9" s="226" t="n">
        <f aca="false">IF('Pattern Design'!Q35&lt;3,0,'Pattern Design'!Q35/16.7)</f>
        <v>0</v>
      </c>
      <c r="Q9" s="226" t="n">
        <f aca="false">IF('Pattern Design'!R35&lt;3,0,'Pattern Design'!R35/16.7)</f>
        <v>0</v>
      </c>
      <c r="R9" s="226" t="n">
        <f aca="false">IF('Pattern Design'!S35&lt;3,0,'Pattern Design'!S35/16.7)</f>
        <v>0</v>
      </c>
      <c r="S9" s="226" t="n">
        <f aca="false">IF('Pattern Design'!T35&lt;3,0,'Pattern Design'!T35/16.7)</f>
        <v>0</v>
      </c>
      <c r="T9" s="226" t="n">
        <f aca="false">IF('Pattern Design'!U35&lt;3,0,'Pattern Design'!U35/16.7)</f>
        <v>0</v>
      </c>
      <c r="U9" s="226" t="n">
        <f aca="false">IF('Pattern Design'!V35&lt;3,0,'Pattern Design'!V35/16.7)</f>
        <v>0</v>
      </c>
      <c r="V9" s="226" t="n">
        <f aca="false">IF('Pattern Design'!W35&lt;3,0,'Pattern Design'!W35/16.7)</f>
        <v>0</v>
      </c>
      <c r="W9" s="226" t="n">
        <f aca="false">IF('Pattern Design'!X35&lt;3,0,'Pattern Design'!X35/16.7)</f>
        <v>0</v>
      </c>
      <c r="X9" s="226" t="n">
        <f aca="false">IF('Pattern Design'!Y35&lt;3,0,'Pattern Design'!Y35/16.7)</f>
        <v>0</v>
      </c>
      <c r="Y9" s="226" t="n">
        <f aca="false">IF('Pattern Design'!Z35&lt;3,0,'Pattern Design'!Z35/16.7)</f>
        <v>0</v>
      </c>
      <c r="Z9" s="226" t="n">
        <f aca="false">IF('Pattern Design'!AA35&lt;3,0,'Pattern Design'!AA35/16.7)</f>
        <v>0</v>
      </c>
      <c r="AA9" s="226" t="n">
        <f aca="false">IF('Pattern Design'!AB35&lt;3,0,'Pattern Design'!AB35/16.7)</f>
        <v>0</v>
      </c>
      <c r="AB9" s="226" t="n">
        <f aca="false">IF('Pattern Design'!AC35&lt;3,0,'Pattern Design'!AC35/16.7)</f>
        <v>0</v>
      </c>
      <c r="AC9" s="226" t="n">
        <f aca="false">IF('Pattern Design'!AD35&lt;3,0,'Pattern Design'!AD35/16.7)</f>
        <v>0</v>
      </c>
      <c r="AD9" s="226" t="n">
        <f aca="false">IF('Pattern Design'!AE35&lt;3,0,'Pattern Design'!AE35/16.7)</f>
        <v>0</v>
      </c>
      <c r="AE9" s="226" t="n">
        <f aca="false">IF('Pattern Design'!AF35&lt;3,0,'Pattern Design'!AF35/16.7)</f>
        <v>0</v>
      </c>
      <c r="AF9" s="226" t="n">
        <f aca="false">IF('Pattern Design'!AG35&lt;3,0,'Pattern Design'!AG35/16.7)</f>
        <v>0</v>
      </c>
      <c r="AG9" s="226" t="n">
        <f aca="false">IF('Pattern Design'!AH35&lt;3,0,'Pattern Design'!AH35/16.7)</f>
        <v>0</v>
      </c>
      <c r="AH9" s="226" t="n">
        <f aca="false">IF('Pattern Design'!AI35&lt;3,0,'Pattern Design'!AI35/16.7)</f>
        <v>0</v>
      </c>
      <c r="AI9" s="226" t="n">
        <f aca="false">IF('Pattern Design'!AJ35&lt;3,0,'Pattern Design'!AJ35/16.7)</f>
        <v>0</v>
      </c>
      <c r="AJ9" s="226" t="n">
        <f aca="false">IF('Pattern Design'!AK35&lt;3,0,'Pattern Design'!AK35/16.7)</f>
        <v>0</v>
      </c>
      <c r="AK9" s="226" t="n">
        <f aca="false">IF('Pattern Design'!AL35&lt;3,0,'Pattern Design'!AL35/16.7)</f>
        <v>0</v>
      </c>
      <c r="AL9" s="226" t="n">
        <f aca="false">IF('Pattern Design'!AM35&lt;3,0,'Pattern Design'!AM35/16.7)</f>
        <v>0</v>
      </c>
      <c r="AM9" s="226" t="n">
        <f aca="false">IF('Pattern Design'!AN35&lt;3,0,'Pattern Design'!AN35/16.7)</f>
        <v>0</v>
      </c>
      <c r="AN9" s="226" t="n">
        <f aca="false">IF('Pattern Design'!AO35&lt;3,0,'Pattern Design'!AO35/16.7)</f>
        <v>0</v>
      </c>
    </row>
    <row r="10" customFormat="false" ht="12.75" hidden="false" customHeight="false" outlineLevel="0" collapsed="false">
      <c r="A10" s="225" t="n">
        <f aca="false">'Pattern Design'!AI21-(Sheet1!A3+Sheet1!A4+Sheet1!A5+Sheet1!A6+Sheet1!A7+Sheet1!A8+Sheet1!A9)</f>
        <v>-46</v>
      </c>
      <c r="B10" s="226" t="n">
        <f aca="false">IF('Pattern Design'!C36&lt;3,0,'Pattern Design'!C36/16.7)</f>
        <v>0</v>
      </c>
      <c r="C10" s="226" t="n">
        <f aca="false">IF('Pattern Design'!D36&lt;3,0,'Pattern Design'!D36/16.7)</f>
        <v>0</v>
      </c>
      <c r="D10" s="226" t="n">
        <f aca="false">IF('Pattern Design'!E36&lt;3,0,'Pattern Design'!E36/16.7)</f>
        <v>0</v>
      </c>
      <c r="E10" s="226" t="n">
        <f aca="false">IF('Pattern Design'!F36&lt;3,0,'Pattern Design'!F36/16.7)</f>
        <v>0</v>
      </c>
      <c r="F10" s="226" t="n">
        <f aca="false">IF('Pattern Design'!G36&lt;3,0,'Pattern Design'!G36/16.7)</f>
        <v>0</v>
      </c>
      <c r="G10" s="226" t="n">
        <f aca="false">IF('Pattern Design'!H36&lt;3,0,'Pattern Design'!H36/16.7)</f>
        <v>0</v>
      </c>
      <c r="H10" s="226" t="n">
        <f aca="false">IF('Pattern Design'!I36&lt;3,0,'Pattern Design'!I36/16.7)</f>
        <v>0</v>
      </c>
      <c r="I10" s="226" t="n">
        <f aca="false">IF('Pattern Design'!J36&lt;3,0,'Pattern Design'!J36/16.7)</f>
        <v>0</v>
      </c>
      <c r="J10" s="226" t="n">
        <f aca="false">IF('Pattern Design'!K36&lt;3,0,'Pattern Design'!K36/16.7)</f>
        <v>0</v>
      </c>
      <c r="K10" s="226" t="n">
        <f aca="false">IF('Pattern Design'!L36&lt;3,0,'Pattern Design'!L36/16.7)</f>
        <v>0</v>
      </c>
      <c r="L10" s="226" t="n">
        <f aca="false">IF('Pattern Design'!M36&lt;3,0,'Pattern Design'!M36/16.7)</f>
        <v>0</v>
      </c>
      <c r="M10" s="226" t="n">
        <f aca="false">IF('Pattern Design'!N36&lt;3,0,'Pattern Design'!N36/16.7)</f>
        <v>0</v>
      </c>
      <c r="N10" s="226" t="n">
        <f aca="false">IF('Pattern Design'!O36&lt;3,0,'Pattern Design'!O36/16.7)</f>
        <v>0</v>
      </c>
      <c r="O10" s="226" t="n">
        <f aca="false">IF('Pattern Design'!P36&lt;3,0,'Pattern Design'!P36/16.7)</f>
        <v>0</v>
      </c>
      <c r="P10" s="226" t="n">
        <f aca="false">IF('Pattern Design'!Q36&lt;3,0,'Pattern Design'!Q36/16.7)</f>
        <v>0</v>
      </c>
      <c r="Q10" s="226" t="n">
        <f aca="false">IF('Pattern Design'!R36&lt;3,0,'Pattern Design'!R36/16.7)</f>
        <v>0</v>
      </c>
      <c r="R10" s="226" t="n">
        <f aca="false">IF('Pattern Design'!S36&lt;3,0,'Pattern Design'!S36/16.7)</f>
        <v>0</v>
      </c>
      <c r="S10" s="226" t="n">
        <f aca="false">IF('Pattern Design'!T36&lt;3,0,'Pattern Design'!T36/16.7)</f>
        <v>0</v>
      </c>
      <c r="T10" s="226" t="n">
        <f aca="false">IF('Pattern Design'!U36&lt;3,0,'Pattern Design'!U36/16.7)</f>
        <v>0</v>
      </c>
      <c r="U10" s="226" t="n">
        <f aca="false">IF('Pattern Design'!V36&lt;3,0,'Pattern Design'!V36/16.7)</f>
        <v>0</v>
      </c>
      <c r="V10" s="226" t="n">
        <f aca="false">IF('Pattern Design'!W36&lt;3,0,'Pattern Design'!W36/16.7)</f>
        <v>0</v>
      </c>
      <c r="W10" s="226" t="n">
        <f aca="false">IF('Pattern Design'!X36&lt;3,0,'Pattern Design'!X36/16.7)</f>
        <v>0</v>
      </c>
      <c r="X10" s="226" t="n">
        <f aca="false">IF('Pattern Design'!Y36&lt;3,0,'Pattern Design'!Y36/16.7)</f>
        <v>0</v>
      </c>
      <c r="Y10" s="226" t="n">
        <f aca="false">IF('Pattern Design'!Z36&lt;3,0,'Pattern Design'!Z36/16.7)</f>
        <v>0</v>
      </c>
      <c r="Z10" s="226" t="n">
        <f aca="false">IF('Pattern Design'!AA36&lt;3,0,'Pattern Design'!AA36/16.7)</f>
        <v>0</v>
      </c>
      <c r="AA10" s="226" t="n">
        <f aca="false">IF('Pattern Design'!AB36&lt;3,0,'Pattern Design'!AB36/16.7)</f>
        <v>0</v>
      </c>
      <c r="AB10" s="226" t="n">
        <f aca="false">IF('Pattern Design'!AC36&lt;3,0,'Pattern Design'!AC36/16.7)</f>
        <v>0</v>
      </c>
      <c r="AC10" s="226" t="n">
        <f aca="false">IF('Pattern Design'!AD36&lt;3,0,'Pattern Design'!AD36/16.7)</f>
        <v>0</v>
      </c>
      <c r="AD10" s="226" t="n">
        <f aca="false">IF('Pattern Design'!AE36&lt;3,0,'Pattern Design'!AE36/16.7)</f>
        <v>0</v>
      </c>
      <c r="AE10" s="226" t="n">
        <f aca="false">IF('Pattern Design'!AF36&lt;3,0,'Pattern Design'!AF36/16.7)</f>
        <v>0</v>
      </c>
      <c r="AF10" s="226" t="n">
        <f aca="false">IF('Pattern Design'!AG36&lt;3,0,'Pattern Design'!AG36/16.7)</f>
        <v>0</v>
      </c>
      <c r="AG10" s="226" t="n">
        <f aca="false">IF('Pattern Design'!AH36&lt;3,0,'Pattern Design'!AH36/16.7)</f>
        <v>0</v>
      </c>
      <c r="AH10" s="226" t="n">
        <f aca="false">IF('Pattern Design'!AI36&lt;3,0,'Pattern Design'!AI36/16.7)</f>
        <v>0</v>
      </c>
      <c r="AI10" s="226" t="n">
        <f aca="false">IF('Pattern Design'!AJ36&lt;3,0,'Pattern Design'!AJ36/16.7)</f>
        <v>0</v>
      </c>
      <c r="AJ10" s="226" t="n">
        <f aca="false">IF('Pattern Design'!AK36&lt;3,0,'Pattern Design'!AK36/16.7)</f>
        <v>0</v>
      </c>
      <c r="AK10" s="226" t="n">
        <f aca="false">IF('Pattern Design'!AL36&lt;3,0,'Pattern Design'!AL36/16.7)</f>
        <v>0</v>
      </c>
      <c r="AL10" s="226" t="n">
        <f aca="false">IF('Pattern Design'!AM36&lt;3,0,'Pattern Design'!AM36/16.7)</f>
        <v>0</v>
      </c>
      <c r="AM10" s="226" t="n">
        <f aca="false">IF('Pattern Design'!AN36&lt;3,0,'Pattern Design'!AN36/16.7)</f>
        <v>0</v>
      </c>
      <c r="AN10" s="226" t="n">
        <f aca="false">IF('Pattern Design'!AO36&lt;3,0,'Pattern Design'!AO36/16.7)</f>
        <v>0</v>
      </c>
    </row>
    <row r="12" customFormat="false" ht="12.75" hidden="false" customHeight="false" outlineLevel="0" collapsed="false">
      <c r="A12" s="225" t="n">
        <f aca="false">A3*10</f>
        <v>40</v>
      </c>
      <c r="B12" s="225" t="n">
        <f aca="false">B3*$A12</f>
        <v>26.3473053892216</v>
      </c>
      <c r="C12" s="225" t="n">
        <f aca="false">C3*$A12</f>
        <v>83.8323353293413</v>
      </c>
      <c r="D12" s="225" t="n">
        <f aca="false">D3*$A12</f>
        <v>95.8083832335329</v>
      </c>
      <c r="E12" s="225" t="n">
        <f aca="false">E3*$A12</f>
        <v>155.688622754491</v>
      </c>
      <c r="F12" s="225" t="n">
        <f aca="false">F3*$A12</f>
        <v>191.616766467066</v>
      </c>
      <c r="G12" s="225" t="n">
        <f aca="false">G3*$A12</f>
        <v>191.616766467066</v>
      </c>
      <c r="H12" s="225" t="n">
        <f aca="false">H3*$A12</f>
        <v>191.616766467066</v>
      </c>
      <c r="I12" s="225" t="n">
        <f aca="false">I3*$A12</f>
        <v>203.592814371257</v>
      </c>
      <c r="J12" s="225" t="n">
        <f aca="false">J3*$A12</f>
        <v>203.592814371257</v>
      </c>
      <c r="K12" s="225" t="n">
        <f aca="false">K3*$A12</f>
        <v>203.592814371257</v>
      </c>
      <c r="L12" s="225" t="n">
        <f aca="false">L3*$A12</f>
        <v>203.592814371257</v>
      </c>
      <c r="M12" s="225" t="n">
        <f aca="false">M3*$A12</f>
        <v>203.592814371257</v>
      </c>
      <c r="N12" s="225" t="n">
        <f aca="false">N3*$A12</f>
        <v>203.592814371257</v>
      </c>
      <c r="O12" s="225" t="n">
        <f aca="false">O3*$A12</f>
        <v>203.592814371257</v>
      </c>
      <c r="P12" s="225" t="n">
        <f aca="false">P3*$A12</f>
        <v>203.592814371257</v>
      </c>
      <c r="Q12" s="225" t="n">
        <f aca="false">Q3*$A12</f>
        <v>203.592814371257</v>
      </c>
      <c r="R12" s="225" t="n">
        <f aca="false">R3*$A12</f>
        <v>203.592814371257</v>
      </c>
      <c r="S12" s="225" t="n">
        <f aca="false">S3*$A12</f>
        <v>203.592814371257</v>
      </c>
      <c r="T12" s="225" t="n">
        <f aca="false">T3*$A12</f>
        <v>203.592814371257</v>
      </c>
      <c r="U12" s="225" t="n">
        <f aca="false">U3*$A12</f>
        <v>203.592814371257</v>
      </c>
      <c r="V12" s="225" t="n">
        <f aca="false">V3*$A12</f>
        <v>203.592814371257</v>
      </c>
      <c r="W12" s="225" t="n">
        <f aca="false">W3*$A12</f>
        <v>203.592814371257</v>
      </c>
      <c r="X12" s="225" t="n">
        <f aca="false">X3*$A12</f>
        <v>203.592814371257</v>
      </c>
      <c r="Y12" s="225" t="n">
        <f aca="false">Y3*$A12</f>
        <v>203.592814371257</v>
      </c>
      <c r="Z12" s="225" t="n">
        <f aca="false">Z3*$A12</f>
        <v>203.592814371257</v>
      </c>
      <c r="AA12" s="225" t="n">
        <f aca="false">AA3*$A12</f>
        <v>203.592814371257</v>
      </c>
      <c r="AB12" s="225" t="n">
        <f aca="false">AB3*$A12</f>
        <v>203.592814371257</v>
      </c>
      <c r="AC12" s="225" t="n">
        <f aca="false">AC3*$A12</f>
        <v>203.592814371257</v>
      </c>
      <c r="AD12" s="225" t="n">
        <f aca="false">AD3*$A12</f>
        <v>203.592814371257</v>
      </c>
      <c r="AE12" s="225" t="n">
        <f aca="false">AE3*$A12</f>
        <v>203.592814371257</v>
      </c>
      <c r="AF12" s="225" t="n">
        <f aca="false">AF3*$A12</f>
        <v>203.592814371257</v>
      </c>
      <c r="AG12" s="225" t="n">
        <f aca="false">AG3*$A12</f>
        <v>203.592814371257</v>
      </c>
      <c r="AH12" s="225" t="n">
        <f aca="false">AH3*$A12</f>
        <v>191.616766467066</v>
      </c>
      <c r="AI12" s="225" t="n">
        <f aca="false">AI3*$A12</f>
        <v>191.616766467066</v>
      </c>
      <c r="AJ12" s="225" t="n">
        <f aca="false">AJ3*$A12</f>
        <v>191.616766467066</v>
      </c>
      <c r="AK12" s="225" t="n">
        <f aca="false">AK3*$A12</f>
        <v>155.688622754491</v>
      </c>
      <c r="AL12" s="225" t="n">
        <f aca="false">AL3*$A12</f>
        <v>95.8083832335329</v>
      </c>
      <c r="AM12" s="225" t="n">
        <f aca="false">AM3*$A12</f>
        <v>83.8323353293413</v>
      </c>
      <c r="AN12" s="225" t="n">
        <f aca="false">AN3*$A12</f>
        <v>26.3473053892216</v>
      </c>
      <c r="AO12" s="225" t="n">
        <f aca="false">SUM(B12:AN12)</f>
        <v>6962.87425149699</v>
      </c>
      <c r="AP12" s="225" t="n">
        <f aca="false">AO12/1000</f>
        <v>6.96287425149699</v>
      </c>
      <c r="AQ12" s="226" t="n">
        <f aca="false">AP12*0.7</f>
        <v>4.8740119760479</v>
      </c>
    </row>
    <row r="13" customFormat="false" ht="12.75" hidden="false" customHeight="false" outlineLevel="0" collapsed="false">
      <c r="A13" s="225" t="n">
        <f aca="false">A4*10</f>
        <v>60</v>
      </c>
      <c r="B13" s="225" t="n">
        <f aca="false">B4*$A13</f>
        <v>32.3353293413174</v>
      </c>
      <c r="C13" s="225" t="n">
        <f aca="false">C4*$A13</f>
        <v>107.784431137725</v>
      </c>
      <c r="D13" s="225" t="n">
        <f aca="false">D4*$A13</f>
        <v>125.748502994012</v>
      </c>
      <c r="E13" s="225" t="n">
        <f aca="false">E4*$A13</f>
        <v>179.640718562874</v>
      </c>
      <c r="F13" s="225" t="n">
        <f aca="false">F4*$A13</f>
        <v>215.568862275449</v>
      </c>
      <c r="G13" s="225" t="n">
        <f aca="false">G4*$A13</f>
        <v>269.461077844311</v>
      </c>
      <c r="H13" s="225" t="n">
        <f aca="false">H4*$A13</f>
        <v>269.461077844311</v>
      </c>
      <c r="I13" s="225" t="n">
        <f aca="false">I4*$A13</f>
        <v>287.425149700599</v>
      </c>
      <c r="J13" s="225" t="n">
        <f aca="false">J4*$A13</f>
        <v>287.425149700599</v>
      </c>
      <c r="K13" s="225" t="n">
        <f aca="false">K4*$A13</f>
        <v>287.425149700599</v>
      </c>
      <c r="L13" s="225" t="n">
        <f aca="false">L4*$A13</f>
        <v>287.425149700599</v>
      </c>
      <c r="M13" s="225" t="n">
        <f aca="false">M4*$A13</f>
        <v>287.425149700599</v>
      </c>
      <c r="N13" s="225" t="n">
        <f aca="false">N4*$A13</f>
        <v>287.425149700599</v>
      </c>
      <c r="O13" s="225" t="n">
        <f aca="false">O4*$A13</f>
        <v>287.425149700599</v>
      </c>
      <c r="P13" s="225" t="n">
        <f aca="false">P4*$A13</f>
        <v>287.425149700599</v>
      </c>
      <c r="Q13" s="225" t="n">
        <f aca="false">Q4*$A13</f>
        <v>287.425149700599</v>
      </c>
      <c r="R13" s="225" t="n">
        <f aca="false">R4*$A13</f>
        <v>287.425149700599</v>
      </c>
      <c r="S13" s="225" t="n">
        <f aca="false">S4*$A13</f>
        <v>287.425149700599</v>
      </c>
      <c r="T13" s="225" t="n">
        <f aca="false">T4*$A13</f>
        <v>287.425149700599</v>
      </c>
      <c r="U13" s="225" t="n">
        <f aca="false">U4*$A13</f>
        <v>287.425149700599</v>
      </c>
      <c r="V13" s="225" t="n">
        <f aca="false">V4*$A13</f>
        <v>287.425149700599</v>
      </c>
      <c r="W13" s="225" t="n">
        <f aca="false">W4*$A13</f>
        <v>287.425149700599</v>
      </c>
      <c r="X13" s="225" t="n">
        <f aca="false">X4*$A13</f>
        <v>287.425149700599</v>
      </c>
      <c r="Y13" s="225" t="n">
        <f aca="false">Y4*$A13</f>
        <v>287.425149700599</v>
      </c>
      <c r="Z13" s="225" t="n">
        <f aca="false">Z4*$A13</f>
        <v>287.425149700599</v>
      </c>
      <c r="AA13" s="225" t="n">
        <f aca="false">AA4*$A13</f>
        <v>287.425149700599</v>
      </c>
      <c r="AB13" s="225" t="n">
        <f aca="false">AB4*$A13</f>
        <v>287.425149700599</v>
      </c>
      <c r="AC13" s="225" t="n">
        <f aca="false">AC4*$A13</f>
        <v>287.425149700599</v>
      </c>
      <c r="AD13" s="225" t="n">
        <f aca="false">AD4*$A13</f>
        <v>287.425149700599</v>
      </c>
      <c r="AE13" s="225" t="n">
        <f aca="false">AE4*$A13</f>
        <v>287.425149700599</v>
      </c>
      <c r="AF13" s="225" t="n">
        <f aca="false">AF4*$A13</f>
        <v>287.425149700599</v>
      </c>
      <c r="AG13" s="225" t="n">
        <f aca="false">AG4*$A13</f>
        <v>287.425149700599</v>
      </c>
      <c r="AH13" s="225" t="n">
        <f aca="false">AH4*$A13</f>
        <v>269.461077844311</v>
      </c>
      <c r="AI13" s="225" t="n">
        <f aca="false">AI4*$A13</f>
        <v>269.461077844311</v>
      </c>
      <c r="AJ13" s="225" t="n">
        <f aca="false">AJ4*$A13</f>
        <v>215.568862275449</v>
      </c>
      <c r="AK13" s="225" t="n">
        <f aca="false">AK4*$A13</f>
        <v>179.640718562874</v>
      </c>
      <c r="AL13" s="225" t="n">
        <f aca="false">AL4*$A13</f>
        <v>125.748502994012</v>
      </c>
      <c r="AM13" s="225" t="n">
        <f aca="false">AM4*$A13</f>
        <v>107.784431137725</v>
      </c>
      <c r="AN13" s="225" t="n">
        <f aca="false">AN4*$A13</f>
        <v>32.3353293413174</v>
      </c>
      <c r="AO13" s="225" t="n">
        <f aca="false">SUM(B13:AN13)</f>
        <v>9585.62874251497</v>
      </c>
      <c r="AP13" s="225" t="n">
        <f aca="false">AO13/1000</f>
        <v>9.58562874251497</v>
      </c>
      <c r="AQ13" s="226" t="n">
        <f aca="false">AP13*0.7</f>
        <v>6.70994011976048</v>
      </c>
    </row>
    <row r="14" customFormat="false" ht="12.75" hidden="false" customHeight="false" outlineLevel="0" collapsed="false">
      <c r="A14" s="225" t="n">
        <f aca="false">A5*10</f>
        <v>90</v>
      </c>
      <c r="B14" s="225" t="n">
        <f aca="false">B5*$A14</f>
        <v>37.7245508982036</v>
      </c>
      <c r="C14" s="225" t="n">
        <f aca="false">C5*$A14</f>
        <v>48.5029940119761</v>
      </c>
      <c r="D14" s="225" t="n">
        <f aca="false">D5*$A14</f>
        <v>118.562874251497</v>
      </c>
      <c r="E14" s="225" t="n">
        <f aca="false">E5*$A14</f>
        <v>215.568862275449</v>
      </c>
      <c r="F14" s="225" t="n">
        <f aca="false">F5*$A14</f>
        <v>242.51497005988</v>
      </c>
      <c r="G14" s="225" t="n">
        <f aca="false">G5*$A14</f>
        <v>269.461077844311</v>
      </c>
      <c r="H14" s="225" t="n">
        <f aca="false">H5*$A14</f>
        <v>323.353293413174</v>
      </c>
      <c r="I14" s="225" t="n">
        <f aca="false">I5*$A14</f>
        <v>323.353293413174</v>
      </c>
      <c r="J14" s="225" t="n">
        <f aca="false">J5*$A14</f>
        <v>377.245508982036</v>
      </c>
      <c r="K14" s="225" t="n">
        <f aca="false">K5*$A14</f>
        <v>377.245508982036</v>
      </c>
      <c r="L14" s="225" t="n">
        <f aca="false">L5*$A14</f>
        <v>377.245508982036</v>
      </c>
      <c r="M14" s="225" t="n">
        <f aca="false">M5*$A14</f>
        <v>377.245508982036</v>
      </c>
      <c r="N14" s="225" t="n">
        <f aca="false">N5*$A14</f>
        <v>377.245508982036</v>
      </c>
      <c r="O14" s="225" t="n">
        <f aca="false">O5*$A14</f>
        <v>377.245508982036</v>
      </c>
      <c r="P14" s="225" t="n">
        <f aca="false">P5*$A14</f>
        <v>377.245508982036</v>
      </c>
      <c r="Q14" s="225" t="n">
        <f aca="false">Q5*$A14</f>
        <v>377.245508982036</v>
      </c>
      <c r="R14" s="225" t="n">
        <f aca="false">R5*$A14</f>
        <v>377.245508982036</v>
      </c>
      <c r="S14" s="225" t="n">
        <f aca="false">S5*$A14</f>
        <v>377.245508982036</v>
      </c>
      <c r="T14" s="225" t="n">
        <f aca="false">T5*$A14</f>
        <v>377.245508982036</v>
      </c>
      <c r="U14" s="225" t="n">
        <f aca="false">U5*$A14</f>
        <v>377.245508982036</v>
      </c>
      <c r="V14" s="225" t="n">
        <f aca="false">V5*$A14</f>
        <v>377.245508982036</v>
      </c>
      <c r="W14" s="225" t="n">
        <f aca="false">W5*$A14</f>
        <v>377.245508982036</v>
      </c>
      <c r="X14" s="225" t="n">
        <f aca="false">X5*$A14</f>
        <v>377.245508982036</v>
      </c>
      <c r="Y14" s="225" t="n">
        <f aca="false">Y5*$A14</f>
        <v>377.245508982036</v>
      </c>
      <c r="Z14" s="225" t="n">
        <f aca="false">Z5*$A14</f>
        <v>377.245508982036</v>
      </c>
      <c r="AA14" s="225" t="n">
        <f aca="false">AA5*$A14</f>
        <v>377.245508982036</v>
      </c>
      <c r="AB14" s="225" t="n">
        <f aca="false">AB5*$A14</f>
        <v>377.245508982036</v>
      </c>
      <c r="AC14" s="225" t="n">
        <f aca="false">AC5*$A14</f>
        <v>377.245508982036</v>
      </c>
      <c r="AD14" s="225" t="n">
        <f aca="false">AD5*$A14</f>
        <v>377.245508982036</v>
      </c>
      <c r="AE14" s="225" t="n">
        <f aca="false">AE5*$A14</f>
        <v>377.245508982036</v>
      </c>
      <c r="AF14" s="225" t="n">
        <f aca="false">AF5*$A14</f>
        <v>377.245508982036</v>
      </c>
      <c r="AG14" s="225" t="n">
        <f aca="false">AG5*$A14</f>
        <v>323.353293413174</v>
      </c>
      <c r="AH14" s="225" t="n">
        <f aca="false">AH5*$A14</f>
        <v>323.353293413174</v>
      </c>
      <c r="AI14" s="225" t="n">
        <f aca="false">AI5*$A14</f>
        <v>269.461077844311</v>
      </c>
      <c r="AJ14" s="225" t="n">
        <f aca="false">AJ5*$A14</f>
        <v>242.51497005988</v>
      </c>
      <c r="AK14" s="225" t="n">
        <f aca="false">AK5*$A14</f>
        <v>215.568862275449</v>
      </c>
      <c r="AL14" s="225" t="n">
        <f aca="false">AL5*$A14</f>
        <v>118.562874251497</v>
      </c>
      <c r="AM14" s="225" t="n">
        <f aca="false">AM5*$A14</f>
        <v>48.5029940119761</v>
      </c>
      <c r="AN14" s="225" t="n">
        <f aca="false">AN5*$A14</f>
        <v>37.7245508982036</v>
      </c>
      <c r="AO14" s="225" t="n">
        <f aca="false">SUM(B14:AN14)</f>
        <v>11834.7305389222</v>
      </c>
      <c r="AP14" s="225" t="n">
        <f aca="false">AO14/1000</f>
        <v>11.8347305389222</v>
      </c>
      <c r="AQ14" s="226" t="n">
        <f aca="false">AP14*0.7</f>
        <v>8.28431137724551</v>
      </c>
    </row>
    <row r="15" customFormat="false" ht="12.75" hidden="false" customHeight="false" outlineLevel="0" collapsed="false">
      <c r="A15" s="225" t="n">
        <f aca="false">A6*10</f>
        <v>90</v>
      </c>
      <c r="B15" s="225" t="n">
        <f aca="false">B6*$A15</f>
        <v>26.9461077844311</v>
      </c>
      <c r="C15" s="225" t="n">
        <f aca="false">C6*$A15</f>
        <v>75.4491017964072</v>
      </c>
      <c r="D15" s="225" t="n">
        <f aca="false">D6*$A15</f>
        <v>86.2275449101797</v>
      </c>
      <c r="E15" s="225" t="n">
        <f aca="false">E6*$A15</f>
        <v>86.2275449101797</v>
      </c>
      <c r="F15" s="225" t="n">
        <f aca="false">F6*$A15</f>
        <v>97.0059880239521</v>
      </c>
      <c r="G15" s="225" t="n">
        <f aca="false">G6*$A15</f>
        <v>123.952095808383</v>
      </c>
      <c r="H15" s="225" t="n">
        <f aca="false">H6*$A15</f>
        <v>123.952095808383</v>
      </c>
      <c r="I15" s="225" t="n">
        <f aca="false">I6*$A15</f>
        <v>183.233532934132</v>
      </c>
      <c r="J15" s="225" t="n">
        <f aca="false">J6*$A15</f>
        <v>215.568862275449</v>
      </c>
      <c r="K15" s="225" t="n">
        <f aca="false">K6*$A15</f>
        <v>215.568862275449</v>
      </c>
      <c r="L15" s="225" t="n">
        <f aca="false">L6*$A15</f>
        <v>215.568862275449</v>
      </c>
      <c r="M15" s="225" t="n">
        <f aca="false">M6*$A15</f>
        <v>269.461077844311</v>
      </c>
      <c r="N15" s="225" t="n">
        <f aca="false">N6*$A15</f>
        <v>269.461077844311</v>
      </c>
      <c r="O15" s="225" t="n">
        <f aca="false">O6*$A15</f>
        <v>269.461077844311</v>
      </c>
      <c r="P15" s="225" t="n">
        <f aca="false">P6*$A15</f>
        <v>269.461077844311</v>
      </c>
      <c r="Q15" s="225" t="n">
        <f aca="false">Q6*$A15</f>
        <v>269.461077844311</v>
      </c>
      <c r="R15" s="225" t="n">
        <f aca="false">R6*$A15</f>
        <v>269.461077844311</v>
      </c>
      <c r="S15" s="225" t="n">
        <f aca="false">S6*$A15</f>
        <v>269.461077844311</v>
      </c>
      <c r="T15" s="225" t="n">
        <f aca="false">T6*$A15</f>
        <v>269.461077844311</v>
      </c>
      <c r="U15" s="225" t="n">
        <f aca="false">U6*$A15</f>
        <v>269.461077844311</v>
      </c>
      <c r="V15" s="225" t="n">
        <f aca="false">V6*$A15</f>
        <v>269.461077844311</v>
      </c>
      <c r="W15" s="225" t="n">
        <f aca="false">W6*$A15</f>
        <v>269.461077844311</v>
      </c>
      <c r="X15" s="225" t="n">
        <f aca="false">X6*$A15</f>
        <v>269.461077844311</v>
      </c>
      <c r="Y15" s="225" t="n">
        <f aca="false">Y6*$A15</f>
        <v>269.461077844311</v>
      </c>
      <c r="Z15" s="225" t="n">
        <f aca="false">Z6*$A15</f>
        <v>269.461077844311</v>
      </c>
      <c r="AA15" s="225" t="n">
        <f aca="false">AA6*$A15</f>
        <v>269.461077844311</v>
      </c>
      <c r="AB15" s="225" t="n">
        <f aca="false">AB6*$A15</f>
        <v>269.461077844311</v>
      </c>
      <c r="AC15" s="225" t="n">
        <f aca="false">AC6*$A15</f>
        <v>269.461077844311</v>
      </c>
      <c r="AD15" s="225" t="n">
        <f aca="false">AD6*$A15</f>
        <v>215.568862275449</v>
      </c>
      <c r="AE15" s="225" t="n">
        <f aca="false">AE6*$A15</f>
        <v>215.568862275449</v>
      </c>
      <c r="AF15" s="225" t="n">
        <f aca="false">AF6*$A15</f>
        <v>215.568862275449</v>
      </c>
      <c r="AG15" s="225" t="n">
        <f aca="false">AG6*$A15</f>
        <v>183.233532934132</v>
      </c>
      <c r="AH15" s="225" t="n">
        <f aca="false">AH6*$A15</f>
        <v>123.952095808383</v>
      </c>
      <c r="AI15" s="225" t="n">
        <f aca="false">AI6*$A15</f>
        <v>123.952095808383</v>
      </c>
      <c r="AJ15" s="225" t="n">
        <f aca="false">AJ6*$A15</f>
        <v>97.0059880239521</v>
      </c>
      <c r="AK15" s="225" t="n">
        <f aca="false">AK6*$A15</f>
        <v>86.2275449101797</v>
      </c>
      <c r="AL15" s="225" t="n">
        <f aca="false">AL6*$A15</f>
        <v>86.2275449101797</v>
      </c>
      <c r="AM15" s="225" t="n">
        <f aca="false">AM6*$A15</f>
        <v>75.4491017964072</v>
      </c>
      <c r="AN15" s="225" t="n">
        <f aca="false">AN6*$A15</f>
        <v>26.9461077844311</v>
      </c>
      <c r="AO15" s="225" t="n">
        <f aca="false">SUM(B15:AN15)</f>
        <v>7480.23952095808</v>
      </c>
      <c r="AP15" s="225" t="n">
        <f aca="false">AO15/1000</f>
        <v>7.48023952095808</v>
      </c>
      <c r="AQ15" s="226" t="n">
        <f aca="false">AP15*0.7</f>
        <v>5.23616766467065</v>
      </c>
    </row>
    <row r="16" customFormat="false" ht="12.75" hidden="false" customHeight="false" outlineLevel="0" collapsed="false">
      <c r="A16" s="225" t="n">
        <f aca="false">A7*10</f>
        <v>60</v>
      </c>
      <c r="B16" s="225" t="n">
        <f aca="false">B7*$A16</f>
        <v>10.7784431137725</v>
      </c>
      <c r="C16" s="225" t="n">
        <f aca="false">C7*$A16</f>
        <v>28.7425149700599</v>
      </c>
      <c r="D16" s="225" t="n">
        <f aca="false">D7*$A16</f>
        <v>28.7425149700599</v>
      </c>
      <c r="E16" s="225" t="n">
        <f aca="false">E7*$A16</f>
        <v>28.7425149700599</v>
      </c>
      <c r="F16" s="225" t="n">
        <f aca="false">F7*$A16</f>
        <v>32.3353293413174</v>
      </c>
      <c r="G16" s="225" t="n">
        <f aca="false">G7*$A16</f>
        <v>39.5209580838323</v>
      </c>
      <c r="H16" s="225" t="n">
        <f aca="false">H7*$A16</f>
        <v>46.7065868263473</v>
      </c>
      <c r="I16" s="225" t="n">
        <f aca="false">I7*$A16</f>
        <v>68.2634730538922</v>
      </c>
      <c r="J16" s="225" t="n">
        <f aca="false">J7*$A16</f>
        <v>68.2634730538922</v>
      </c>
      <c r="K16" s="225" t="n">
        <f aca="false">K7*$A16</f>
        <v>75.4491017964072</v>
      </c>
      <c r="L16" s="225" t="n">
        <f aca="false">L7*$A16</f>
        <v>100.59880239521</v>
      </c>
      <c r="M16" s="225" t="n">
        <f aca="false">M7*$A16</f>
        <v>100.59880239521</v>
      </c>
      <c r="N16" s="225" t="n">
        <f aca="false">N7*$A16</f>
        <v>100.59880239521</v>
      </c>
      <c r="O16" s="225" t="n">
        <f aca="false">O7*$A16</f>
        <v>107.784431137725</v>
      </c>
      <c r="P16" s="225" t="n">
        <f aca="false">P7*$A16</f>
        <v>107.784431137725</v>
      </c>
      <c r="Q16" s="225" t="n">
        <f aca="false">Q7*$A16</f>
        <v>107.784431137725</v>
      </c>
      <c r="R16" s="225" t="n">
        <f aca="false">R7*$A16</f>
        <v>107.784431137725</v>
      </c>
      <c r="S16" s="225" t="n">
        <f aca="false">S7*$A16</f>
        <v>107.784431137725</v>
      </c>
      <c r="T16" s="225" t="n">
        <f aca="false">T7*$A16</f>
        <v>107.784431137725</v>
      </c>
      <c r="U16" s="225" t="n">
        <f aca="false">U7*$A16</f>
        <v>107.784431137725</v>
      </c>
      <c r="V16" s="225" t="n">
        <f aca="false">V7*$A16</f>
        <v>107.784431137725</v>
      </c>
      <c r="W16" s="225" t="n">
        <f aca="false">W7*$A16</f>
        <v>107.784431137725</v>
      </c>
      <c r="X16" s="225" t="n">
        <f aca="false">X7*$A16</f>
        <v>107.784431137725</v>
      </c>
      <c r="Y16" s="225" t="n">
        <f aca="false">Y7*$A16</f>
        <v>107.784431137725</v>
      </c>
      <c r="Z16" s="225" t="n">
        <f aca="false">Z7*$A16</f>
        <v>107.784431137725</v>
      </c>
      <c r="AA16" s="225" t="n">
        <f aca="false">AA7*$A16</f>
        <v>107.784431137725</v>
      </c>
      <c r="AB16" s="225" t="n">
        <f aca="false">AB7*$A16</f>
        <v>100.59880239521</v>
      </c>
      <c r="AC16" s="225" t="n">
        <f aca="false">AC7*$A16</f>
        <v>100.59880239521</v>
      </c>
      <c r="AD16" s="225" t="n">
        <f aca="false">AD7*$A16</f>
        <v>100.59880239521</v>
      </c>
      <c r="AE16" s="225" t="n">
        <f aca="false">AE7*$A16</f>
        <v>75.4491017964072</v>
      </c>
      <c r="AF16" s="225" t="n">
        <f aca="false">AF7*$A16</f>
        <v>68.2634730538922</v>
      </c>
      <c r="AG16" s="225" t="n">
        <f aca="false">AG7*$A16</f>
        <v>68.2634730538922</v>
      </c>
      <c r="AH16" s="225" t="n">
        <f aca="false">AH7*$A16</f>
        <v>46.7065868263473</v>
      </c>
      <c r="AI16" s="225" t="n">
        <f aca="false">AI7*$A16</f>
        <v>39.5209580838323</v>
      </c>
      <c r="AJ16" s="225" t="n">
        <f aca="false">AJ7*$A16</f>
        <v>32.3353293413174</v>
      </c>
      <c r="AK16" s="225" t="n">
        <f aca="false">AK7*$A16</f>
        <v>28.7425149700599</v>
      </c>
      <c r="AL16" s="225" t="n">
        <f aca="false">AL7*$A16</f>
        <v>28.7425149700599</v>
      </c>
      <c r="AM16" s="225" t="n">
        <f aca="false">AM7*$A16</f>
        <v>28.7425149700599</v>
      </c>
      <c r="AN16" s="225" t="n">
        <f aca="false">AN7*$A16</f>
        <v>10.7784431137725</v>
      </c>
      <c r="AO16" s="225" t="n">
        <f aca="false">SUM(B16:AN16)</f>
        <v>2859.88023952097</v>
      </c>
      <c r="AP16" s="225" t="n">
        <f aca="false">AO16/1000</f>
        <v>2.85988023952097</v>
      </c>
      <c r="AQ16" s="226" t="n">
        <f aca="false">AP16*0.7</f>
        <v>2.00191616766468</v>
      </c>
    </row>
    <row r="17" customFormat="false" ht="12.75" hidden="false" customHeight="false" outlineLevel="0" collapsed="false">
      <c r="A17" s="225" t="n">
        <f aca="false">A8*10</f>
        <v>80</v>
      </c>
      <c r="B17" s="225" t="n">
        <f aca="false">B8*$A17</f>
        <v>0</v>
      </c>
      <c r="C17" s="225" t="n">
        <f aca="false">C8*$A17</f>
        <v>0</v>
      </c>
      <c r="D17" s="225" t="n">
        <f aca="false">D8*$A17</f>
        <v>0</v>
      </c>
      <c r="E17" s="225" t="n">
        <f aca="false">E8*$A17</f>
        <v>0</v>
      </c>
      <c r="F17" s="225" t="n">
        <f aca="false">F8*$A17</f>
        <v>0</v>
      </c>
      <c r="G17" s="225" t="n">
        <f aca="false">G8*$A17</f>
        <v>0</v>
      </c>
      <c r="H17" s="225" t="n">
        <f aca="false">H8*$A17</f>
        <v>0</v>
      </c>
      <c r="I17" s="225" t="n">
        <f aca="false">I8*$A17</f>
        <v>0</v>
      </c>
      <c r="J17" s="225" t="n">
        <f aca="false">J8*$A17</f>
        <v>0</v>
      </c>
      <c r="K17" s="225" t="n">
        <f aca="false">K8*$A17</f>
        <v>19.1616766467066</v>
      </c>
      <c r="L17" s="225" t="n">
        <f aca="false">L8*$A17</f>
        <v>19.1616766467066</v>
      </c>
      <c r="M17" s="225" t="n">
        <f aca="false">M8*$A17</f>
        <v>19.1616766467066</v>
      </c>
      <c r="N17" s="225" t="n">
        <f aca="false">N8*$A17</f>
        <v>19.1616766467066</v>
      </c>
      <c r="O17" s="225" t="n">
        <f aca="false">O8*$A17</f>
        <v>19.1616766467066</v>
      </c>
      <c r="P17" s="225" t="n">
        <f aca="false">P8*$A17</f>
        <v>19.1616766467066</v>
      </c>
      <c r="Q17" s="225" t="n">
        <f aca="false">Q8*$A17</f>
        <v>19.1616766467066</v>
      </c>
      <c r="R17" s="225" t="n">
        <f aca="false">R8*$A17</f>
        <v>19.1616766467066</v>
      </c>
      <c r="S17" s="225" t="n">
        <f aca="false">S8*$A17</f>
        <v>19.1616766467066</v>
      </c>
      <c r="T17" s="225" t="n">
        <f aca="false">T8*$A17</f>
        <v>19.1616766467066</v>
      </c>
      <c r="U17" s="225" t="n">
        <f aca="false">U8*$A17</f>
        <v>19.1616766467066</v>
      </c>
      <c r="V17" s="225" t="n">
        <f aca="false">V8*$A17</f>
        <v>19.1616766467066</v>
      </c>
      <c r="W17" s="225" t="n">
        <f aca="false">W8*$A17</f>
        <v>19.1616766467066</v>
      </c>
      <c r="X17" s="225" t="n">
        <f aca="false">X8*$A17</f>
        <v>19.1616766467066</v>
      </c>
      <c r="Y17" s="225" t="n">
        <f aca="false">Y8*$A17</f>
        <v>19.1616766467066</v>
      </c>
      <c r="Z17" s="225" t="n">
        <f aca="false">Z8*$A17</f>
        <v>19.1616766467066</v>
      </c>
      <c r="AA17" s="225" t="n">
        <f aca="false">AA8*$A17</f>
        <v>19.1616766467066</v>
      </c>
      <c r="AB17" s="225" t="n">
        <f aca="false">AB8*$A17</f>
        <v>19.1616766467066</v>
      </c>
      <c r="AC17" s="225" t="n">
        <f aca="false">AC8*$A17</f>
        <v>19.1616766467066</v>
      </c>
      <c r="AD17" s="225" t="n">
        <f aca="false">AD8*$A17</f>
        <v>19.1616766467066</v>
      </c>
      <c r="AE17" s="225" t="n">
        <f aca="false">AE8*$A17</f>
        <v>19.1616766467066</v>
      </c>
      <c r="AF17" s="225" t="n">
        <f aca="false">AF8*$A17</f>
        <v>0</v>
      </c>
      <c r="AG17" s="225" t="n">
        <f aca="false">AG8*$A17</f>
        <v>0</v>
      </c>
      <c r="AH17" s="225" t="n">
        <f aca="false">AH8*$A17</f>
        <v>0</v>
      </c>
      <c r="AI17" s="225" t="n">
        <f aca="false">AI8*$A17</f>
        <v>0</v>
      </c>
      <c r="AJ17" s="225" t="n">
        <f aca="false">AJ8*$A17</f>
        <v>0</v>
      </c>
      <c r="AK17" s="225" t="n">
        <f aca="false">AK8*$A17</f>
        <v>0</v>
      </c>
      <c r="AL17" s="225" t="n">
        <f aca="false">AL8*$A17</f>
        <v>0</v>
      </c>
      <c r="AM17" s="225" t="n">
        <f aca="false">AM8*$A17</f>
        <v>0</v>
      </c>
      <c r="AN17" s="225" t="n">
        <f aca="false">AN8*$A17</f>
        <v>0</v>
      </c>
      <c r="AO17" s="225" t="n">
        <f aca="false">SUM(B17:AN17)</f>
        <v>402.395209580838</v>
      </c>
      <c r="AP17" s="227" t="n">
        <f aca="false">AO17/1000</f>
        <v>0.402395209580838</v>
      </c>
      <c r="AQ17" s="226" t="n">
        <f aca="false">AP17*0.7</f>
        <v>0.281676646706587</v>
      </c>
    </row>
    <row r="18" customFormat="false" ht="12.75" hidden="false" customHeight="false" outlineLevel="0" collapsed="false">
      <c r="A18" s="225" t="n">
        <f aca="false">A9*10</f>
        <v>40</v>
      </c>
      <c r="B18" s="225" t="n">
        <f aca="false">B9*$A18</f>
        <v>0</v>
      </c>
      <c r="C18" s="225" t="n">
        <f aca="false">C9*$A18</f>
        <v>0</v>
      </c>
      <c r="D18" s="225" t="n">
        <f aca="false">D9*$A18</f>
        <v>0</v>
      </c>
      <c r="E18" s="225" t="n">
        <f aca="false">E9*$A18</f>
        <v>0</v>
      </c>
      <c r="F18" s="225" t="n">
        <f aca="false">F9*$A18</f>
        <v>0</v>
      </c>
      <c r="G18" s="225" t="n">
        <f aca="false">G9*$A18</f>
        <v>0</v>
      </c>
      <c r="H18" s="225" t="n">
        <f aca="false">H9*$A18</f>
        <v>0</v>
      </c>
      <c r="I18" s="225" t="n">
        <f aca="false">I9*$A18</f>
        <v>0</v>
      </c>
      <c r="J18" s="225" t="n">
        <f aca="false">J9*$A18</f>
        <v>0</v>
      </c>
      <c r="K18" s="225" t="n">
        <f aca="false">K9*$A18</f>
        <v>0</v>
      </c>
      <c r="L18" s="225" t="n">
        <f aca="false">L9*$A18</f>
        <v>0</v>
      </c>
      <c r="M18" s="225" t="n">
        <f aca="false">M9*$A18</f>
        <v>0</v>
      </c>
      <c r="N18" s="225" t="n">
        <f aca="false">N9*$A18</f>
        <v>0</v>
      </c>
      <c r="O18" s="225" t="n">
        <f aca="false">O9*$A18</f>
        <v>0</v>
      </c>
      <c r="P18" s="225" t="n">
        <f aca="false">P9*$A18</f>
        <v>0</v>
      </c>
      <c r="Q18" s="225" t="n">
        <f aca="false">Q9*$A18</f>
        <v>0</v>
      </c>
      <c r="R18" s="225" t="n">
        <f aca="false">R9*$A18</f>
        <v>0</v>
      </c>
      <c r="S18" s="225" t="n">
        <f aca="false">S9*$A18</f>
        <v>0</v>
      </c>
      <c r="T18" s="225" t="n">
        <f aca="false">T9*$A18</f>
        <v>0</v>
      </c>
      <c r="U18" s="225" t="n">
        <f aca="false">U9*$A18</f>
        <v>0</v>
      </c>
      <c r="V18" s="225" t="n">
        <f aca="false">V9*$A18</f>
        <v>0</v>
      </c>
      <c r="W18" s="225" t="n">
        <f aca="false">W9*$A18</f>
        <v>0</v>
      </c>
      <c r="X18" s="225" t="n">
        <f aca="false">X9*$A18</f>
        <v>0</v>
      </c>
      <c r="Y18" s="225" t="n">
        <f aca="false">Y9*$A18</f>
        <v>0</v>
      </c>
      <c r="Z18" s="225" t="n">
        <f aca="false">Z9*$A18</f>
        <v>0</v>
      </c>
      <c r="AA18" s="225" t="n">
        <f aca="false">AA9*$A18</f>
        <v>0</v>
      </c>
      <c r="AB18" s="225" t="n">
        <f aca="false">AB9*$A18</f>
        <v>0</v>
      </c>
      <c r="AC18" s="225" t="n">
        <f aca="false">AC9*$A18</f>
        <v>0</v>
      </c>
      <c r="AD18" s="225" t="n">
        <f aca="false">AD9*$A18</f>
        <v>0</v>
      </c>
      <c r="AE18" s="225" t="n">
        <f aca="false">AE9*$A18</f>
        <v>0</v>
      </c>
      <c r="AF18" s="225" t="n">
        <f aca="false">AF9*$A18</f>
        <v>0</v>
      </c>
      <c r="AG18" s="225" t="n">
        <f aca="false">AG9*$A18</f>
        <v>0</v>
      </c>
      <c r="AH18" s="225" t="n">
        <f aca="false">AH9*$A18</f>
        <v>0</v>
      </c>
      <c r="AI18" s="225" t="n">
        <f aca="false">AI9*$A18</f>
        <v>0</v>
      </c>
      <c r="AJ18" s="225" t="n">
        <f aca="false">AJ9*$A18</f>
        <v>0</v>
      </c>
      <c r="AK18" s="225" t="n">
        <f aca="false">AK9*$A18</f>
        <v>0</v>
      </c>
      <c r="AL18" s="225" t="n">
        <f aca="false">AL9*$A18</f>
        <v>0</v>
      </c>
      <c r="AM18" s="225" t="n">
        <f aca="false">AM9*$A18</f>
        <v>0</v>
      </c>
      <c r="AN18" s="225" t="n">
        <f aca="false">AN9*$A18</f>
        <v>0</v>
      </c>
      <c r="AO18" s="225" t="n">
        <f aca="false">SUM(B18:AN18)</f>
        <v>0</v>
      </c>
      <c r="AP18" s="225" t="n">
        <f aca="false">AO18/1000</f>
        <v>0</v>
      </c>
      <c r="AQ18" s="226" t="n">
        <f aca="false">AP18*0.7</f>
        <v>0</v>
      </c>
    </row>
    <row r="19" customFormat="false" ht="12.75" hidden="false" customHeight="false" outlineLevel="0" collapsed="false">
      <c r="A19" s="225" t="n">
        <f aca="false">A10*10</f>
        <v>-460</v>
      </c>
      <c r="B19" s="225" t="n">
        <f aca="false">B10/1000</f>
        <v>0</v>
      </c>
      <c r="C19" s="225" t="n">
        <f aca="false">C10/1000</f>
        <v>0</v>
      </c>
      <c r="D19" s="225" t="n">
        <f aca="false">D10/1000</f>
        <v>0</v>
      </c>
      <c r="E19" s="225" t="n">
        <f aca="false">E10/1000</f>
        <v>0</v>
      </c>
      <c r="F19" s="225" t="n">
        <f aca="false">F10/1000</f>
        <v>0</v>
      </c>
      <c r="G19" s="225" t="n">
        <f aca="false">G10/1000</f>
        <v>0</v>
      </c>
      <c r="H19" s="225" t="n">
        <f aca="false">H10/1000</f>
        <v>0</v>
      </c>
      <c r="I19" s="225" t="n">
        <f aca="false">I10/1000</f>
        <v>0</v>
      </c>
      <c r="J19" s="225" t="n">
        <f aca="false">J10/1000</f>
        <v>0</v>
      </c>
      <c r="K19" s="225" t="n">
        <f aca="false">K10/1000</f>
        <v>0</v>
      </c>
      <c r="L19" s="225" t="n">
        <f aca="false">L10/1000</f>
        <v>0</v>
      </c>
      <c r="M19" s="225" t="n">
        <f aca="false">M10/1000</f>
        <v>0</v>
      </c>
      <c r="N19" s="225" t="n">
        <f aca="false">N10/1000</f>
        <v>0</v>
      </c>
      <c r="O19" s="225" t="n">
        <f aca="false">O10/1000</f>
        <v>0</v>
      </c>
      <c r="P19" s="225" t="n">
        <f aca="false">P10/1000</f>
        <v>0</v>
      </c>
      <c r="Q19" s="225" t="n">
        <f aca="false">Q10/1000</f>
        <v>0</v>
      </c>
      <c r="R19" s="225" t="n">
        <f aca="false">R10/1000</f>
        <v>0</v>
      </c>
      <c r="S19" s="225" t="n">
        <f aca="false">S10/1000</f>
        <v>0</v>
      </c>
      <c r="T19" s="225" t="n">
        <f aca="false">T10/1000</f>
        <v>0</v>
      </c>
      <c r="U19" s="225" t="n">
        <f aca="false">U10/1000</f>
        <v>0</v>
      </c>
      <c r="V19" s="225" t="n">
        <f aca="false">V10/1000</f>
        <v>0</v>
      </c>
      <c r="W19" s="225" t="n">
        <f aca="false">W10/1000</f>
        <v>0</v>
      </c>
      <c r="X19" s="225" t="n">
        <f aca="false">X10/1000</f>
        <v>0</v>
      </c>
      <c r="Y19" s="225" t="n">
        <f aca="false">Y10/1000</f>
        <v>0</v>
      </c>
      <c r="Z19" s="225" t="n">
        <f aca="false">Z10/1000</f>
        <v>0</v>
      </c>
      <c r="AA19" s="225" t="n">
        <f aca="false">AA10/1000</f>
        <v>0</v>
      </c>
      <c r="AB19" s="225" t="n">
        <f aca="false">AB10/1000</f>
        <v>0</v>
      </c>
      <c r="AC19" s="225" t="n">
        <f aca="false">AC10/1000</f>
        <v>0</v>
      </c>
      <c r="AD19" s="225" t="n">
        <f aca="false">AD10/1000</f>
        <v>0</v>
      </c>
      <c r="AE19" s="225" t="n">
        <f aca="false">AE10/1000</f>
        <v>0</v>
      </c>
      <c r="AF19" s="225" t="n">
        <f aca="false">AF10/1000</f>
        <v>0</v>
      </c>
      <c r="AG19" s="225" t="n">
        <f aca="false">AG10/1000</f>
        <v>0</v>
      </c>
      <c r="AH19" s="225" t="n">
        <f aca="false">AH10/1000</f>
        <v>0</v>
      </c>
      <c r="AI19" s="225" t="n">
        <f aca="false">AI10/1000</f>
        <v>0</v>
      </c>
      <c r="AJ19" s="225" t="n">
        <f aca="false">AJ10/1000</f>
        <v>0</v>
      </c>
      <c r="AK19" s="225" t="n">
        <f aca="false">AK10/1000</f>
        <v>0</v>
      </c>
      <c r="AL19" s="225" t="n">
        <f aca="false">AL10/1000</f>
        <v>0</v>
      </c>
      <c r="AM19" s="225" t="n">
        <f aca="false">AM10/1000</f>
        <v>0</v>
      </c>
      <c r="AN19" s="225" t="n">
        <f aca="false">AN10/1000</f>
        <v>0</v>
      </c>
      <c r="AO19" s="225" t="n">
        <f aca="false">SUM(B19:AN19)</f>
        <v>0</v>
      </c>
      <c r="AP19" s="225" t="n">
        <f aca="false">AO19/1000</f>
        <v>0</v>
      </c>
      <c r="AQ19" s="226" t="n">
        <f aca="false">AP19*0.7</f>
        <v>0</v>
      </c>
    </row>
    <row r="20" customFormat="false" ht="12.75" hidden="false" customHeight="false" outlineLevel="0" collapsed="false">
      <c r="AO20" s="225" t="n">
        <f aca="false">SUM(AO12:AO19)</f>
        <v>39125.748502994</v>
      </c>
      <c r="AQ20" s="226" t="n">
        <f aca="false">SUM(AQ12:AQ19)</f>
        <v>27.3880239520958</v>
      </c>
    </row>
    <row r="21" customFormat="false" ht="12.75" hidden="false" customHeight="false" outlineLevel="0" collapsed="false">
      <c r="B21" s="228" t="n">
        <f aca="false">B12/1000</f>
        <v>0.0263473053892216</v>
      </c>
      <c r="C21" s="228" t="n">
        <f aca="false">C12/1000</f>
        <v>0.0838323353293413</v>
      </c>
      <c r="D21" s="228" t="n">
        <f aca="false">D12/1000</f>
        <v>0.0958083832335329</v>
      </c>
      <c r="E21" s="228" t="n">
        <f aca="false">E12/1000</f>
        <v>0.155688622754491</v>
      </c>
      <c r="F21" s="228" t="n">
        <f aca="false">F12/1000</f>
        <v>0.191616766467066</v>
      </c>
      <c r="G21" s="228" t="n">
        <f aca="false">G12/1000</f>
        <v>0.191616766467066</v>
      </c>
      <c r="H21" s="228" t="n">
        <f aca="false">H12/1000</f>
        <v>0.191616766467066</v>
      </c>
      <c r="I21" s="228" t="n">
        <f aca="false">I12/1000</f>
        <v>0.203592814371257</v>
      </c>
      <c r="J21" s="228" t="n">
        <f aca="false">J12/1000</f>
        <v>0.203592814371257</v>
      </c>
      <c r="K21" s="228" t="n">
        <f aca="false">K12/1000</f>
        <v>0.203592814371257</v>
      </c>
      <c r="L21" s="228" t="n">
        <f aca="false">L12/1000</f>
        <v>0.203592814371257</v>
      </c>
      <c r="M21" s="228" t="n">
        <f aca="false">M12/1000</f>
        <v>0.203592814371257</v>
      </c>
      <c r="N21" s="228" t="n">
        <f aca="false">N12/1000</f>
        <v>0.203592814371257</v>
      </c>
      <c r="O21" s="228" t="n">
        <f aca="false">O12/1000</f>
        <v>0.203592814371257</v>
      </c>
      <c r="P21" s="228" t="n">
        <f aca="false">P12/1000</f>
        <v>0.203592814371257</v>
      </c>
      <c r="Q21" s="228" t="n">
        <f aca="false">Q12/1000</f>
        <v>0.203592814371257</v>
      </c>
      <c r="R21" s="228" t="n">
        <f aca="false">R12/1000</f>
        <v>0.203592814371257</v>
      </c>
      <c r="S21" s="228" t="n">
        <f aca="false">S12/1000</f>
        <v>0.203592814371257</v>
      </c>
      <c r="T21" s="228" t="n">
        <f aca="false">T12/1000</f>
        <v>0.203592814371257</v>
      </c>
      <c r="U21" s="228" t="n">
        <f aca="false">U12/1000</f>
        <v>0.203592814371257</v>
      </c>
      <c r="V21" s="228" t="n">
        <f aca="false">V12/1000</f>
        <v>0.203592814371257</v>
      </c>
      <c r="W21" s="228" t="n">
        <f aca="false">W12/1000</f>
        <v>0.203592814371257</v>
      </c>
      <c r="X21" s="228" t="n">
        <f aca="false">X12/1000</f>
        <v>0.203592814371257</v>
      </c>
      <c r="Y21" s="228" t="n">
        <f aca="false">Y12/1000</f>
        <v>0.203592814371257</v>
      </c>
      <c r="Z21" s="228" t="n">
        <f aca="false">Z12/1000</f>
        <v>0.203592814371257</v>
      </c>
      <c r="AA21" s="228" t="n">
        <f aca="false">AA12/1000</f>
        <v>0.203592814371257</v>
      </c>
      <c r="AB21" s="228" t="n">
        <f aca="false">AB12/1000</f>
        <v>0.203592814371257</v>
      </c>
      <c r="AC21" s="228" t="n">
        <f aca="false">AC12/1000</f>
        <v>0.203592814371257</v>
      </c>
      <c r="AD21" s="228" t="n">
        <f aca="false">AD12/1000</f>
        <v>0.203592814371257</v>
      </c>
      <c r="AE21" s="228" t="n">
        <f aca="false">AE12/1000</f>
        <v>0.203592814371257</v>
      </c>
      <c r="AF21" s="228" t="n">
        <f aca="false">AF12/1000</f>
        <v>0.203592814371257</v>
      </c>
      <c r="AG21" s="228" t="n">
        <f aca="false">AG12/1000</f>
        <v>0.203592814371257</v>
      </c>
      <c r="AH21" s="228" t="n">
        <f aca="false">AH12/1000</f>
        <v>0.191616766467066</v>
      </c>
      <c r="AI21" s="228" t="n">
        <f aca="false">AI12/1000</f>
        <v>0.191616766467066</v>
      </c>
      <c r="AJ21" s="228" t="n">
        <f aca="false">AJ12/1000</f>
        <v>0.191616766467066</v>
      </c>
      <c r="AK21" s="228" t="n">
        <f aca="false">AK12/1000</f>
        <v>0.155688622754491</v>
      </c>
      <c r="AL21" s="228" t="n">
        <f aca="false">AL12/1000</f>
        <v>0.0958083832335329</v>
      </c>
      <c r="AM21" s="228" t="n">
        <f aca="false">AM12/1000</f>
        <v>0.0838323353293413</v>
      </c>
      <c r="AN21" s="228" t="n">
        <f aca="false">AN12/1000</f>
        <v>0.0263473053892216</v>
      </c>
      <c r="AO21" s="226" t="n">
        <f aca="false">AO20/1000</f>
        <v>39.125748502994</v>
      </c>
    </row>
    <row r="22" customFormat="false" ht="12.75" hidden="false" customHeight="false" outlineLevel="0" collapsed="false">
      <c r="B22" s="228" t="n">
        <f aca="false">B13/1000</f>
        <v>0.0323353293413174</v>
      </c>
      <c r="C22" s="228" t="n">
        <f aca="false">C13/1000</f>
        <v>0.107784431137725</v>
      </c>
      <c r="D22" s="228" t="n">
        <f aca="false">D13/1000</f>
        <v>0.125748502994012</v>
      </c>
      <c r="E22" s="228" t="n">
        <f aca="false">E13/1000</f>
        <v>0.179640718562874</v>
      </c>
      <c r="F22" s="228" t="n">
        <f aca="false">F13/1000</f>
        <v>0.215568862275449</v>
      </c>
      <c r="G22" s="228" t="n">
        <f aca="false">G13/1000</f>
        <v>0.269461077844311</v>
      </c>
      <c r="H22" s="228" t="n">
        <f aca="false">H13/1000</f>
        <v>0.269461077844311</v>
      </c>
      <c r="I22" s="228" t="n">
        <f aca="false">I13/1000</f>
        <v>0.287425149700599</v>
      </c>
      <c r="J22" s="228" t="n">
        <f aca="false">J13/1000</f>
        <v>0.287425149700599</v>
      </c>
      <c r="K22" s="228" t="n">
        <f aca="false">K13/1000</f>
        <v>0.287425149700599</v>
      </c>
      <c r="L22" s="228" t="n">
        <f aca="false">L13/1000</f>
        <v>0.287425149700599</v>
      </c>
      <c r="M22" s="228" t="n">
        <f aca="false">M13/1000</f>
        <v>0.287425149700599</v>
      </c>
      <c r="N22" s="228" t="n">
        <f aca="false">N13/1000</f>
        <v>0.287425149700599</v>
      </c>
      <c r="O22" s="228" t="n">
        <f aca="false">O13/1000</f>
        <v>0.287425149700599</v>
      </c>
      <c r="P22" s="228" t="n">
        <f aca="false">P13/1000</f>
        <v>0.287425149700599</v>
      </c>
      <c r="Q22" s="228" t="n">
        <f aca="false">Q13/1000</f>
        <v>0.287425149700599</v>
      </c>
      <c r="R22" s="228" t="n">
        <f aca="false">R13/1000</f>
        <v>0.287425149700599</v>
      </c>
      <c r="S22" s="228" t="n">
        <f aca="false">S13/1000</f>
        <v>0.287425149700599</v>
      </c>
      <c r="T22" s="228" t="n">
        <f aca="false">T13/1000</f>
        <v>0.287425149700599</v>
      </c>
      <c r="U22" s="228" t="n">
        <f aca="false">U13/1000</f>
        <v>0.287425149700599</v>
      </c>
      <c r="V22" s="228" t="n">
        <f aca="false">V13/1000</f>
        <v>0.287425149700599</v>
      </c>
      <c r="W22" s="228" t="n">
        <f aca="false">W13/1000</f>
        <v>0.287425149700599</v>
      </c>
      <c r="X22" s="228" t="n">
        <f aca="false">X13/1000</f>
        <v>0.287425149700599</v>
      </c>
      <c r="Y22" s="228" t="n">
        <f aca="false">Y13/1000</f>
        <v>0.287425149700599</v>
      </c>
      <c r="Z22" s="228" t="n">
        <f aca="false">Z13/1000</f>
        <v>0.287425149700599</v>
      </c>
      <c r="AA22" s="228" t="n">
        <f aca="false">AA13/1000</f>
        <v>0.287425149700599</v>
      </c>
      <c r="AB22" s="228" t="n">
        <f aca="false">AB13/1000</f>
        <v>0.287425149700599</v>
      </c>
      <c r="AC22" s="228" t="n">
        <f aca="false">AC13/1000</f>
        <v>0.287425149700599</v>
      </c>
      <c r="AD22" s="228" t="n">
        <f aca="false">AD13/1000</f>
        <v>0.287425149700599</v>
      </c>
      <c r="AE22" s="228" t="n">
        <f aca="false">AE13/1000</f>
        <v>0.287425149700599</v>
      </c>
      <c r="AF22" s="228" t="n">
        <f aca="false">AF13/1000</f>
        <v>0.287425149700599</v>
      </c>
      <c r="AG22" s="228" t="n">
        <f aca="false">AG13/1000</f>
        <v>0.287425149700599</v>
      </c>
      <c r="AH22" s="228" t="n">
        <f aca="false">AH13/1000</f>
        <v>0.269461077844311</v>
      </c>
      <c r="AI22" s="228" t="n">
        <f aca="false">AI13/1000</f>
        <v>0.269461077844311</v>
      </c>
      <c r="AJ22" s="228" t="n">
        <f aca="false">AJ13/1000</f>
        <v>0.215568862275449</v>
      </c>
      <c r="AK22" s="228" t="n">
        <f aca="false">AK13/1000</f>
        <v>0.179640718562874</v>
      </c>
      <c r="AL22" s="228" t="n">
        <f aca="false">AL13/1000</f>
        <v>0.125748502994012</v>
      </c>
      <c r="AM22" s="228" t="n">
        <f aca="false">AM13/1000</f>
        <v>0.107784431137725</v>
      </c>
      <c r="AN22" s="228" t="n">
        <f aca="false">AN13/1000</f>
        <v>0.0323353293413174</v>
      </c>
    </row>
    <row r="23" customFormat="false" ht="12.75" hidden="false" customHeight="false" outlineLevel="0" collapsed="false">
      <c r="B23" s="228" t="n">
        <f aca="false">B14/1000</f>
        <v>0.0377245508982036</v>
      </c>
      <c r="C23" s="228" t="n">
        <f aca="false">C14/1000</f>
        <v>0.0485029940119761</v>
      </c>
      <c r="D23" s="228" t="n">
        <f aca="false">D14/1000</f>
        <v>0.118562874251497</v>
      </c>
      <c r="E23" s="228" t="n">
        <f aca="false">E14/1000</f>
        <v>0.215568862275449</v>
      </c>
      <c r="F23" s="228" t="n">
        <f aca="false">F14/1000</f>
        <v>0.24251497005988</v>
      </c>
      <c r="G23" s="228" t="n">
        <f aca="false">G14/1000</f>
        <v>0.269461077844311</v>
      </c>
      <c r="H23" s="228" t="n">
        <f aca="false">H14/1000</f>
        <v>0.323353293413174</v>
      </c>
      <c r="I23" s="228" t="n">
        <f aca="false">I14/1000</f>
        <v>0.323353293413174</v>
      </c>
      <c r="J23" s="228" t="n">
        <f aca="false">J14/1000</f>
        <v>0.377245508982036</v>
      </c>
      <c r="K23" s="228" t="n">
        <f aca="false">K14/1000</f>
        <v>0.377245508982036</v>
      </c>
      <c r="L23" s="228" t="n">
        <f aca="false">L14/1000</f>
        <v>0.377245508982036</v>
      </c>
      <c r="M23" s="228" t="n">
        <f aca="false">M14/1000</f>
        <v>0.377245508982036</v>
      </c>
      <c r="N23" s="228" t="n">
        <f aca="false">N14/1000</f>
        <v>0.377245508982036</v>
      </c>
      <c r="O23" s="228" t="n">
        <f aca="false">O14/1000</f>
        <v>0.377245508982036</v>
      </c>
      <c r="P23" s="228" t="n">
        <f aca="false">P14/1000</f>
        <v>0.377245508982036</v>
      </c>
      <c r="Q23" s="228" t="n">
        <f aca="false">Q14/1000</f>
        <v>0.377245508982036</v>
      </c>
      <c r="R23" s="228" t="n">
        <f aca="false">R14/1000</f>
        <v>0.377245508982036</v>
      </c>
      <c r="S23" s="228" t="n">
        <f aca="false">S14/1000</f>
        <v>0.377245508982036</v>
      </c>
      <c r="T23" s="228" t="n">
        <f aca="false">T14/1000</f>
        <v>0.377245508982036</v>
      </c>
      <c r="U23" s="228" t="n">
        <f aca="false">U14/1000</f>
        <v>0.377245508982036</v>
      </c>
      <c r="V23" s="228" t="n">
        <f aca="false">V14/1000</f>
        <v>0.377245508982036</v>
      </c>
      <c r="W23" s="228" t="n">
        <f aca="false">W14/1000</f>
        <v>0.377245508982036</v>
      </c>
      <c r="X23" s="228" t="n">
        <f aca="false">X14/1000</f>
        <v>0.377245508982036</v>
      </c>
      <c r="Y23" s="228" t="n">
        <f aca="false">Y14/1000</f>
        <v>0.377245508982036</v>
      </c>
      <c r="Z23" s="228" t="n">
        <f aca="false">Z14/1000</f>
        <v>0.377245508982036</v>
      </c>
      <c r="AA23" s="228" t="n">
        <f aca="false">AA14/1000</f>
        <v>0.377245508982036</v>
      </c>
      <c r="AB23" s="228" t="n">
        <f aca="false">AB14/1000</f>
        <v>0.377245508982036</v>
      </c>
      <c r="AC23" s="228" t="n">
        <f aca="false">AC14/1000</f>
        <v>0.377245508982036</v>
      </c>
      <c r="AD23" s="228" t="n">
        <f aca="false">AD14/1000</f>
        <v>0.377245508982036</v>
      </c>
      <c r="AE23" s="228" t="n">
        <f aca="false">AE14/1000</f>
        <v>0.377245508982036</v>
      </c>
      <c r="AF23" s="228" t="n">
        <f aca="false">AF14/1000</f>
        <v>0.377245508982036</v>
      </c>
      <c r="AG23" s="228" t="n">
        <f aca="false">AG14/1000</f>
        <v>0.323353293413174</v>
      </c>
      <c r="AH23" s="228" t="n">
        <f aca="false">AH14/1000</f>
        <v>0.323353293413174</v>
      </c>
      <c r="AI23" s="228" t="n">
        <f aca="false">AI14/1000</f>
        <v>0.269461077844311</v>
      </c>
      <c r="AJ23" s="228" t="n">
        <f aca="false">AJ14/1000</f>
        <v>0.24251497005988</v>
      </c>
      <c r="AK23" s="228" t="n">
        <f aca="false">AK14/1000</f>
        <v>0.215568862275449</v>
      </c>
      <c r="AL23" s="228" t="n">
        <f aca="false">AL14/1000</f>
        <v>0.118562874251497</v>
      </c>
      <c r="AM23" s="228" t="n">
        <f aca="false">AM14/1000</f>
        <v>0.0485029940119761</v>
      </c>
      <c r="AN23" s="228" t="n">
        <f aca="false">AN14/1000</f>
        <v>0.0377245508982036</v>
      </c>
      <c r="AO23" s="229"/>
    </row>
    <row r="24" customFormat="false" ht="12.75" hidden="false" customHeight="false" outlineLevel="0" collapsed="false">
      <c r="B24" s="228" t="n">
        <f aca="false">B15/1000</f>
        <v>0.0269461077844311</v>
      </c>
      <c r="C24" s="228" t="n">
        <f aca="false">C15/1000</f>
        <v>0.0754491017964072</v>
      </c>
      <c r="D24" s="228" t="n">
        <f aca="false">D15/1000</f>
        <v>0.0862275449101796</v>
      </c>
      <c r="E24" s="228" t="n">
        <f aca="false">E15/1000</f>
        <v>0.0862275449101796</v>
      </c>
      <c r="F24" s="228" t="n">
        <f aca="false">F15/1000</f>
        <v>0.0970059880239521</v>
      </c>
      <c r="G24" s="228" t="n">
        <f aca="false">G15/1000</f>
        <v>0.123952095808383</v>
      </c>
      <c r="H24" s="228" t="n">
        <f aca="false">H15/1000</f>
        <v>0.123952095808383</v>
      </c>
      <c r="I24" s="228" t="n">
        <f aca="false">I15/1000</f>
        <v>0.183233532934132</v>
      </c>
      <c r="J24" s="228" t="n">
        <f aca="false">J15/1000</f>
        <v>0.215568862275449</v>
      </c>
      <c r="K24" s="228" t="n">
        <f aca="false">K15/1000</f>
        <v>0.215568862275449</v>
      </c>
      <c r="L24" s="228" t="n">
        <f aca="false">L15/1000</f>
        <v>0.215568862275449</v>
      </c>
      <c r="M24" s="228" t="n">
        <f aca="false">M15/1000</f>
        <v>0.269461077844311</v>
      </c>
      <c r="N24" s="228" t="n">
        <f aca="false">N15/1000</f>
        <v>0.269461077844311</v>
      </c>
      <c r="O24" s="228" t="n">
        <f aca="false">O15/1000</f>
        <v>0.269461077844311</v>
      </c>
      <c r="P24" s="228" t="n">
        <f aca="false">P15/1000</f>
        <v>0.269461077844311</v>
      </c>
      <c r="Q24" s="228" t="n">
        <f aca="false">Q15/1000</f>
        <v>0.269461077844311</v>
      </c>
      <c r="R24" s="228" t="n">
        <f aca="false">R15/1000</f>
        <v>0.269461077844311</v>
      </c>
      <c r="S24" s="228" t="n">
        <f aca="false">S15/1000</f>
        <v>0.269461077844311</v>
      </c>
      <c r="T24" s="228" t="n">
        <f aca="false">T15/1000</f>
        <v>0.269461077844311</v>
      </c>
      <c r="U24" s="228" t="n">
        <f aca="false">U15/1000</f>
        <v>0.269461077844311</v>
      </c>
      <c r="V24" s="228" t="n">
        <f aca="false">V15/1000</f>
        <v>0.269461077844311</v>
      </c>
      <c r="W24" s="228" t="n">
        <f aca="false">W15/1000</f>
        <v>0.269461077844311</v>
      </c>
      <c r="X24" s="228" t="n">
        <f aca="false">X15/1000</f>
        <v>0.269461077844311</v>
      </c>
      <c r="Y24" s="228" t="n">
        <f aca="false">Y15/1000</f>
        <v>0.269461077844311</v>
      </c>
      <c r="Z24" s="228" t="n">
        <f aca="false">Z15/1000</f>
        <v>0.269461077844311</v>
      </c>
      <c r="AA24" s="228" t="n">
        <f aca="false">AA15/1000</f>
        <v>0.269461077844311</v>
      </c>
      <c r="AB24" s="228" t="n">
        <f aca="false">AB15/1000</f>
        <v>0.269461077844311</v>
      </c>
      <c r="AC24" s="228" t="n">
        <f aca="false">AC15/1000</f>
        <v>0.269461077844311</v>
      </c>
      <c r="AD24" s="228" t="n">
        <f aca="false">AD15/1000</f>
        <v>0.215568862275449</v>
      </c>
      <c r="AE24" s="228" t="n">
        <f aca="false">AE15/1000</f>
        <v>0.215568862275449</v>
      </c>
      <c r="AF24" s="228" t="n">
        <f aca="false">AF15/1000</f>
        <v>0.215568862275449</v>
      </c>
      <c r="AG24" s="228" t="n">
        <f aca="false">AG15/1000</f>
        <v>0.183233532934132</v>
      </c>
      <c r="AH24" s="228" t="n">
        <f aca="false">AH15/1000</f>
        <v>0.123952095808383</v>
      </c>
      <c r="AI24" s="228" t="n">
        <f aca="false">AI15/1000</f>
        <v>0.123952095808383</v>
      </c>
      <c r="AJ24" s="228" t="n">
        <f aca="false">AJ15/1000</f>
        <v>0.0970059880239521</v>
      </c>
      <c r="AK24" s="228" t="n">
        <f aca="false">AK15/1000</f>
        <v>0.0862275449101796</v>
      </c>
      <c r="AL24" s="228" t="n">
        <f aca="false">AL15/1000</f>
        <v>0.0862275449101796</v>
      </c>
      <c r="AM24" s="228" t="n">
        <f aca="false">AM15/1000</f>
        <v>0.0754491017964072</v>
      </c>
      <c r="AN24" s="228" t="n">
        <f aca="false">AN15/1000</f>
        <v>0.0269461077844311</v>
      </c>
    </row>
    <row r="25" customFormat="false" ht="12.75" hidden="false" customHeight="false" outlineLevel="0" collapsed="false">
      <c r="B25" s="228" t="n">
        <f aca="false">B16/1000</f>
        <v>0.0107784431137725</v>
      </c>
      <c r="C25" s="228" t="n">
        <f aca="false">C16/1000</f>
        <v>0.0287425149700599</v>
      </c>
      <c r="D25" s="228" t="n">
        <f aca="false">D16/1000</f>
        <v>0.0287425149700599</v>
      </c>
      <c r="E25" s="228" t="n">
        <f aca="false">E16/1000</f>
        <v>0.0287425149700599</v>
      </c>
      <c r="F25" s="228" t="n">
        <f aca="false">F16/1000</f>
        <v>0.0323353293413174</v>
      </c>
      <c r="G25" s="228" t="n">
        <f aca="false">G16/1000</f>
        <v>0.0395209580838323</v>
      </c>
      <c r="H25" s="228" t="n">
        <f aca="false">H16/1000</f>
        <v>0.0467065868263473</v>
      </c>
      <c r="I25" s="228" t="n">
        <f aca="false">I16/1000</f>
        <v>0.0682634730538922</v>
      </c>
      <c r="J25" s="228" t="n">
        <f aca="false">J16/1000</f>
        <v>0.0682634730538922</v>
      </c>
      <c r="K25" s="228" t="n">
        <f aca="false">K16/1000</f>
        <v>0.0754491017964072</v>
      </c>
      <c r="L25" s="228" t="n">
        <f aca="false">L16/1000</f>
        <v>0.10059880239521</v>
      </c>
      <c r="M25" s="228" t="n">
        <f aca="false">M16/1000</f>
        <v>0.10059880239521</v>
      </c>
      <c r="N25" s="228" t="n">
        <f aca="false">N16/1000</f>
        <v>0.10059880239521</v>
      </c>
      <c r="O25" s="228" t="n">
        <f aca="false">O16/1000</f>
        <v>0.107784431137725</v>
      </c>
      <c r="P25" s="228" t="n">
        <f aca="false">P16/1000</f>
        <v>0.107784431137725</v>
      </c>
      <c r="Q25" s="228" t="n">
        <f aca="false">Q16/1000</f>
        <v>0.107784431137725</v>
      </c>
      <c r="R25" s="228" t="n">
        <f aca="false">R16/1000</f>
        <v>0.107784431137725</v>
      </c>
      <c r="S25" s="228" t="n">
        <f aca="false">S16/1000</f>
        <v>0.107784431137725</v>
      </c>
      <c r="T25" s="228" t="n">
        <f aca="false">T16/1000</f>
        <v>0.107784431137725</v>
      </c>
      <c r="U25" s="228" t="n">
        <f aca="false">U16/1000</f>
        <v>0.107784431137725</v>
      </c>
      <c r="V25" s="228" t="n">
        <f aca="false">V16/1000</f>
        <v>0.107784431137725</v>
      </c>
      <c r="W25" s="228" t="n">
        <f aca="false">W16/1000</f>
        <v>0.107784431137725</v>
      </c>
      <c r="X25" s="228" t="n">
        <f aca="false">X16/1000</f>
        <v>0.107784431137725</v>
      </c>
      <c r="Y25" s="228" t="n">
        <f aca="false">Y16/1000</f>
        <v>0.107784431137725</v>
      </c>
      <c r="Z25" s="228" t="n">
        <f aca="false">Z16/1000</f>
        <v>0.107784431137725</v>
      </c>
      <c r="AA25" s="228" t="n">
        <f aca="false">AA16/1000</f>
        <v>0.107784431137725</v>
      </c>
      <c r="AB25" s="228" t="n">
        <f aca="false">AB16/1000</f>
        <v>0.10059880239521</v>
      </c>
      <c r="AC25" s="228" t="n">
        <f aca="false">AC16/1000</f>
        <v>0.10059880239521</v>
      </c>
      <c r="AD25" s="228" t="n">
        <f aca="false">AD16/1000</f>
        <v>0.10059880239521</v>
      </c>
      <c r="AE25" s="228" t="n">
        <f aca="false">AE16/1000</f>
        <v>0.0754491017964072</v>
      </c>
      <c r="AF25" s="228" t="n">
        <f aca="false">AF16/1000</f>
        <v>0.0682634730538922</v>
      </c>
      <c r="AG25" s="228" t="n">
        <f aca="false">AG16/1000</f>
        <v>0.0682634730538922</v>
      </c>
      <c r="AH25" s="228" t="n">
        <f aca="false">AH16/1000</f>
        <v>0.0467065868263473</v>
      </c>
      <c r="AI25" s="228" t="n">
        <f aca="false">AI16/1000</f>
        <v>0.0395209580838323</v>
      </c>
      <c r="AJ25" s="228" t="n">
        <f aca="false">AJ16/1000</f>
        <v>0.0323353293413174</v>
      </c>
      <c r="AK25" s="228" t="n">
        <f aca="false">AK16/1000</f>
        <v>0.0287425149700599</v>
      </c>
      <c r="AL25" s="228" t="n">
        <f aca="false">AL16/1000</f>
        <v>0.0287425149700599</v>
      </c>
      <c r="AM25" s="228" t="n">
        <f aca="false">AM16/1000</f>
        <v>0.0287425149700599</v>
      </c>
      <c r="AN25" s="228" t="n">
        <f aca="false">AN16/1000</f>
        <v>0.0107784431137725</v>
      </c>
    </row>
    <row r="26" customFormat="false" ht="12.75" hidden="false" customHeight="false" outlineLevel="0" collapsed="false">
      <c r="B26" s="228" t="n">
        <f aca="false">B17/1000</f>
        <v>0</v>
      </c>
      <c r="C26" s="228" t="n">
        <f aca="false">C17/1000</f>
        <v>0</v>
      </c>
      <c r="D26" s="228" t="n">
        <f aca="false">D17/1000</f>
        <v>0</v>
      </c>
      <c r="E26" s="228" t="n">
        <f aca="false">E17/1000</f>
        <v>0</v>
      </c>
      <c r="F26" s="228" t="n">
        <f aca="false">F17/1000</f>
        <v>0</v>
      </c>
      <c r="G26" s="228" t="n">
        <f aca="false">G17/1000</f>
        <v>0</v>
      </c>
      <c r="H26" s="228" t="n">
        <f aca="false">H17/1000</f>
        <v>0</v>
      </c>
      <c r="I26" s="228" t="n">
        <f aca="false">I17/1000</f>
        <v>0</v>
      </c>
      <c r="J26" s="228" t="n">
        <f aca="false">J17/1000</f>
        <v>0</v>
      </c>
      <c r="K26" s="228" t="n">
        <f aca="false">K17/1000</f>
        <v>0.0191616766467066</v>
      </c>
      <c r="L26" s="228" t="n">
        <f aca="false">L17/1000</f>
        <v>0.0191616766467066</v>
      </c>
      <c r="M26" s="228" t="n">
        <f aca="false">M17/1000</f>
        <v>0.0191616766467066</v>
      </c>
      <c r="N26" s="228" t="n">
        <f aca="false">N17/1000</f>
        <v>0.0191616766467066</v>
      </c>
      <c r="O26" s="228" t="n">
        <f aca="false">O17/1000</f>
        <v>0.0191616766467066</v>
      </c>
      <c r="P26" s="228" t="n">
        <f aca="false">P17/1000</f>
        <v>0.0191616766467066</v>
      </c>
      <c r="Q26" s="228" t="n">
        <f aca="false">Q17/1000</f>
        <v>0.0191616766467066</v>
      </c>
      <c r="R26" s="228" t="n">
        <f aca="false">R17/1000</f>
        <v>0.0191616766467066</v>
      </c>
      <c r="S26" s="228" t="n">
        <f aca="false">S17/1000</f>
        <v>0.0191616766467066</v>
      </c>
      <c r="T26" s="228" t="n">
        <f aca="false">T17/1000</f>
        <v>0.0191616766467066</v>
      </c>
      <c r="U26" s="228" t="n">
        <f aca="false">U17/1000</f>
        <v>0.0191616766467066</v>
      </c>
      <c r="V26" s="228" t="n">
        <f aca="false">V17/1000</f>
        <v>0.0191616766467066</v>
      </c>
      <c r="W26" s="228" t="n">
        <f aca="false">W17/1000</f>
        <v>0.0191616766467066</v>
      </c>
      <c r="X26" s="228" t="n">
        <f aca="false">X17/1000</f>
        <v>0.0191616766467066</v>
      </c>
      <c r="Y26" s="228" t="n">
        <f aca="false">Y17/1000</f>
        <v>0.0191616766467066</v>
      </c>
      <c r="Z26" s="228" t="n">
        <f aca="false">Z17/1000</f>
        <v>0.0191616766467066</v>
      </c>
      <c r="AA26" s="228" t="n">
        <f aca="false">AA17/1000</f>
        <v>0.0191616766467066</v>
      </c>
      <c r="AB26" s="228" t="n">
        <f aca="false">AB17/1000</f>
        <v>0.0191616766467066</v>
      </c>
      <c r="AC26" s="228" t="n">
        <f aca="false">AC17/1000</f>
        <v>0.0191616766467066</v>
      </c>
      <c r="AD26" s="228" t="n">
        <f aca="false">AD17/1000</f>
        <v>0.0191616766467066</v>
      </c>
      <c r="AE26" s="228" t="n">
        <f aca="false">AE17/1000</f>
        <v>0.0191616766467066</v>
      </c>
      <c r="AF26" s="228" t="n">
        <f aca="false">AF17/1000</f>
        <v>0</v>
      </c>
      <c r="AG26" s="228" t="n">
        <f aca="false">AG17/1000</f>
        <v>0</v>
      </c>
      <c r="AH26" s="228" t="n">
        <f aca="false">AH17/1000</f>
        <v>0</v>
      </c>
      <c r="AI26" s="228" t="n">
        <f aca="false">AI17/1000</f>
        <v>0</v>
      </c>
      <c r="AJ26" s="228" t="n">
        <f aca="false">AJ17/1000</f>
        <v>0</v>
      </c>
      <c r="AK26" s="228" t="n">
        <f aca="false">AK17/1000</f>
        <v>0</v>
      </c>
      <c r="AL26" s="228" t="n">
        <f aca="false">AL17/1000</f>
        <v>0</v>
      </c>
      <c r="AM26" s="228" t="n">
        <f aca="false">AM17/1000</f>
        <v>0</v>
      </c>
      <c r="AN26" s="228" t="n">
        <f aca="false">AN17/1000</f>
        <v>0</v>
      </c>
      <c r="AO26" s="226" t="n">
        <f aca="false">AO21*0.7</f>
        <v>27.3880239520958</v>
      </c>
    </row>
    <row r="27" customFormat="false" ht="12.75" hidden="false" customHeight="false" outlineLevel="0" collapsed="false">
      <c r="B27" s="228" t="n">
        <f aca="false">B18/1000</f>
        <v>0</v>
      </c>
      <c r="C27" s="228" t="n">
        <f aca="false">C18/1000</f>
        <v>0</v>
      </c>
      <c r="D27" s="228" t="n">
        <f aca="false">D18/1000</f>
        <v>0</v>
      </c>
      <c r="E27" s="228" t="n">
        <f aca="false">E18/1000</f>
        <v>0</v>
      </c>
      <c r="F27" s="228" t="n">
        <f aca="false">F18/1000</f>
        <v>0</v>
      </c>
      <c r="G27" s="228" t="n">
        <f aca="false">G18/1000</f>
        <v>0</v>
      </c>
      <c r="H27" s="228" t="n">
        <f aca="false">H18/1000</f>
        <v>0</v>
      </c>
      <c r="I27" s="228" t="n">
        <f aca="false">I18/1000</f>
        <v>0</v>
      </c>
      <c r="J27" s="228" t="n">
        <f aca="false">J18/1000</f>
        <v>0</v>
      </c>
      <c r="K27" s="228" t="n">
        <f aca="false">K18/1000</f>
        <v>0</v>
      </c>
      <c r="L27" s="228" t="n">
        <f aca="false">L18/1000</f>
        <v>0</v>
      </c>
      <c r="M27" s="228" t="n">
        <f aca="false">M18/1000</f>
        <v>0</v>
      </c>
      <c r="N27" s="228" t="n">
        <f aca="false">N18/1000</f>
        <v>0</v>
      </c>
      <c r="O27" s="228" t="n">
        <f aca="false">O18/1000</f>
        <v>0</v>
      </c>
      <c r="P27" s="228" t="n">
        <f aca="false">P18/1000</f>
        <v>0</v>
      </c>
      <c r="Q27" s="228" t="n">
        <f aca="false">Q18/1000</f>
        <v>0</v>
      </c>
      <c r="R27" s="228" t="n">
        <f aca="false">R18/1000</f>
        <v>0</v>
      </c>
      <c r="S27" s="228" t="n">
        <f aca="false">S18/1000</f>
        <v>0</v>
      </c>
      <c r="T27" s="228" t="n">
        <f aca="false">T18/1000</f>
        <v>0</v>
      </c>
      <c r="U27" s="228" t="n">
        <f aca="false">U18/1000</f>
        <v>0</v>
      </c>
      <c r="V27" s="228" t="n">
        <f aca="false">V18/1000</f>
        <v>0</v>
      </c>
      <c r="W27" s="228" t="n">
        <f aca="false">W18/1000</f>
        <v>0</v>
      </c>
      <c r="X27" s="228" t="n">
        <f aca="false">X18/1000</f>
        <v>0</v>
      </c>
      <c r="Y27" s="228" t="n">
        <f aca="false">Y18/1000</f>
        <v>0</v>
      </c>
      <c r="Z27" s="228" t="n">
        <f aca="false">Z18/1000</f>
        <v>0</v>
      </c>
      <c r="AA27" s="228" t="n">
        <f aca="false">AA18/1000</f>
        <v>0</v>
      </c>
      <c r="AB27" s="228" t="n">
        <f aca="false">AB18/1000</f>
        <v>0</v>
      </c>
      <c r="AC27" s="228" t="n">
        <f aca="false">AC18/1000</f>
        <v>0</v>
      </c>
      <c r="AD27" s="228" t="n">
        <f aca="false">AD18/1000</f>
        <v>0</v>
      </c>
      <c r="AE27" s="228" t="n">
        <f aca="false">AE18/1000</f>
        <v>0</v>
      </c>
      <c r="AF27" s="228" t="n">
        <f aca="false">AF18/1000</f>
        <v>0</v>
      </c>
      <c r="AG27" s="228" t="n">
        <f aca="false">AG18/1000</f>
        <v>0</v>
      </c>
      <c r="AH27" s="228" t="n">
        <f aca="false">AH18/1000</f>
        <v>0</v>
      </c>
      <c r="AI27" s="228" t="n">
        <f aca="false">AI18/1000</f>
        <v>0</v>
      </c>
      <c r="AJ27" s="228" t="n">
        <f aca="false">AJ18/1000</f>
        <v>0</v>
      </c>
      <c r="AK27" s="228" t="n">
        <f aca="false">AK18/1000</f>
        <v>0</v>
      </c>
      <c r="AL27" s="228" t="n">
        <f aca="false">AL18/1000</f>
        <v>0</v>
      </c>
      <c r="AM27" s="228" t="n">
        <f aca="false">AM18/1000</f>
        <v>0</v>
      </c>
      <c r="AN27" s="228" t="n">
        <f aca="false">AN18/1000</f>
        <v>0</v>
      </c>
    </row>
    <row r="28" customFormat="false" ht="12.75" hidden="false" customHeight="false" outlineLevel="0" collapsed="false">
      <c r="B28" s="228" t="n">
        <f aca="false">B19/1000</f>
        <v>0</v>
      </c>
      <c r="C28" s="228" t="n">
        <f aca="false">C19/1000</f>
        <v>0</v>
      </c>
      <c r="D28" s="228" t="n">
        <f aca="false">D19/1000</f>
        <v>0</v>
      </c>
      <c r="E28" s="228" t="n">
        <f aca="false">E19/1000</f>
        <v>0</v>
      </c>
      <c r="F28" s="228" t="n">
        <f aca="false">F19/1000</f>
        <v>0</v>
      </c>
      <c r="G28" s="228" t="n">
        <f aca="false">G19/1000</f>
        <v>0</v>
      </c>
      <c r="H28" s="228" t="n">
        <f aca="false">H19/1000</f>
        <v>0</v>
      </c>
      <c r="I28" s="228" t="n">
        <f aca="false">I19/1000</f>
        <v>0</v>
      </c>
      <c r="J28" s="228" t="n">
        <f aca="false">J19/1000</f>
        <v>0</v>
      </c>
      <c r="K28" s="228" t="n">
        <f aca="false">K19/1000</f>
        <v>0</v>
      </c>
      <c r="L28" s="228" t="n">
        <f aca="false">L19/1000</f>
        <v>0</v>
      </c>
      <c r="M28" s="228" t="n">
        <f aca="false">M19/1000</f>
        <v>0</v>
      </c>
      <c r="N28" s="228" t="n">
        <f aca="false">N19/1000</f>
        <v>0</v>
      </c>
      <c r="O28" s="228" t="n">
        <f aca="false">O19/1000</f>
        <v>0</v>
      </c>
      <c r="P28" s="228" t="n">
        <f aca="false">P19/1000</f>
        <v>0</v>
      </c>
      <c r="Q28" s="228" t="n">
        <f aca="false">Q19/1000</f>
        <v>0</v>
      </c>
      <c r="R28" s="228" t="n">
        <f aca="false">R19/1000</f>
        <v>0</v>
      </c>
      <c r="S28" s="228" t="n">
        <f aca="false">S19/1000</f>
        <v>0</v>
      </c>
      <c r="T28" s="228" t="n">
        <f aca="false">T19/1000</f>
        <v>0</v>
      </c>
      <c r="U28" s="228" t="n">
        <f aca="false">U19/1000</f>
        <v>0</v>
      </c>
      <c r="V28" s="228" t="n">
        <f aca="false">V19/1000</f>
        <v>0</v>
      </c>
      <c r="W28" s="228" t="n">
        <f aca="false">W19/1000</f>
        <v>0</v>
      </c>
      <c r="X28" s="228" t="n">
        <f aca="false">X19/1000</f>
        <v>0</v>
      </c>
      <c r="Y28" s="228" t="n">
        <f aca="false">Y19/1000</f>
        <v>0</v>
      </c>
      <c r="Z28" s="228" t="n">
        <f aca="false">Z19/1000</f>
        <v>0</v>
      </c>
      <c r="AA28" s="228" t="n">
        <f aca="false">AA19/1000</f>
        <v>0</v>
      </c>
      <c r="AB28" s="228" t="n">
        <f aca="false">AB19/1000</f>
        <v>0</v>
      </c>
      <c r="AC28" s="228" t="n">
        <f aca="false">AC19/1000</f>
        <v>0</v>
      </c>
      <c r="AD28" s="228" t="n">
        <f aca="false">AD19/1000</f>
        <v>0</v>
      </c>
      <c r="AE28" s="228" t="n">
        <f aca="false">AE19/1000</f>
        <v>0</v>
      </c>
      <c r="AF28" s="228" t="n">
        <f aca="false">AF19/1000</f>
        <v>0</v>
      </c>
      <c r="AG28" s="228" t="n">
        <f aca="false">AG19/1000</f>
        <v>0</v>
      </c>
      <c r="AH28" s="228" t="n">
        <f aca="false">AH19/1000</f>
        <v>0</v>
      </c>
      <c r="AI28" s="228" t="n">
        <f aca="false">AI19/1000</f>
        <v>0</v>
      </c>
      <c r="AJ28" s="228" t="n">
        <f aca="false">AJ19/1000</f>
        <v>0</v>
      </c>
      <c r="AK28" s="228" t="n">
        <f aca="false">AK19/1000</f>
        <v>0</v>
      </c>
      <c r="AL28" s="228" t="n">
        <f aca="false">AL19/1000</f>
        <v>0</v>
      </c>
      <c r="AM28" s="228" t="n">
        <f aca="false">AM19/1000</f>
        <v>0</v>
      </c>
      <c r="AN28" s="228" t="n">
        <f aca="false">AN19/1000</f>
        <v>0</v>
      </c>
    </row>
    <row r="29" customFormat="false" ht="12.75" hidden="false" customHeight="false" outlineLevel="0" collapsed="false">
      <c r="B29" s="230" t="s">
        <v>43</v>
      </c>
      <c r="C29" s="230" t="s">
        <v>44</v>
      </c>
      <c r="D29" s="230" t="s">
        <v>45</v>
      </c>
      <c r="E29" s="230" t="s">
        <v>46</v>
      </c>
      <c r="F29" s="230" t="s">
        <v>47</v>
      </c>
      <c r="G29" s="230" t="s">
        <v>48</v>
      </c>
      <c r="H29" s="230" t="s">
        <v>49</v>
      </c>
      <c r="I29" s="230" t="s">
        <v>50</v>
      </c>
      <c r="J29" s="230" t="s">
        <v>51</v>
      </c>
      <c r="K29" s="230" t="s">
        <v>52</v>
      </c>
      <c r="L29" s="230" t="s">
        <v>53</v>
      </c>
      <c r="M29" s="230" t="s">
        <v>54</v>
      </c>
      <c r="N29" s="230" t="s">
        <v>55</v>
      </c>
      <c r="O29" s="230" t="s">
        <v>56</v>
      </c>
      <c r="P29" s="230" t="s">
        <v>57</v>
      </c>
      <c r="Q29" s="230" t="s">
        <v>58</v>
      </c>
      <c r="R29" s="230" t="s">
        <v>59</v>
      </c>
      <c r="S29" s="230" t="s">
        <v>60</v>
      </c>
      <c r="T29" s="230" t="s">
        <v>61</v>
      </c>
      <c r="U29" s="230" t="s">
        <v>62</v>
      </c>
      <c r="V29" s="230" t="s">
        <v>63</v>
      </c>
      <c r="W29" s="230" t="s">
        <v>64</v>
      </c>
      <c r="X29" s="230" t="s">
        <v>65</v>
      </c>
      <c r="Y29" s="230" t="s">
        <v>66</v>
      </c>
      <c r="Z29" s="230" t="s">
        <v>67</v>
      </c>
      <c r="AA29" s="230" t="s">
        <v>68</v>
      </c>
      <c r="AB29" s="230" t="s">
        <v>69</v>
      </c>
      <c r="AC29" s="230" t="s">
        <v>70</v>
      </c>
      <c r="AD29" s="230" t="s">
        <v>71</v>
      </c>
      <c r="AE29" s="230" t="s">
        <v>72</v>
      </c>
      <c r="AF29" s="230" t="s">
        <v>73</v>
      </c>
      <c r="AG29" s="230" t="s">
        <v>74</v>
      </c>
      <c r="AH29" s="230" t="s">
        <v>75</v>
      </c>
      <c r="AI29" s="230" t="s">
        <v>76</v>
      </c>
      <c r="AJ29" s="230" t="s">
        <v>77</v>
      </c>
      <c r="AK29" s="230" t="s">
        <v>78</v>
      </c>
      <c r="AL29" s="230" t="s">
        <v>79</v>
      </c>
      <c r="AM29" s="230" t="s">
        <v>80</v>
      </c>
      <c r="AN29" s="230" t="s">
        <v>81</v>
      </c>
    </row>
    <row r="30" customFormat="false" ht="12.75" hidden="false" customHeight="false" outlineLevel="0" collapsed="false">
      <c r="B30" s="228" t="n">
        <f aca="false">B21*0.7</f>
        <v>0.0184431137724551</v>
      </c>
      <c r="C30" s="228" t="n">
        <f aca="false">C21*0.7</f>
        <v>0.0586826347305389</v>
      </c>
      <c r="D30" s="228" t="n">
        <f aca="false">D21*0.7</f>
        <v>0.0670658682634731</v>
      </c>
      <c r="E30" s="228" t="n">
        <f aca="false">E21*0.7</f>
        <v>0.108982035928144</v>
      </c>
      <c r="F30" s="228" t="n">
        <f aca="false">F21*0.7</f>
        <v>0.134131736526946</v>
      </c>
      <c r="G30" s="228" t="n">
        <f aca="false">G21*0.7</f>
        <v>0.134131736526946</v>
      </c>
      <c r="H30" s="228" t="n">
        <f aca="false">H21*0.7</f>
        <v>0.134131736526946</v>
      </c>
      <c r="I30" s="228" t="n">
        <f aca="false">I21*0.7</f>
        <v>0.14251497005988</v>
      </c>
      <c r="J30" s="228" t="n">
        <f aca="false">J21*0.7</f>
        <v>0.14251497005988</v>
      </c>
      <c r="K30" s="228" t="n">
        <f aca="false">K21*0.7</f>
        <v>0.14251497005988</v>
      </c>
      <c r="L30" s="228" t="n">
        <f aca="false">L21*0.7</f>
        <v>0.14251497005988</v>
      </c>
      <c r="M30" s="228" t="n">
        <f aca="false">M21*0.7</f>
        <v>0.14251497005988</v>
      </c>
      <c r="N30" s="228" t="n">
        <f aca="false">N21*0.7</f>
        <v>0.14251497005988</v>
      </c>
      <c r="O30" s="228" t="n">
        <f aca="false">O21*0.7</f>
        <v>0.14251497005988</v>
      </c>
      <c r="P30" s="228" t="n">
        <f aca="false">P21*0.7</f>
        <v>0.14251497005988</v>
      </c>
      <c r="Q30" s="228" t="n">
        <f aca="false">Q21*0.7</f>
        <v>0.14251497005988</v>
      </c>
      <c r="R30" s="228" t="n">
        <f aca="false">R21*0.7</f>
        <v>0.14251497005988</v>
      </c>
      <c r="S30" s="228" t="n">
        <f aca="false">S21*0.7</f>
        <v>0.14251497005988</v>
      </c>
      <c r="T30" s="228" t="n">
        <f aca="false">T21*0.7</f>
        <v>0.14251497005988</v>
      </c>
      <c r="U30" s="228" t="n">
        <f aca="false">U21*0.7</f>
        <v>0.14251497005988</v>
      </c>
      <c r="V30" s="228" t="n">
        <f aca="false">V21*0.7</f>
        <v>0.14251497005988</v>
      </c>
      <c r="W30" s="228" t="n">
        <f aca="false">W21*0.7</f>
        <v>0.14251497005988</v>
      </c>
      <c r="X30" s="228" t="n">
        <f aca="false">X21*0.7</f>
        <v>0.14251497005988</v>
      </c>
      <c r="Y30" s="228" t="n">
        <f aca="false">Y21*0.7</f>
        <v>0.14251497005988</v>
      </c>
      <c r="Z30" s="228" t="n">
        <f aca="false">Z21*0.7</f>
        <v>0.14251497005988</v>
      </c>
      <c r="AA30" s="228" t="n">
        <f aca="false">AA21*0.7</f>
        <v>0.14251497005988</v>
      </c>
      <c r="AB30" s="228" t="n">
        <f aca="false">AB21*0.7</f>
        <v>0.14251497005988</v>
      </c>
      <c r="AC30" s="228" t="n">
        <f aca="false">AC21*0.7</f>
        <v>0.14251497005988</v>
      </c>
      <c r="AD30" s="228" t="n">
        <f aca="false">AD21*0.7</f>
        <v>0.14251497005988</v>
      </c>
      <c r="AE30" s="228" t="n">
        <f aca="false">AE21*0.7</f>
        <v>0.14251497005988</v>
      </c>
      <c r="AF30" s="228" t="n">
        <f aca="false">AF21*0.7</f>
        <v>0.14251497005988</v>
      </c>
      <c r="AG30" s="228" t="n">
        <f aca="false">AG21*0.7</f>
        <v>0.14251497005988</v>
      </c>
      <c r="AH30" s="228" t="n">
        <f aca="false">AH21*0.7</f>
        <v>0.134131736526946</v>
      </c>
      <c r="AI30" s="228" t="n">
        <f aca="false">AI21*0.7</f>
        <v>0.134131736526946</v>
      </c>
      <c r="AJ30" s="228" t="n">
        <f aca="false">AJ21*0.7</f>
        <v>0.134131736526946</v>
      </c>
      <c r="AK30" s="228" t="n">
        <f aca="false">AK21*0.7</f>
        <v>0.108982035928144</v>
      </c>
      <c r="AL30" s="228" t="n">
        <f aca="false">AL21*0.7</f>
        <v>0.0670658682634731</v>
      </c>
      <c r="AM30" s="228" t="n">
        <f aca="false">AM21*0.7</f>
        <v>0.0586826347305389</v>
      </c>
      <c r="AN30" s="228" t="n">
        <f aca="false">AN21*0.7</f>
        <v>0.0184431137724551</v>
      </c>
    </row>
    <row r="31" customFormat="false" ht="12.75" hidden="false" customHeight="false" outlineLevel="0" collapsed="false">
      <c r="B31" s="228" t="n">
        <f aca="false">B22*0.7</f>
        <v>0.0226347305389222</v>
      </c>
      <c r="C31" s="228" t="n">
        <f aca="false">C22*0.7</f>
        <v>0.0754491017964072</v>
      </c>
      <c r="D31" s="228" t="n">
        <f aca="false">D22*0.7</f>
        <v>0.0880239520958084</v>
      </c>
      <c r="E31" s="228" t="n">
        <f aca="false">E22*0.7</f>
        <v>0.125748502994012</v>
      </c>
      <c r="F31" s="228" t="n">
        <f aca="false">F22*0.7</f>
        <v>0.150898203592814</v>
      </c>
      <c r="G31" s="228" t="n">
        <f aca="false">G22*0.7</f>
        <v>0.188622754491018</v>
      </c>
      <c r="H31" s="228" t="n">
        <f aca="false">H22*0.7</f>
        <v>0.188622754491018</v>
      </c>
      <c r="I31" s="228" t="n">
        <f aca="false">I22*0.7</f>
        <v>0.201197604790419</v>
      </c>
      <c r="J31" s="228" t="n">
        <f aca="false">J22*0.7</f>
        <v>0.201197604790419</v>
      </c>
      <c r="K31" s="228" t="n">
        <f aca="false">K22*0.7</f>
        <v>0.201197604790419</v>
      </c>
      <c r="L31" s="228" t="n">
        <f aca="false">L22*0.7</f>
        <v>0.201197604790419</v>
      </c>
      <c r="M31" s="228" t="n">
        <f aca="false">M22*0.7</f>
        <v>0.201197604790419</v>
      </c>
      <c r="N31" s="228" t="n">
        <f aca="false">N22*0.7</f>
        <v>0.201197604790419</v>
      </c>
      <c r="O31" s="228" t="n">
        <f aca="false">O22*0.7</f>
        <v>0.201197604790419</v>
      </c>
      <c r="P31" s="228" t="n">
        <f aca="false">P22*0.7</f>
        <v>0.201197604790419</v>
      </c>
      <c r="Q31" s="228" t="n">
        <f aca="false">Q22*0.7</f>
        <v>0.201197604790419</v>
      </c>
      <c r="R31" s="228" t="n">
        <f aca="false">R22*0.7</f>
        <v>0.201197604790419</v>
      </c>
      <c r="S31" s="228" t="n">
        <f aca="false">S22*0.7</f>
        <v>0.201197604790419</v>
      </c>
      <c r="T31" s="228" t="n">
        <f aca="false">T22*0.7</f>
        <v>0.201197604790419</v>
      </c>
      <c r="U31" s="228" t="n">
        <f aca="false">U22*0.7</f>
        <v>0.201197604790419</v>
      </c>
      <c r="V31" s="228" t="n">
        <f aca="false">V22*0.7</f>
        <v>0.201197604790419</v>
      </c>
      <c r="W31" s="228" t="n">
        <f aca="false">W22*0.7</f>
        <v>0.201197604790419</v>
      </c>
      <c r="X31" s="228" t="n">
        <f aca="false">X22*0.7</f>
        <v>0.201197604790419</v>
      </c>
      <c r="Y31" s="228" t="n">
        <f aca="false">Y22*0.7</f>
        <v>0.201197604790419</v>
      </c>
      <c r="Z31" s="228" t="n">
        <f aca="false">Z22*0.7</f>
        <v>0.201197604790419</v>
      </c>
      <c r="AA31" s="228" t="n">
        <f aca="false">AA22*0.7</f>
        <v>0.201197604790419</v>
      </c>
      <c r="AB31" s="228" t="n">
        <f aca="false">AB22*0.7</f>
        <v>0.201197604790419</v>
      </c>
      <c r="AC31" s="228" t="n">
        <f aca="false">AC22*0.7</f>
        <v>0.201197604790419</v>
      </c>
      <c r="AD31" s="228" t="n">
        <f aca="false">AD22*0.7</f>
        <v>0.201197604790419</v>
      </c>
      <c r="AE31" s="228" t="n">
        <f aca="false">AE22*0.7</f>
        <v>0.201197604790419</v>
      </c>
      <c r="AF31" s="228" t="n">
        <f aca="false">AF22*0.7</f>
        <v>0.201197604790419</v>
      </c>
      <c r="AG31" s="228" t="n">
        <f aca="false">AG22*0.7</f>
        <v>0.201197604790419</v>
      </c>
      <c r="AH31" s="228" t="n">
        <f aca="false">AH22*0.7</f>
        <v>0.188622754491018</v>
      </c>
      <c r="AI31" s="228" t="n">
        <f aca="false">AI22*0.7</f>
        <v>0.188622754491018</v>
      </c>
      <c r="AJ31" s="228" t="n">
        <f aca="false">AJ22*0.7</f>
        <v>0.150898203592814</v>
      </c>
      <c r="AK31" s="228" t="n">
        <f aca="false">AK22*0.7</f>
        <v>0.125748502994012</v>
      </c>
      <c r="AL31" s="228" t="n">
        <f aca="false">AL22*0.7</f>
        <v>0.0880239520958084</v>
      </c>
      <c r="AM31" s="228" t="n">
        <f aca="false">AM22*0.7</f>
        <v>0.0754491017964072</v>
      </c>
      <c r="AN31" s="228" t="n">
        <f aca="false">AN22*0.7</f>
        <v>0.0226347305389222</v>
      </c>
    </row>
    <row r="32" customFormat="false" ht="12.75" hidden="false" customHeight="false" outlineLevel="0" collapsed="false">
      <c r="B32" s="228" t="n">
        <f aca="false">B23*0.7</f>
        <v>0.0264071856287425</v>
      </c>
      <c r="C32" s="228" t="n">
        <f aca="false">C23*0.7</f>
        <v>0.0339520958083832</v>
      </c>
      <c r="D32" s="228" t="n">
        <f aca="false">D23*0.7</f>
        <v>0.0829940119760479</v>
      </c>
      <c r="E32" s="228" t="n">
        <f aca="false">E23*0.7</f>
        <v>0.150898203592814</v>
      </c>
      <c r="F32" s="228" t="n">
        <f aca="false">F23*0.7</f>
        <v>0.169760479041916</v>
      </c>
      <c r="G32" s="228" t="n">
        <f aca="false">G23*0.7</f>
        <v>0.188622754491018</v>
      </c>
      <c r="H32" s="228" t="n">
        <f aca="false">H23*0.7</f>
        <v>0.226347305389222</v>
      </c>
      <c r="I32" s="228" t="n">
        <f aca="false">I23*0.7</f>
        <v>0.226347305389222</v>
      </c>
      <c r="J32" s="228" t="n">
        <f aca="false">J23*0.7</f>
        <v>0.264071856287425</v>
      </c>
      <c r="K32" s="228" t="n">
        <f aca="false">K23*0.7</f>
        <v>0.264071856287425</v>
      </c>
      <c r="L32" s="228" t="n">
        <f aca="false">L23*0.7</f>
        <v>0.264071856287425</v>
      </c>
      <c r="M32" s="228" t="n">
        <f aca="false">M23*0.7</f>
        <v>0.264071856287425</v>
      </c>
      <c r="N32" s="228" t="n">
        <f aca="false">N23*0.7</f>
        <v>0.264071856287425</v>
      </c>
      <c r="O32" s="228" t="n">
        <f aca="false">O23*0.7</f>
        <v>0.264071856287425</v>
      </c>
      <c r="P32" s="228" t="n">
        <f aca="false">P23*0.7</f>
        <v>0.264071856287425</v>
      </c>
      <c r="Q32" s="228" t="n">
        <f aca="false">Q23*0.7</f>
        <v>0.264071856287425</v>
      </c>
      <c r="R32" s="228" t="n">
        <f aca="false">R23*0.7</f>
        <v>0.264071856287425</v>
      </c>
      <c r="S32" s="228" t="n">
        <f aca="false">S23*0.7</f>
        <v>0.264071856287425</v>
      </c>
      <c r="T32" s="228" t="n">
        <f aca="false">T23*0.7</f>
        <v>0.264071856287425</v>
      </c>
      <c r="U32" s="228" t="n">
        <f aca="false">U23*0.7</f>
        <v>0.264071856287425</v>
      </c>
      <c r="V32" s="228" t="n">
        <f aca="false">V23*0.7</f>
        <v>0.264071856287425</v>
      </c>
      <c r="W32" s="228" t="n">
        <f aca="false">W23*0.7</f>
        <v>0.264071856287425</v>
      </c>
      <c r="X32" s="228" t="n">
        <f aca="false">X23*0.7</f>
        <v>0.264071856287425</v>
      </c>
      <c r="Y32" s="228" t="n">
        <f aca="false">Y23*0.7</f>
        <v>0.264071856287425</v>
      </c>
      <c r="Z32" s="228" t="n">
        <f aca="false">Z23*0.7</f>
        <v>0.264071856287425</v>
      </c>
      <c r="AA32" s="228" t="n">
        <f aca="false">AA23*0.7</f>
        <v>0.264071856287425</v>
      </c>
      <c r="AB32" s="228" t="n">
        <f aca="false">AB23*0.7</f>
        <v>0.264071856287425</v>
      </c>
      <c r="AC32" s="228" t="n">
        <f aca="false">AC23*0.7</f>
        <v>0.264071856287425</v>
      </c>
      <c r="AD32" s="228" t="n">
        <f aca="false">AD23*0.7</f>
        <v>0.264071856287425</v>
      </c>
      <c r="AE32" s="228" t="n">
        <f aca="false">AE23*0.7</f>
        <v>0.264071856287425</v>
      </c>
      <c r="AF32" s="228" t="n">
        <f aca="false">AF23*0.7</f>
        <v>0.264071856287425</v>
      </c>
      <c r="AG32" s="228" t="n">
        <f aca="false">AG23*0.7</f>
        <v>0.226347305389222</v>
      </c>
      <c r="AH32" s="228" t="n">
        <f aca="false">AH23*0.7</f>
        <v>0.226347305389222</v>
      </c>
      <c r="AI32" s="228" t="n">
        <f aca="false">AI23*0.7</f>
        <v>0.188622754491018</v>
      </c>
      <c r="AJ32" s="228" t="n">
        <f aca="false">AJ23*0.7</f>
        <v>0.169760479041916</v>
      </c>
      <c r="AK32" s="228" t="n">
        <f aca="false">AK23*0.7</f>
        <v>0.150898203592814</v>
      </c>
      <c r="AL32" s="228" t="n">
        <f aca="false">AL23*0.7</f>
        <v>0.0829940119760479</v>
      </c>
      <c r="AM32" s="228" t="n">
        <f aca="false">AM23*0.7</f>
        <v>0.0339520958083832</v>
      </c>
      <c r="AN32" s="228" t="n">
        <f aca="false">AN23*0.7</f>
        <v>0.0264071856287425</v>
      </c>
    </row>
    <row r="33" customFormat="false" ht="12.75" hidden="false" customHeight="false" outlineLevel="0" collapsed="false">
      <c r="B33" s="228" t="n">
        <f aca="false">B24*0.7</f>
        <v>0.0188622754491018</v>
      </c>
      <c r="C33" s="228" t="n">
        <f aca="false">C24*0.7</f>
        <v>0.052814371257485</v>
      </c>
      <c r="D33" s="228" t="n">
        <f aca="false">D24*0.7</f>
        <v>0.0603592814371257</v>
      </c>
      <c r="E33" s="228" t="n">
        <f aca="false">E24*0.7</f>
        <v>0.0603592814371257</v>
      </c>
      <c r="F33" s="228" t="n">
        <f aca="false">F24*0.7</f>
        <v>0.0679041916167665</v>
      </c>
      <c r="G33" s="228" t="n">
        <f aca="false">G24*0.7</f>
        <v>0.0867664670658683</v>
      </c>
      <c r="H33" s="228" t="n">
        <f aca="false">H24*0.7</f>
        <v>0.0867664670658683</v>
      </c>
      <c r="I33" s="228" t="n">
        <f aca="false">I24*0.7</f>
        <v>0.128263473053892</v>
      </c>
      <c r="J33" s="228" t="n">
        <f aca="false">J24*0.7</f>
        <v>0.150898203592814</v>
      </c>
      <c r="K33" s="228" t="n">
        <f aca="false">K24*0.7</f>
        <v>0.150898203592814</v>
      </c>
      <c r="L33" s="228" t="n">
        <f aca="false">L24*0.7</f>
        <v>0.150898203592814</v>
      </c>
      <c r="M33" s="228" t="n">
        <f aca="false">M24*0.7</f>
        <v>0.188622754491018</v>
      </c>
      <c r="N33" s="228" t="n">
        <f aca="false">N24*0.7</f>
        <v>0.188622754491018</v>
      </c>
      <c r="O33" s="228" t="n">
        <f aca="false">O24*0.7</f>
        <v>0.188622754491018</v>
      </c>
      <c r="P33" s="228" t="n">
        <f aca="false">P24*0.7</f>
        <v>0.188622754491018</v>
      </c>
      <c r="Q33" s="228" t="n">
        <f aca="false">Q24*0.7</f>
        <v>0.188622754491018</v>
      </c>
      <c r="R33" s="228" t="n">
        <f aca="false">R24*0.7</f>
        <v>0.188622754491018</v>
      </c>
      <c r="S33" s="228" t="n">
        <f aca="false">S24*0.7</f>
        <v>0.188622754491018</v>
      </c>
      <c r="T33" s="228" t="n">
        <f aca="false">T24*0.7</f>
        <v>0.188622754491018</v>
      </c>
      <c r="U33" s="228" t="n">
        <f aca="false">U24*0.7</f>
        <v>0.188622754491018</v>
      </c>
      <c r="V33" s="228" t="n">
        <f aca="false">V24*0.7</f>
        <v>0.188622754491018</v>
      </c>
      <c r="W33" s="228" t="n">
        <f aca="false">W24*0.7</f>
        <v>0.188622754491018</v>
      </c>
      <c r="X33" s="228" t="n">
        <f aca="false">X24*0.7</f>
        <v>0.188622754491018</v>
      </c>
      <c r="Y33" s="228" t="n">
        <f aca="false">Y24*0.7</f>
        <v>0.188622754491018</v>
      </c>
      <c r="Z33" s="228" t="n">
        <f aca="false">Z24*0.7</f>
        <v>0.188622754491018</v>
      </c>
      <c r="AA33" s="228" t="n">
        <f aca="false">AA24*0.7</f>
        <v>0.188622754491018</v>
      </c>
      <c r="AB33" s="228" t="n">
        <f aca="false">AB24*0.7</f>
        <v>0.188622754491018</v>
      </c>
      <c r="AC33" s="228" t="n">
        <f aca="false">AC24*0.7</f>
        <v>0.188622754491018</v>
      </c>
      <c r="AD33" s="228" t="n">
        <f aca="false">AD24*0.7</f>
        <v>0.150898203592814</v>
      </c>
      <c r="AE33" s="228" t="n">
        <f aca="false">AE24*0.7</f>
        <v>0.150898203592814</v>
      </c>
      <c r="AF33" s="228" t="n">
        <f aca="false">AF24*0.7</f>
        <v>0.150898203592814</v>
      </c>
      <c r="AG33" s="228" t="n">
        <f aca="false">AG24*0.7</f>
        <v>0.128263473053892</v>
      </c>
      <c r="AH33" s="228" t="n">
        <f aca="false">AH24*0.7</f>
        <v>0.0867664670658683</v>
      </c>
      <c r="AI33" s="228" t="n">
        <f aca="false">AI24*0.7</f>
        <v>0.0867664670658683</v>
      </c>
      <c r="AJ33" s="228" t="n">
        <f aca="false">AJ24*0.7</f>
        <v>0.0679041916167665</v>
      </c>
      <c r="AK33" s="228" t="n">
        <f aca="false">AK24*0.7</f>
        <v>0.0603592814371257</v>
      </c>
      <c r="AL33" s="228" t="n">
        <f aca="false">AL24*0.7</f>
        <v>0.0603592814371257</v>
      </c>
      <c r="AM33" s="228" t="n">
        <f aca="false">AM24*0.7</f>
        <v>0.052814371257485</v>
      </c>
      <c r="AN33" s="228" t="n">
        <f aca="false">AN24*0.7</f>
        <v>0.0188622754491018</v>
      </c>
    </row>
    <row r="34" customFormat="false" ht="12.75" hidden="false" customHeight="false" outlineLevel="0" collapsed="false">
      <c r="B34" s="228" t="n">
        <f aca="false">B25*0.7</f>
        <v>0.00754491017964072</v>
      </c>
      <c r="C34" s="228" t="n">
        <f aca="false">C25*0.7</f>
        <v>0.0201197604790419</v>
      </c>
      <c r="D34" s="228" t="n">
        <f aca="false">D25*0.7</f>
        <v>0.0201197604790419</v>
      </c>
      <c r="E34" s="228" t="n">
        <f aca="false">E25*0.7</f>
        <v>0.0201197604790419</v>
      </c>
      <c r="F34" s="228" t="n">
        <f aca="false">F25*0.7</f>
        <v>0.0226347305389222</v>
      </c>
      <c r="G34" s="228" t="n">
        <f aca="false">G25*0.7</f>
        <v>0.0276646706586826</v>
      </c>
      <c r="H34" s="228" t="n">
        <f aca="false">H25*0.7</f>
        <v>0.0326946107784431</v>
      </c>
      <c r="I34" s="228" t="n">
        <f aca="false">I25*0.7</f>
        <v>0.0477844311377246</v>
      </c>
      <c r="J34" s="228" t="n">
        <f aca="false">J25*0.7</f>
        <v>0.0477844311377246</v>
      </c>
      <c r="K34" s="228" t="n">
        <f aca="false">K25*0.7</f>
        <v>0.052814371257485</v>
      </c>
      <c r="L34" s="228" t="n">
        <f aca="false">L25*0.7</f>
        <v>0.0704191616766467</v>
      </c>
      <c r="M34" s="228" t="n">
        <f aca="false">M25*0.7</f>
        <v>0.0704191616766467</v>
      </c>
      <c r="N34" s="228" t="n">
        <f aca="false">N25*0.7</f>
        <v>0.0704191616766467</v>
      </c>
      <c r="O34" s="228" t="n">
        <f aca="false">O25*0.7</f>
        <v>0.0754491017964072</v>
      </c>
      <c r="P34" s="228" t="n">
        <f aca="false">P25*0.7</f>
        <v>0.0754491017964072</v>
      </c>
      <c r="Q34" s="228" t="n">
        <f aca="false">Q25*0.7</f>
        <v>0.0754491017964072</v>
      </c>
      <c r="R34" s="228" t="n">
        <f aca="false">R25*0.7</f>
        <v>0.0754491017964072</v>
      </c>
      <c r="S34" s="228" t="n">
        <f aca="false">S25*0.7</f>
        <v>0.0754491017964072</v>
      </c>
      <c r="T34" s="228" t="n">
        <f aca="false">T25*0.7</f>
        <v>0.0754491017964072</v>
      </c>
      <c r="U34" s="228" t="n">
        <f aca="false">U25*0.7</f>
        <v>0.0754491017964072</v>
      </c>
      <c r="V34" s="228" t="n">
        <f aca="false">V25*0.7</f>
        <v>0.0754491017964072</v>
      </c>
      <c r="W34" s="228" t="n">
        <f aca="false">W25*0.7</f>
        <v>0.0754491017964072</v>
      </c>
      <c r="X34" s="228" t="n">
        <f aca="false">X25*0.7</f>
        <v>0.0754491017964072</v>
      </c>
      <c r="Y34" s="228" t="n">
        <f aca="false">Y25*0.7</f>
        <v>0.0754491017964072</v>
      </c>
      <c r="Z34" s="228" t="n">
        <f aca="false">Z25*0.7</f>
        <v>0.0754491017964072</v>
      </c>
      <c r="AA34" s="228" t="n">
        <f aca="false">AA25*0.7</f>
        <v>0.0754491017964072</v>
      </c>
      <c r="AB34" s="228" t="n">
        <f aca="false">AB25*0.7</f>
        <v>0.0704191616766467</v>
      </c>
      <c r="AC34" s="228" t="n">
        <f aca="false">AC25*0.7</f>
        <v>0.0704191616766467</v>
      </c>
      <c r="AD34" s="228" t="n">
        <f aca="false">AD25*0.7</f>
        <v>0.0704191616766467</v>
      </c>
      <c r="AE34" s="228" t="n">
        <f aca="false">AE25*0.7</f>
        <v>0.052814371257485</v>
      </c>
      <c r="AF34" s="228" t="n">
        <f aca="false">AF25*0.7</f>
        <v>0.0477844311377246</v>
      </c>
      <c r="AG34" s="228" t="n">
        <f aca="false">AG25*0.7</f>
        <v>0.0477844311377246</v>
      </c>
      <c r="AH34" s="228" t="n">
        <f aca="false">AH25*0.7</f>
        <v>0.0326946107784431</v>
      </c>
      <c r="AI34" s="228" t="n">
        <f aca="false">AI25*0.7</f>
        <v>0.0276646706586826</v>
      </c>
      <c r="AJ34" s="228" t="n">
        <f aca="false">AJ25*0.7</f>
        <v>0.0226347305389222</v>
      </c>
      <c r="AK34" s="228" t="n">
        <f aca="false">AK25*0.7</f>
        <v>0.0201197604790419</v>
      </c>
      <c r="AL34" s="228" t="n">
        <f aca="false">AL25*0.7</f>
        <v>0.0201197604790419</v>
      </c>
      <c r="AM34" s="228" t="n">
        <f aca="false">AM25*0.7</f>
        <v>0.0201197604790419</v>
      </c>
      <c r="AN34" s="228" t="n">
        <f aca="false">AN25*0.7</f>
        <v>0.00754491017964072</v>
      </c>
    </row>
    <row r="35" customFormat="false" ht="12.75" hidden="false" customHeight="false" outlineLevel="0" collapsed="false">
      <c r="B35" s="228" t="n">
        <f aca="false">B26*0.7</f>
        <v>0</v>
      </c>
      <c r="C35" s="228" t="n">
        <f aca="false">C26*0.7</f>
        <v>0</v>
      </c>
      <c r="D35" s="228" t="n">
        <f aca="false">D26*0.7</f>
        <v>0</v>
      </c>
      <c r="E35" s="228" t="n">
        <f aca="false">E26*0.7</f>
        <v>0</v>
      </c>
      <c r="F35" s="228" t="n">
        <f aca="false">F26*0.7</f>
        <v>0</v>
      </c>
      <c r="G35" s="228" t="n">
        <f aca="false">G26*0.7</f>
        <v>0</v>
      </c>
      <c r="H35" s="228" t="n">
        <f aca="false">H26*0.7</f>
        <v>0</v>
      </c>
      <c r="I35" s="228" t="n">
        <f aca="false">I26*0.7</f>
        <v>0</v>
      </c>
      <c r="J35" s="228" t="n">
        <f aca="false">J26*0.7</f>
        <v>0</v>
      </c>
      <c r="K35" s="228" t="n">
        <f aca="false">K26*0.7</f>
        <v>0.0134131736526946</v>
      </c>
      <c r="L35" s="228" t="n">
        <f aca="false">L26*0.7</f>
        <v>0.0134131736526946</v>
      </c>
      <c r="M35" s="228" t="n">
        <f aca="false">M26*0.7</f>
        <v>0.0134131736526946</v>
      </c>
      <c r="N35" s="228" t="n">
        <f aca="false">N26*0.7</f>
        <v>0.0134131736526946</v>
      </c>
      <c r="O35" s="228" t="n">
        <f aca="false">O26*0.7</f>
        <v>0.0134131736526946</v>
      </c>
      <c r="P35" s="228" t="n">
        <f aca="false">P26*0.7</f>
        <v>0.0134131736526946</v>
      </c>
      <c r="Q35" s="228" t="n">
        <f aca="false">Q26*0.7</f>
        <v>0.0134131736526946</v>
      </c>
      <c r="R35" s="228" t="n">
        <f aca="false">R26*0.7</f>
        <v>0.0134131736526946</v>
      </c>
      <c r="S35" s="228" t="n">
        <f aca="false">S26*0.7</f>
        <v>0.0134131736526946</v>
      </c>
      <c r="T35" s="228" t="n">
        <f aca="false">T26*0.7</f>
        <v>0.0134131736526946</v>
      </c>
      <c r="U35" s="228" t="n">
        <f aca="false">U26*0.7</f>
        <v>0.0134131736526946</v>
      </c>
      <c r="V35" s="228" t="n">
        <f aca="false">V26*0.7</f>
        <v>0.0134131736526946</v>
      </c>
      <c r="W35" s="228" t="n">
        <f aca="false">W26*0.7</f>
        <v>0.0134131736526946</v>
      </c>
      <c r="X35" s="228" t="n">
        <f aca="false">X26*0.7</f>
        <v>0.0134131736526946</v>
      </c>
      <c r="Y35" s="228" t="n">
        <f aca="false">Y26*0.7</f>
        <v>0.0134131736526946</v>
      </c>
      <c r="Z35" s="228" t="n">
        <f aca="false">Z26*0.7</f>
        <v>0.0134131736526946</v>
      </c>
      <c r="AA35" s="228" t="n">
        <f aca="false">AA26*0.7</f>
        <v>0.0134131736526946</v>
      </c>
      <c r="AB35" s="228" t="n">
        <f aca="false">AB26*0.7</f>
        <v>0.0134131736526946</v>
      </c>
      <c r="AC35" s="228" t="n">
        <f aca="false">AC26*0.7</f>
        <v>0.0134131736526946</v>
      </c>
      <c r="AD35" s="228" t="n">
        <f aca="false">AD26*0.7</f>
        <v>0.0134131736526946</v>
      </c>
      <c r="AE35" s="228" t="n">
        <f aca="false">AE26*0.7</f>
        <v>0.0134131736526946</v>
      </c>
      <c r="AF35" s="228" t="n">
        <f aca="false">AF26*0.7</f>
        <v>0</v>
      </c>
      <c r="AG35" s="228" t="n">
        <f aca="false">AG26*0.7</f>
        <v>0</v>
      </c>
      <c r="AH35" s="228" t="n">
        <f aca="false">AH26*0.7</f>
        <v>0</v>
      </c>
      <c r="AI35" s="228" t="n">
        <f aca="false">AI26*0.7</f>
        <v>0</v>
      </c>
      <c r="AJ35" s="228" t="n">
        <f aca="false">AJ26*0.7</f>
        <v>0</v>
      </c>
      <c r="AK35" s="228" t="n">
        <f aca="false">AK26*0.7</f>
        <v>0</v>
      </c>
      <c r="AL35" s="228" t="n">
        <f aca="false">AL26*0.7</f>
        <v>0</v>
      </c>
      <c r="AM35" s="228" t="n">
        <f aca="false">AM26*0.7</f>
        <v>0</v>
      </c>
      <c r="AN35" s="228" t="n">
        <f aca="false">AN26*0.7</f>
        <v>0</v>
      </c>
    </row>
    <row r="36" customFormat="false" ht="12.75" hidden="false" customHeight="false" outlineLevel="0" collapsed="false">
      <c r="B36" s="228" t="n">
        <f aca="false">B27*0.7</f>
        <v>0</v>
      </c>
      <c r="C36" s="228" t="n">
        <f aca="false">C27*0.7</f>
        <v>0</v>
      </c>
      <c r="D36" s="228" t="n">
        <f aca="false">D27*0.7</f>
        <v>0</v>
      </c>
      <c r="E36" s="228" t="n">
        <f aca="false">E27*0.7</f>
        <v>0</v>
      </c>
      <c r="F36" s="228" t="n">
        <f aca="false">F27*0.7</f>
        <v>0</v>
      </c>
      <c r="G36" s="228" t="n">
        <f aca="false">G27*0.7</f>
        <v>0</v>
      </c>
      <c r="H36" s="228" t="n">
        <f aca="false">H27*0.7</f>
        <v>0</v>
      </c>
      <c r="I36" s="228" t="n">
        <f aca="false">I27*0.7</f>
        <v>0</v>
      </c>
      <c r="J36" s="228" t="n">
        <f aca="false">J27*0.7</f>
        <v>0</v>
      </c>
      <c r="K36" s="228" t="n">
        <f aca="false">K27*0.7</f>
        <v>0</v>
      </c>
      <c r="L36" s="228" t="n">
        <f aca="false">L27*0.7</f>
        <v>0</v>
      </c>
      <c r="M36" s="228" t="n">
        <f aca="false">M27*0.7</f>
        <v>0</v>
      </c>
      <c r="N36" s="228" t="n">
        <f aca="false">N27*0.7</f>
        <v>0</v>
      </c>
      <c r="O36" s="228" t="n">
        <f aca="false">O27*0.7</f>
        <v>0</v>
      </c>
      <c r="P36" s="228" t="n">
        <f aca="false">P27*0.7</f>
        <v>0</v>
      </c>
      <c r="Q36" s="228" t="n">
        <f aca="false">Q27*0.7</f>
        <v>0</v>
      </c>
      <c r="R36" s="228" t="n">
        <f aca="false">R27*0.7</f>
        <v>0</v>
      </c>
      <c r="S36" s="228" t="n">
        <f aca="false">S27*0.7</f>
        <v>0</v>
      </c>
      <c r="T36" s="228" t="n">
        <f aca="false">T27*0.7</f>
        <v>0</v>
      </c>
      <c r="U36" s="228" t="n">
        <f aca="false">U27*0.7</f>
        <v>0</v>
      </c>
      <c r="V36" s="228" t="n">
        <f aca="false">V27*0.7</f>
        <v>0</v>
      </c>
      <c r="W36" s="228" t="n">
        <f aca="false">W27*0.7</f>
        <v>0</v>
      </c>
      <c r="X36" s="228" t="n">
        <f aca="false">X27*0.7</f>
        <v>0</v>
      </c>
      <c r="Y36" s="228" t="n">
        <f aca="false">Y27*0.7</f>
        <v>0</v>
      </c>
      <c r="Z36" s="228" t="n">
        <f aca="false">Z27*0.7</f>
        <v>0</v>
      </c>
      <c r="AA36" s="228" t="n">
        <f aca="false">AA27*0.7</f>
        <v>0</v>
      </c>
      <c r="AB36" s="228" t="n">
        <f aca="false">AB27*0.7</f>
        <v>0</v>
      </c>
      <c r="AC36" s="228" t="n">
        <f aca="false">AC27*0.7</f>
        <v>0</v>
      </c>
      <c r="AD36" s="228" t="n">
        <f aca="false">AD27*0.7</f>
        <v>0</v>
      </c>
      <c r="AE36" s="228" t="n">
        <f aca="false">AE27*0.7</f>
        <v>0</v>
      </c>
      <c r="AF36" s="228" t="n">
        <f aca="false">AF27*0.7</f>
        <v>0</v>
      </c>
      <c r="AG36" s="228" t="n">
        <f aca="false">AG27*0.7</f>
        <v>0</v>
      </c>
      <c r="AH36" s="228" t="n">
        <f aca="false">AH27*0.7</f>
        <v>0</v>
      </c>
      <c r="AI36" s="228" t="n">
        <f aca="false">AI27*0.7</f>
        <v>0</v>
      </c>
      <c r="AJ36" s="228" t="n">
        <f aca="false">AJ27*0.7</f>
        <v>0</v>
      </c>
      <c r="AK36" s="228" t="n">
        <f aca="false">AK27*0.7</f>
        <v>0</v>
      </c>
      <c r="AL36" s="228" t="n">
        <f aca="false">AL27*0.7</f>
        <v>0</v>
      </c>
      <c r="AM36" s="228" t="n">
        <f aca="false">AM27*0.7</f>
        <v>0</v>
      </c>
      <c r="AN36" s="228" t="n">
        <f aca="false">AN27*0.7</f>
        <v>0</v>
      </c>
    </row>
    <row r="37" customFormat="false" ht="12.75" hidden="false" customHeight="false" outlineLevel="0" collapsed="false">
      <c r="B37" s="228" t="n">
        <f aca="false">B28*0.7</f>
        <v>0</v>
      </c>
      <c r="C37" s="228" t="n">
        <f aca="false">C28*0.7</f>
        <v>0</v>
      </c>
      <c r="D37" s="228" t="n">
        <f aca="false">D28*0.7</f>
        <v>0</v>
      </c>
      <c r="E37" s="228" t="n">
        <f aca="false">E28*0.7</f>
        <v>0</v>
      </c>
      <c r="F37" s="228" t="n">
        <f aca="false">F28*0.7</f>
        <v>0</v>
      </c>
      <c r="G37" s="228" t="n">
        <f aca="false">G28*0.7</f>
        <v>0</v>
      </c>
      <c r="H37" s="228" t="n">
        <f aca="false">H28*0.7</f>
        <v>0</v>
      </c>
      <c r="I37" s="228" t="n">
        <f aca="false">I28*0.7</f>
        <v>0</v>
      </c>
      <c r="J37" s="228" t="n">
        <f aca="false">J28*0.7</f>
        <v>0</v>
      </c>
      <c r="K37" s="228" t="n">
        <f aca="false">K28*0.7</f>
        <v>0</v>
      </c>
      <c r="L37" s="228" t="n">
        <f aca="false">L28*0.7</f>
        <v>0</v>
      </c>
      <c r="M37" s="228" t="n">
        <f aca="false">M28*0.7</f>
        <v>0</v>
      </c>
      <c r="N37" s="228" t="n">
        <f aca="false">N28*0.7</f>
        <v>0</v>
      </c>
      <c r="O37" s="228" t="n">
        <f aca="false">O28*0.7</f>
        <v>0</v>
      </c>
      <c r="P37" s="228" t="n">
        <f aca="false">P28*0.7</f>
        <v>0</v>
      </c>
      <c r="Q37" s="228" t="n">
        <f aca="false">Q28*0.7</f>
        <v>0</v>
      </c>
      <c r="R37" s="228" t="n">
        <f aca="false">R28*0.7</f>
        <v>0</v>
      </c>
      <c r="S37" s="228" t="n">
        <f aca="false">S28*0.7</f>
        <v>0</v>
      </c>
      <c r="T37" s="228" t="n">
        <f aca="false">T28*0.7</f>
        <v>0</v>
      </c>
      <c r="U37" s="228" t="n">
        <f aca="false">U28*0.7</f>
        <v>0</v>
      </c>
      <c r="V37" s="228" t="n">
        <f aca="false">V28*0.7</f>
        <v>0</v>
      </c>
      <c r="W37" s="228" t="n">
        <f aca="false">W28*0.7</f>
        <v>0</v>
      </c>
      <c r="X37" s="228" t="n">
        <f aca="false">X28*0.7</f>
        <v>0</v>
      </c>
      <c r="Y37" s="228" t="n">
        <f aca="false">Y28*0.7</f>
        <v>0</v>
      </c>
      <c r="Z37" s="228" t="n">
        <f aca="false">Z28*0.7</f>
        <v>0</v>
      </c>
      <c r="AA37" s="228" t="n">
        <f aca="false">AA28*0.7</f>
        <v>0</v>
      </c>
      <c r="AB37" s="228" t="n">
        <f aca="false">AB28*0.7</f>
        <v>0</v>
      </c>
      <c r="AC37" s="228" t="n">
        <f aca="false">AC28*0.7</f>
        <v>0</v>
      </c>
      <c r="AD37" s="228" t="n">
        <f aca="false">AD28*0.7</f>
        <v>0</v>
      </c>
      <c r="AE37" s="228" t="n">
        <f aca="false">AE28*0.7</f>
        <v>0</v>
      </c>
      <c r="AF37" s="228" t="n">
        <f aca="false">AF28*0.7</f>
        <v>0</v>
      </c>
      <c r="AG37" s="228" t="n">
        <f aca="false">AG28*0.7</f>
        <v>0</v>
      </c>
      <c r="AH37" s="228" t="n">
        <f aca="false">AH28*0.7</f>
        <v>0</v>
      </c>
      <c r="AI37" s="228" t="n">
        <f aca="false">AI28*0.7</f>
        <v>0</v>
      </c>
      <c r="AJ37" s="228" t="n">
        <f aca="false">AJ28*0.7</f>
        <v>0</v>
      </c>
      <c r="AK37" s="228" t="n">
        <f aca="false">AK28*0.7</f>
        <v>0</v>
      </c>
      <c r="AL37" s="228" t="n">
        <f aca="false">AL28*0.7</f>
        <v>0</v>
      </c>
      <c r="AM37" s="228" t="n">
        <f aca="false">AM28*0.7</f>
        <v>0</v>
      </c>
      <c r="AN37" s="228" t="n">
        <f aca="false">AN28*0.7</f>
        <v>0</v>
      </c>
    </row>
    <row r="38" customFormat="false" ht="12.75" hidden="false" customHeight="false" outlineLevel="0" collapsed="false">
      <c r="A38" s="231" t="s">
        <v>121</v>
      </c>
      <c r="B38" s="228" t="n">
        <f aca="false">SUM(B30:B37)</f>
        <v>0.0938922155688623</v>
      </c>
      <c r="C38" s="228" t="n">
        <f aca="false">SUM(C30:C37)</f>
        <v>0.241017964071856</v>
      </c>
      <c r="D38" s="228" t="n">
        <f aca="false">SUM(D30:D37)</f>
        <v>0.318562874251497</v>
      </c>
      <c r="E38" s="228" t="n">
        <f aca="false">SUM(E30:E37)</f>
        <v>0.466107784431138</v>
      </c>
      <c r="F38" s="228" t="n">
        <f aca="false">SUM(F30:F37)</f>
        <v>0.545329341317365</v>
      </c>
      <c r="G38" s="228" t="n">
        <f aca="false">SUM(G30:G37)</f>
        <v>0.625808383233533</v>
      </c>
      <c r="H38" s="228" t="n">
        <f aca="false">SUM(H30:H37)</f>
        <v>0.668562874251497</v>
      </c>
      <c r="I38" s="228" t="n">
        <f aca="false">SUM(I30:I37)</f>
        <v>0.746107784431138</v>
      </c>
      <c r="J38" s="228" t="n">
        <f aca="false">SUM(J30:J37)</f>
        <v>0.806467065868263</v>
      </c>
      <c r="K38" s="228" t="n">
        <f aca="false">SUM(K30:K37)</f>
        <v>0.824910179640718</v>
      </c>
      <c r="L38" s="228" t="n">
        <f aca="false">SUM(L30:L37)</f>
        <v>0.842514970059879</v>
      </c>
      <c r="M38" s="228" t="n">
        <f aca="false">SUM(M30:M37)</f>
        <v>0.880239520958083</v>
      </c>
      <c r="N38" s="228" t="n">
        <f aca="false">SUM(N30:N37)</f>
        <v>0.880239520958083</v>
      </c>
      <c r="O38" s="228" t="n">
        <f aca="false">SUM(O30:O37)</f>
        <v>0.885269461077844</v>
      </c>
      <c r="P38" s="228" t="n">
        <f aca="false">SUM(P30:P37)</f>
        <v>0.885269461077844</v>
      </c>
      <c r="Q38" s="228" t="n">
        <f aca="false">SUM(Q30:Q37)</f>
        <v>0.885269461077844</v>
      </c>
      <c r="R38" s="228" t="n">
        <f aca="false">SUM(R30:R37)</f>
        <v>0.885269461077844</v>
      </c>
      <c r="S38" s="228" t="n">
        <f aca="false">SUM(S30:S37)</f>
        <v>0.885269461077844</v>
      </c>
      <c r="T38" s="228" t="n">
        <f aca="false">SUM(T30:T37)</f>
        <v>0.885269461077844</v>
      </c>
      <c r="U38" s="228" t="n">
        <f aca="false">SUM(U30:U37)</f>
        <v>0.885269461077844</v>
      </c>
      <c r="V38" s="228" t="n">
        <f aca="false">SUM(V30:V37)</f>
        <v>0.885269461077844</v>
      </c>
      <c r="W38" s="228" t="n">
        <f aca="false">SUM(W30:W37)</f>
        <v>0.885269461077844</v>
      </c>
      <c r="X38" s="228" t="n">
        <f aca="false">SUM(X30:X37)</f>
        <v>0.885269461077844</v>
      </c>
      <c r="Y38" s="228" t="n">
        <f aca="false">SUM(Y30:Y37)</f>
        <v>0.885269461077844</v>
      </c>
      <c r="Z38" s="228" t="n">
        <f aca="false">SUM(Z30:Z37)</f>
        <v>0.885269461077844</v>
      </c>
      <c r="AA38" s="228" t="n">
        <f aca="false">SUM(AA30:AA37)</f>
        <v>0.885269461077844</v>
      </c>
      <c r="AB38" s="228" t="n">
        <f aca="false">SUM(AB30:AB37)</f>
        <v>0.880239520958083</v>
      </c>
      <c r="AC38" s="228" t="n">
        <f aca="false">SUM(AC30:AC37)</f>
        <v>0.880239520958083</v>
      </c>
      <c r="AD38" s="228" t="n">
        <f aca="false">SUM(AD30:AD37)</f>
        <v>0.842514970059879</v>
      </c>
      <c r="AE38" s="228" t="n">
        <f aca="false">SUM(AE30:AE37)</f>
        <v>0.824910179640718</v>
      </c>
      <c r="AF38" s="228" t="n">
        <f aca="false">SUM(AF30:AF37)</f>
        <v>0.806467065868263</v>
      </c>
      <c r="AG38" s="228" t="n">
        <f aca="false">SUM(AG30:AG37)</f>
        <v>0.746107784431138</v>
      </c>
      <c r="AH38" s="228" t="n">
        <f aca="false">SUM(AH30:AH37)</f>
        <v>0.668562874251497</v>
      </c>
      <c r="AI38" s="228" t="n">
        <f aca="false">SUM(AI30:AI37)</f>
        <v>0.625808383233533</v>
      </c>
      <c r="AJ38" s="228" t="n">
        <f aca="false">SUM(AJ30:AJ37)</f>
        <v>0.545329341317365</v>
      </c>
      <c r="AK38" s="228" t="n">
        <f aca="false">SUM(AK30:AK37)</f>
        <v>0.466107784431138</v>
      </c>
      <c r="AL38" s="228" t="n">
        <f aca="false">SUM(AL30:AL37)</f>
        <v>0.318562874251497</v>
      </c>
      <c r="AM38" s="228" t="n">
        <f aca="false">SUM(AM30:AM37)</f>
        <v>0.241017964071856</v>
      </c>
      <c r="AN38" s="228" t="n">
        <f aca="false">SUM(AN30:AN37)</f>
        <v>0.0938922155688623</v>
      </c>
      <c r="AO38" s="228" t="n">
        <f aca="false">SUM(B38:AN38)</f>
        <v>27.3880239520958</v>
      </c>
    </row>
    <row r="39" customFormat="false" ht="12.75" hidden="false" customHeight="false" outlineLevel="0" collapsed="false">
      <c r="A39" s="231"/>
      <c r="B39" s="228"/>
      <c r="C39" s="228"/>
      <c r="D39" s="232" t="n">
        <f aca="false">AVERAGE(D38:H38)</f>
        <v>0.524874251497006</v>
      </c>
      <c r="E39" s="232"/>
      <c r="F39" s="232"/>
      <c r="G39" s="232"/>
      <c r="H39" s="232"/>
      <c r="I39" s="232" t="n">
        <f aca="false">AVERAGE(I38:M38)</f>
        <v>0.820047904191616</v>
      </c>
      <c r="J39" s="232"/>
      <c r="K39" s="232"/>
      <c r="L39" s="232"/>
      <c r="M39" s="232"/>
      <c r="N39" s="232" t="n">
        <f aca="false">AVERAGE(N38:R38)</f>
        <v>0.884263473053892</v>
      </c>
      <c r="O39" s="232"/>
      <c r="P39" s="232"/>
      <c r="Q39" s="232"/>
      <c r="R39" s="232"/>
      <c r="S39" s="232" t="n">
        <f aca="false">AVERAGE(S38:W38)</f>
        <v>0.885269461077844</v>
      </c>
      <c r="T39" s="232"/>
      <c r="U39" s="232"/>
      <c r="V39" s="232"/>
      <c r="W39" s="232"/>
      <c r="X39" s="232" t="n">
        <f aca="false">AVERAGE(X38:AB38)</f>
        <v>0.884263473053892</v>
      </c>
      <c r="Y39" s="232"/>
      <c r="Z39" s="232"/>
      <c r="AA39" s="232"/>
      <c r="AB39" s="232"/>
      <c r="AC39" s="232" t="n">
        <f aca="false">AVERAGE(AC38:AG38)</f>
        <v>0.820047904191616</v>
      </c>
      <c r="AD39" s="232"/>
      <c r="AE39" s="232"/>
      <c r="AF39" s="232"/>
      <c r="AG39" s="232"/>
      <c r="AH39" s="232" t="n">
        <f aca="false">AVERAGE(AH38:AL38)</f>
        <v>0.524874251497006</v>
      </c>
      <c r="AI39" s="232"/>
      <c r="AJ39" s="232"/>
      <c r="AK39" s="232"/>
      <c r="AL39" s="232"/>
      <c r="AM39" s="228"/>
      <c r="AN39" s="228"/>
      <c r="AO39" s="228"/>
    </row>
    <row r="41" customFormat="false" ht="12.75" hidden="false" customHeight="false" outlineLevel="0" collapsed="false">
      <c r="A41" s="225" t="n">
        <f aca="false">'Pattern Design'!G21</f>
        <v>4</v>
      </c>
      <c r="B41" s="233" t="n">
        <f aca="false">'Pattern Design'!C29</f>
        <v>11</v>
      </c>
      <c r="C41" s="233" t="n">
        <f aca="false">'Pattern Design'!D29</f>
        <v>35</v>
      </c>
      <c r="D41" s="233" t="n">
        <f aca="false">'Pattern Design'!E29</f>
        <v>40</v>
      </c>
      <c r="E41" s="233" t="n">
        <f aca="false">'Pattern Design'!F29</f>
        <v>65</v>
      </c>
      <c r="F41" s="233" t="n">
        <f aca="false">'Pattern Design'!G29</f>
        <v>80</v>
      </c>
      <c r="G41" s="233" t="n">
        <f aca="false">'Pattern Design'!H29</f>
        <v>80</v>
      </c>
      <c r="H41" s="233" t="n">
        <f aca="false">'Pattern Design'!I29</f>
        <v>80</v>
      </c>
      <c r="I41" s="233" t="n">
        <f aca="false">'Pattern Design'!J29</f>
        <v>85</v>
      </c>
      <c r="J41" s="233" t="n">
        <f aca="false">'Pattern Design'!K29</f>
        <v>85</v>
      </c>
      <c r="K41" s="233" t="n">
        <f aca="false">'Pattern Design'!L29</f>
        <v>85</v>
      </c>
      <c r="L41" s="233" t="n">
        <f aca="false">'Pattern Design'!M29</f>
        <v>85</v>
      </c>
      <c r="M41" s="233" t="n">
        <f aca="false">'Pattern Design'!N29</f>
        <v>85</v>
      </c>
      <c r="N41" s="233" t="n">
        <f aca="false">'Pattern Design'!O29</f>
        <v>85</v>
      </c>
      <c r="O41" s="233" t="n">
        <f aca="false">'Pattern Design'!P29</f>
        <v>85</v>
      </c>
      <c r="P41" s="233" t="n">
        <f aca="false">'Pattern Design'!Q29</f>
        <v>85</v>
      </c>
      <c r="Q41" s="233" t="n">
        <f aca="false">'Pattern Design'!R29</f>
        <v>85</v>
      </c>
      <c r="R41" s="233" t="n">
        <f aca="false">'Pattern Design'!S29</f>
        <v>85</v>
      </c>
      <c r="S41" s="233" t="n">
        <f aca="false">'Pattern Design'!T29</f>
        <v>85</v>
      </c>
      <c r="T41" s="233" t="n">
        <f aca="false">'Pattern Design'!U29</f>
        <v>85</v>
      </c>
      <c r="U41" s="233" t="n">
        <f aca="false">'Pattern Design'!V29</f>
        <v>85</v>
      </c>
      <c r="V41" s="233" t="n">
        <f aca="false">'Pattern Design'!W29</f>
        <v>85</v>
      </c>
      <c r="W41" s="233" t="n">
        <f aca="false">'Pattern Design'!X29</f>
        <v>85</v>
      </c>
      <c r="X41" s="233" t="n">
        <f aca="false">'Pattern Design'!Y29</f>
        <v>85</v>
      </c>
      <c r="Y41" s="233" t="n">
        <f aca="false">'Pattern Design'!Z29</f>
        <v>85</v>
      </c>
      <c r="Z41" s="233" t="n">
        <f aca="false">'Pattern Design'!AA29</f>
        <v>85</v>
      </c>
      <c r="AA41" s="233" t="n">
        <f aca="false">'Pattern Design'!AB29</f>
        <v>85</v>
      </c>
      <c r="AB41" s="233" t="n">
        <f aca="false">'Pattern Design'!AC29</f>
        <v>85</v>
      </c>
      <c r="AC41" s="233" t="n">
        <f aca="false">'Pattern Design'!AD29</f>
        <v>85</v>
      </c>
      <c r="AD41" s="233" t="n">
        <f aca="false">'Pattern Design'!AE29</f>
        <v>85</v>
      </c>
      <c r="AE41" s="233" t="n">
        <f aca="false">'Pattern Design'!AF29</f>
        <v>85</v>
      </c>
      <c r="AF41" s="233" t="n">
        <f aca="false">'Pattern Design'!AG29</f>
        <v>85</v>
      </c>
      <c r="AG41" s="233" t="n">
        <f aca="false">'Pattern Design'!AH29</f>
        <v>85</v>
      </c>
      <c r="AH41" s="233" t="n">
        <f aca="false">'Pattern Design'!AI29</f>
        <v>80</v>
      </c>
      <c r="AI41" s="233" t="n">
        <f aca="false">'Pattern Design'!AJ29</f>
        <v>80</v>
      </c>
      <c r="AJ41" s="233" t="n">
        <f aca="false">'Pattern Design'!AK29</f>
        <v>80</v>
      </c>
      <c r="AK41" s="233" t="n">
        <f aca="false">'Pattern Design'!AL29</f>
        <v>65</v>
      </c>
      <c r="AL41" s="233" t="n">
        <f aca="false">'Pattern Design'!AM29</f>
        <v>40</v>
      </c>
      <c r="AM41" s="233" t="n">
        <f aca="false">'Pattern Design'!AN29</f>
        <v>35</v>
      </c>
      <c r="AN41" s="233" t="n">
        <f aca="false">'Pattern Design'!AO29</f>
        <v>11</v>
      </c>
    </row>
    <row r="42" customFormat="false" ht="12.75" hidden="false" customHeight="false" outlineLevel="0" collapsed="false">
      <c r="A42" s="225" t="n">
        <f aca="false">'Pattern Design'!K21</f>
        <v>10</v>
      </c>
      <c r="B42" s="233" t="n">
        <f aca="false">'Pattern Design'!C30</f>
        <v>9</v>
      </c>
      <c r="C42" s="233" t="n">
        <f aca="false">'Pattern Design'!D30</f>
        <v>30</v>
      </c>
      <c r="D42" s="233" t="n">
        <f aca="false">'Pattern Design'!E30</f>
        <v>35</v>
      </c>
      <c r="E42" s="233" t="n">
        <f aca="false">'Pattern Design'!F30</f>
        <v>50</v>
      </c>
      <c r="F42" s="233" t="n">
        <f aca="false">'Pattern Design'!G30</f>
        <v>60</v>
      </c>
      <c r="G42" s="233" t="n">
        <f aca="false">'Pattern Design'!H30</f>
        <v>75</v>
      </c>
      <c r="H42" s="233" t="n">
        <f aca="false">'Pattern Design'!I30</f>
        <v>75</v>
      </c>
      <c r="I42" s="233" t="n">
        <f aca="false">'Pattern Design'!J30</f>
        <v>80</v>
      </c>
      <c r="J42" s="233" t="n">
        <f aca="false">'Pattern Design'!K30</f>
        <v>80</v>
      </c>
      <c r="K42" s="233" t="n">
        <f aca="false">'Pattern Design'!L30</f>
        <v>80</v>
      </c>
      <c r="L42" s="233" t="n">
        <f aca="false">'Pattern Design'!M30</f>
        <v>80</v>
      </c>
      <c r="M42" s="233" t="n">
        <f aca="false">'Pattern Design'!N30</f>
        <v>80</v>
      </c>
      <c r="N42" s="233" t="n">
        <f aca="false">'Pattern Design'!O30</f>
        <v>80</v>
      </c>
      <c r="O42" s="233" t="n">
        <f aca="false">'Pattern Design'!P30</f>
        <v>80</v>
      </c>
      <c r="P42" s="233" t="n">
        <f aca="false">'Pattern Design'!Q30</f>
        <v>80</v>
      </c>
      <c r="Q42" s="233" t="n">
        <f aca="false">'Pattern Design'!R30</f>
        <v>80</v>
      </c>
      <c r="R42" s="233" t="n">
        <f aca="false">'Pattern Design'!S30</f>
        <v>80</v>
      </c>
      <c r="S42" s="233" t="n">
        <f aca="false">'Pattern Design'!T30</f>
        <v>80</v>
      </c>
      <c r="T42" s="233" t="n">
        <f aca="false">'Pattern Design'!U30</f>
        <v>80</v>
      </c>
      <c r="U42" s="233" t="n">
        <f aca="false">'Pattern Design'!V30</f>
        <v>80</v>
      </c>
      <c r="V42" s="233" t="n">
        <f aca="false">'Pattern Design'!W30</f>
        <v>80</v>
      </c>
      <c r="W42" s="233" t="n">
        <f aca="false">'Pattern Design'!X30</f>
        <v>80</v>
      </c>
      <c r="X42" s="233" t="n">
        <f aca="false">'Pattern Design'!Y30</f>
        <v>80</v>
      </c>
      <c r="Y42" s="233" t="n">
        <f aca="false">'Pattern Design'!Z30</f>
        <v>80</v>
      </c>
      <c r="Z42" s="233" t="n">
        <f aca="false">'Pattern Design'!AA30</f>
        <v>80</v>
      </c>
      <c r="AA42" s="233" t="n">
        <f aca="false">'Pattern Design'!AB30</f>
        <v>80</v>
      </c>
      <c r="AB42" s="233" t="n">
        <f aca="false">'Pattern Design'!AC30</f>
        <v>80</v>
      </c>
      <c r="AC42" s="233" t="n">
        <f aca="false">'Pattern Design'!AD30</f>
        <v>80</v>
      </c>
      <c r="AD42" s="233" t="n">
        <f aca="false">'Pattern Design'!AE30</f>
        <v>80</v>
      </c>
      <c r="AE42" s="233" t="n">
        <f aca="false">'Pattern Design'!AF30</f>
        <v>80</v>
      </c>
      <c r="AF42" s="233" t="n">
        <f aca="false">'Pattern Design'!AG30</f>
        <v>80</v>
      </c>
      <c r="AG42" s="233" t="n">
        <f aca="false">'Pattern Design'!AH30</f>
        <v>80</v>
      </c>
      <c r="AH42" s="233" t="n">
        <f aca="false">'Pattern Design'!AI30</f>
        <v>75</v>
      </c>
      <c r="AI42" s="233" t="n">
        <f aca="false">'Pattern Design'!AJ30</f>
        <v>75</v>
      </c>
      <c r="AJ42" s="233" t="n">
        <f aca="false">'Pattern Design'!AK30</f>
        <v>60</v>
      </c>
      <c r="AK42" s="233" t="n">
        <f aca="false">'Pattern Design'!AL30</f>
        <v>50</v>
      </c>
      <c r="AL42" s="233" t="n">
        <f aca="false">'Pattern Design'!AM30</f>
        <v>35</v>
      </c>
      <c r="AM42" s="233" t="n">
        <f aca="false">'Pattern Design'!AN30</f>
        <v>30</v>
      </c>
      <c r="AN42" s="233" t="n">
        <f aca="false">'Pattern Design'!AO30</f>
        <v>9</v>
      </c>
    </row>
    <row r="43" customFormat="false" ht="12.75" hidden="false" customHeight="false" outlineLevel="0" collapsed="false">
      <c r="A43" s="225" t="n">
        <f aca="false">'Pattern Design'!O21</f>
        <v>19</v>
      </c>
      <c r="B43" s="233" t="n">
        <f aca="false">'Pattern Design'!C31</f>
        <v>7</v>
      </c>
      <c r="C43" s="233" t="n">
        <f aca="false">'Pattern Design'!D31</f>
        <v>9</v>
      </c>
      <c r="D43" s="233" t="n">
        <f aca="false">'Pattern Design'!E31</f>
        <v>22</v>
      </c>
      <c r="E43" s="233" t="n">
        <f aca="false">'Pattern Design'!F31</f>
        <v>40</v>
      </c>
      <c r="F43" s="233" t="n">
        <f aca="false">'Pattern Design'!G31</f>
        <v>45</v>
      </c>
      <c r="G43" s="233" t="n">
        <f aca="false">'Pattern Design'!H31</f>
        <v>50</v>
      </c>
      <c r="H43" s="233" t="n">
        <f aca="false">'Pattern Design'!I31</f>
        <v>60</v>
      </c>
      <c r="I43" s="233" t="n">
        <f aca="false">'Pattern Design'!J31</f>
        <v>60</v>
      </c>
      <c r="J43" s="233" t="n">
        <f aca="false">'Pattern Design'!K31</f>
        <v>70</v>
      </c>
      <c r="K43" s="233" t="n">
        <f aca="false">'Pattern Design'!L31</f>
        <v>70</v>
      </c>
      <c r="L43" s="233" t="n">
        <f aca="false">'Pattern Design'!M31</f>
        <v>70</v>
      </c>
      <c r="M43" s="233" t="n">
        <f aca="false">'Pattern Design'!N31</f>
        <v>70</v>
      </c>
      <c r="N43" s="233" t="n">
        <f aca="false">'Pattern Design'!O31</f>
        <v>70</v>
      </c>
      <c r="O43" s="233" t="n">
        <f aca="false">'Pattern Design'!P31</f>
        <v>70</v>
      </c>
      <c r="P43" s="233" t="n">
        <f aca="false">'Pattern Design'!Q31</f>
        <v>70</v>
      </c>
      <c r="Q43" s="233" t="n">
        <f aca="false">'Pattern Design'!R31</f>
        <v>70</v>
      </c>
      <c r="R43" s="233" t="n">
        <f aca="false">'Pattern Design'!S31</f>
        <v>70</v>
      </c>
      <c r="S43" s="233" t="n">
        <f aca="false">'Pattern Design'!T31</f>
        <v>70</v>
      </c>
      <c r="T43" s="233" t="n">
        <f aca="false">'Pattern Design'!U31</f>
        <v>70</v>
      </c>
      <c r="U43" s="233" t="n">
        <f aca="false">'Pattern Design'!V31</f>
        <v>70</v>
      </c>
      <c r="V43" s="233" t="n">
        <f aca="false">'Pattern Design'!W31</f>
        <v>70</v>
      </c>
      <c r="W43" s="233" t="n">
        <f aca="false">'Pattern Design'!X31</f>
        <v>70</v>
      </c>
      <c r="X43" s="233" t="n">
        <f aca="false">'Pattern Design'!Y31</f>
        <v>70</v>
      </c>
      <c r="Y43" s="233" t="n">
        <f aca="false">'Pattern Design'!Z31</f>
        <v>70</v>
      </c>
      <c r="Z43" s="233" t="n">
        <f aca="false">'Pattern Design'!AA31</f>
        <v>70</v>
      </c>
      <c r="AA43" s="233" t="n">
        <f aca="false">'Pattern Design'!AB31</f>
        <v>70</v>
      </c>
      <c r="AB43" s="233" t="n">
        <f aca="false">'Pattern Design'!AC31</f>
        <v>70</v>
      </c>
      <c r="AC43" s="233" t="n">
        <f aca="false">'Pattern Design'!AD31</f>
        <v>70</v>
      </c>
      <c r="AD43" s="233" t="n">
        <f aca="false">'Pattern Design'!AE31</f>
        <v>70</v>
      </c>
      <c r="AE43" s="233" t="n">
        <f aca="false">'Pattern Design'!AF31</f>
        <v>70</v>
      </c>
      <c r="AF43" s="233" t="n">
        <f aca="false">'Pattern Design'!AG31</f>
        <v>70</v>
      </c>
      <c r="AG43" s="233" t="n">
        <f aca="false">'Pattern Design'!AH31</f>
        <v>60</v>
      </c>
      <c r="AH43" s="233" t="n">
        <f aca="false">'Pattern Design'!AI31</f>
        <v>60</v>
      </c>
      <c r="AI43" s="233" t="n">
        <f aca="false">'Pattern Design'!AJ31</f>
        <v>50</v>
      </c>
      <c r="AJ43" s="233" t="n">
        <f aca="false">'Pattern Design'!AK31</f>
        <v>45</v>
      </c>
      <c r="AK43" s="233" t="n">
        <f aca="false">'Pattern Design'!AL31</f>
        <v>40</v>
      </c>
      <c r="AL43" s="233" t="n">
        <f aca="false">'Pattern Design'!AM31</f>
        <v>22</v>
      </c>
      <c r="AM43" s="233" t="n">
        <f aca="false">'Pattern Design'!AN31</f>
        <v>9</v>
      </c>
      <c r="AN43" s="233" t="n">
        <f aca="false">'Pattern Design'!AO31</f>
        <v>7</v>
      </c>
    </row>
    <row r="44" customFormat="false" ht="12.75" hidden="false" customHeight="false" outlineLevel="0" collapsed="false">
      <c r="A44" s="225" t="n">
        <f aca="false">'Pattern Design'!S21</f>
        <v>28</v>
      </c>
      <c r="B44" s="233" t="n">
        <f aca="false">'Pattern Design'!C32</f>
        <v>5</v>
      </c>
      <c r="C44" s="233" t="n">
        <f aca="false">'Pattern Design'!D32</f>
        <v>14</v>
      </c>
      <c r="D44" s="233" t="n">
        <f aca="false">'Pattern Design'!E32</f>
        <v>16</v>
      </c>
      <c r="E44" s="233" t="n">
        <f aca="false">'Pattern Design'!F32</f>
        <v>16</v>
      </c>
      <c r="F44" s="233" t="n">
        <f aca="false">'Pattern Design'!G32</f>
        <v>18</v>
      </c>
      <c r="G44" s="233" t="n">
        <f aca="false">'Pattern Design'!H32</f>
        <v>23</v>
      </c>
      <c r="H44" s="233" t="n">
        <f aca="false">'Pattern Design'!I32</f>
        <v>23</v>
      </c>
      <c r="I44" s="233" t="n">
        <f aca="false">'Pattern Design'!J32</f>
        <v>34</v>
      </c>
      <c r="J44" s="233" t="n">
        <f aca="false">'Pattern Design'!K32</f>
        <v>40</v>
      </c>
      <c r="K44" s="233" t="n">
        <f aca="false">'Pattern Design'!L32</f>
        <v>40</v>
      </c>
      <c r="L44" s="233" t="n">
        <f aca="false">'Pattern Design'!M32</f>
        <v>40</v>
      </c>
      <c r="M44" s="233" t="n">
        <f aca="false">'Pattern Design'!N32</f>
        <v>50</v>
      </c>
      <c r="N44" s="233" t="n">
        <f aca="false">'Pattern Design'!O32</f>
        <v>50</v>
      </c>
      <c r="O44" s="233" t="n">
        <f aca="false">'Pattern Design'!P32</f>
        <v>50</v>
      </c>
      <c r="P44" s="233" t="n">
        <f aca="false">'Pattern Design'!Q32</f>
        <v>50</v>
      </c>
      <c r="Q44" s="233" t="n">
        <f aca="false">'Pattern Design'!R32</f>
        <v>50</v>
      </c>
      <c r="R44" s="233" t="n">
        <f aca="false">'Pattern Design'!S32</f>
        <v>50</v>
      </c>
      <c r="S44" s="233" t="n">
        <f aca="false">'Pattern Design'!T32</f>
        <v>50</v>
      </c>
      <c r="T44" s="233" t="n">
        <f aca="false">'Pattern Design'!U32</f>
        <v>50</v>
      </c>
      <c r="U44" s="233" t="n">
        <f aca="false">'Pattern Design'!V32</f>
        <v>50</v>
      </c>
      <c r="V44" s="233" t="n">
        <f aca="false">'Pattern Design'!W32</f>
        <v>50</v>
      </c>
      <c r="W44" s="233" t="n">
        <f aca="false">'Pattern Design'!X32</f>
        <v>50</v>
      </c>
      <c r="X44" s="233" t="n">
        <f aca="false">'Pattern Design'!Y32</f>
        <v>50</v>
      </c>
      <c r="Y44" s="233" t="n">
        <f aca="false">'Pattern Design'!Z32</f>
        <v>50</v>
      </c>
      <c r="Z44" s="233" t="n">
        <f aca="false">'Pattern Design'!AA32</f>
        <v>50</v>
      </c>
      <c r="AA44" s="233" t="n">
        <f aca="false">'Pattern Design'!AB32</f>
        <v>50</v>
      </c>
      <c r="AB44" s="233" t="n">
        <f aca="false">'Pattern Design'!AC32</f>
        <v>50</v>
      </c>
      <c r="AC44" s="233" t="n">
        <f aca="false">'Pattern Design'!AD32</f>
        <v>50</v>
      </c>
      <c r="AD44" s="233" t="n">
        <f aca="false">'Pattern Design'!AE32</f>
        <v>40</v>
      </c>
      <c r="AE44" s="233" t="n">
        <f aca="false">'Pattern Design'!AF32</f>
        <v>40</v>
      </c>
      <c r="AF44" s="233" t="n">
        <f aca="false">'Pattern Design'!AG32</f>
        <v>40</v>
      </c>
      <c r="AG44" s="233" t="n">
        <f aca="false">'Pattern Design'!AH32</f>
        <v>34</v>
      </c>
      <c r="AH44" s="233" t="n">
        <f aca="false">'Pattern Design'!AI32</f>
        <v>23</v>
      </c>
      <c r="AI44" s="233" t="n">
        <f aca="false">'Pattern Design'!AJ32</f>
        <v>23</v>
      </c>
      <c r="AJ44" s="233" t="n">
        <f aca="false">'Pattern Design'!AK32</f>
        <v>18</v>
      </c>
      <c r="AK44" s="233" t="n">
        <f aca="false">'Pattern Design'!AL32</f>
        <v>16</v>
      </c>
      <c r="AL44" s="233" t="n">
        <f aca="false">'Pattern Design'!AM32</f>
        <v>16</v>
      </c>
      <c r="AM44" s="233" t="n">
        <f aca="false">'Pattern Design'!AN32</f>
        <v>14</v>
      </c>
      <c r="AN44" s="233" t="n">
        <f aca="false">'Pattern Design'!AO32</f>
        <v>5</v>
      </c>
    </row>
    <row r="45" customFormat="false" ht="12.75" hidden="false" customHeight="false" outlineLevel="0" collapsed="false">
      <c r="A45" s="225" t="n">
        <f aca="false">'Pattern Design'!W21</f>
        <v>34</v>
      </c>
      <c r="B45" s="233" t="n">
        <f aca="false">'Pattern Design'!C33</f>
        <v>3</v>
      </c>
      <c r="C45" s="233" t="n">
        <f aca="false">'Pattern Design'!D33</f>
        <v>8</v>
      </c>
      <c r="D45" s="233" t="n">
        <f aca="false">'Pattern Design'!E33</f>
        <v>8</v>
      </c>
      <c r="E45" s="233" t="n">
        <f aca="false">'Pattern Design'!F33</f>
        <v>8</v>
      </c>
      <c r="F45" s="233" t="n">
        <f aca="false">'Pattern Design'!G33</f>
        <v>9</v>
      </c>
      <c r="G45" s="233" t="n">
        <f aca="false">'Pattern Design'!H33</f>
        <v>11</v>
      </c>
      <c r="H45" s="233" t="n">
        <f aca="false">'Pattern Design'!I33</f>
        <v>13</v>
      </c>
      <c r="I45" s="233" t="n">
        <f aca="false">'Pattern Design'!J33</f>
        <v>19</v>
      </c>
      <c r="J45" s="233" t="n">
        <f aca="false">'Pattern Design'!K33</f>
        <v>19</v>
      </c>
      <c r="K45" s="233" t="n">
        <f aca="false">'Pattern Design'!L33</f>
        <v>21</v>
      </c>
      <c r="L45" s="233" t="n">
        <f aca="false">'Pattern Design'!M33</f>
        <v>28</v>
      </c>
      <c r="M45" s="233" t="n">
        <f aca="false">'Pattern Design'!N33</f>
        <v>28</v>
      </c>
      <c r="N45" s="233" t="n">
        <f aca="false">'Pattern Design'!O33</f>
        <v>28</v>
      </c>
      <c r="O45" s="233" t="n">
        <f aca="false">'Pattern Design'!P33</f>
        <v>30</v>
      </c>
      <c r="P45" s="233" t="n">
        <f aca="false">'Pattern Design'!Q33</f>
        <v>30</v>
      </c>
      <c r="Q45" s="233" t="n">
        <f aca="false">'Pattern Design'!R33</f>
        <v>30</v>
      </c>
      <c r="R45" s="233" t="n">
        <f aca="false">'Pattern Design'!S33</f>
        <v>30</v>
      </c>
      <c r="S45" s="233" t="n">
        <f aca="false">'Pattern Design'!T33</f>
        <v>30</v>
      </c>
      <c r="T45" s="233" t="n">
        <f aca="false">'Pattern Design'!U33</f>
        <v>30</v>
      </c>
      <c r="U45" s="233" t="n">
        <f aca="false">'Pattern Design'!V33</f>
        <v>30</v>
      </c>
      <c r="V45" s="233" t="n">
        <f aca="false">'Pattern Design'!W33</f>
        <v>30</v>
      </c>
      <c r="W45" s="233" t="n">
        <f aca="false">'Pattern Design'!X33</f>
        <v>30</v>
      </c>
      <c r="X45" s="233" t="n">
        <f aca="false">'Pattern Design'!Y33</f>
        <v>30</v>
      </c>
      <c r="Y45" s="233" t="n">
        <f aca="false">'Pattern Design'!Z33</f>
        <v>30</v>
      </c>
      <c r="Z45" s="233" t="n">
        <f aca="false">'Pattern Design'!AA33</f>
        <v>30</v>
      </c>
      <c r="AA45" s="233" t="n">
        <f aca="false">'Pattern Design'!AB33</f>
        <v>30</v>
      </c>
      <c r="AB45" s="233" t="n">
        <f aca="false">'Pattern Design'!AC33</f>
        <v>28</v>
      </c>
      <c r="AC45" s="233" t="n">
        <f aca="false">'Pattern Design'!AD33</f>
        <v>28</v>
      </c>
      <c r="AD45" s="233" t="n">
        <f aca="false">'Pattern Design'!AE33</f>
        <v>28</v>
      </c>
      <c r="AE45" s="233" t="n">
        <f aca="false">'Pattern Design'!AF33</f>
        <v>21</v>
      </c>
      <c r="AF45" s="233" t="n">
        <f aca="false">'Pattern Design'!AG33</f>
        <v>19</v>
      </c>
      <c r="AG45" s="233" t="n">
        <f aca="false">'Pattern Design'!AH33</f>
        <v>19</v>
      </c>
      <c r="AH45" s="233" t="n">
        <f aca="false">'Pattern Design'!AI33</f>
        <v>13</v>
      </c>
      <c r="AI45" s="233" t="n">
        <f aca="false">'Pattern Design'!AJ33</f>
        <v>11</v>
      </c>
      <c r="AJ45" s="233" t="n">
        <f aca="false">'Pattern Design'!AK33</f>
        <v>9</v>
      </c>
      <c r="AK45" s="233" t="n">
        <f aca="false">'Pattern Design'!AL33</f>
        <v>8</v>
      </c>
      <c r="AL45" s="233" t="n">
        <f aca="false">'Pattern Design'!AM33</f>
        <v>8</v>
      </c>
      <c r="AM45" s="233" t="n">
        <f aca="false">'Pattern Design'!AN33</f>
        <v>8</v>
      </c>
      <c r="AN45" s="233" t="n">
        <f aca="false">'Pattern Design'!AO33</f>
        <v>3</v>
      </c>
    </row>
    <row r="46" customFormat="false" ht="12.75" hidden="false" customHeight="false" outlineLevel="0" collapsed="false">
      <c r="A46" s="225" t="n">
        <f aca="false">'Pattern Design'!AA21</f>
        <v>42</v>
      </c>
      <c r="B46" s="233" t="n">
        <f aca="false">'Pattern Design'!C34</f>
        <v>1</v>
      </c>
      <c r="C46" s="233" t="n">
        <f aca="false">'Pattern Design'!D34</f>
        <v>1</v>
      </c>
      <c r="D46" s="233" t="n">
        <f aca="false">'Pattern Design'!E34</f>
        <v>1</v>
      </c>
      <c r="E46" s="233" t="n">
        <f aca="false">'Pattern Design'!F34</f>
        <v>1</v>
      </c>
      <c r="F46" s="233" t="n">
        <f aca="false">'Pattern Design'!G34</f>
        <v>1</v>
      </c>
      <c r="G46" s="233" t="n">
        <f aca="false">'Pattern Design'!H34</f>
        <v>1</v>
      </c>
      <c r="H46" s="233" t="n">
        <f aca="false">'Pattern Design'!I34</f>
        <v>1</v>
      </c>
      <c r="I46" s="233" t="n">
        <f aca="false">'Pattern Design'!J34</f>
        <v>1</v>
      </c>
      <c r="J46" s="233" t="n">
        <f aca="false">'Pattern Design'!K34</f>
        <v>1</v>
      </c>
      <c r="K46" s="233" t="n">
        <f aca="false">'Pattern Design'!L34</f>
        <v>4</v>
      </c>
      <c r="L46" s="233" t="n">
        <f aca="false">'Pattern Design'!M34</f>
        <v>4</v>
      </c>
      <c r="M46" s="233" t="n">
        <f aca="false">'Pattern Design'!N34</f>
        <v>4</v>
      </c>
      <c r="N46" s="233" t="n">
        <f aca="false">'Pattern Design'!O34</f>
        <v>4</v>
      </c>
      <c r="O46" s="233" t="n">
        <f aca="false">'Pattern Design'!P34</f>
        <v>4</v>
      </c>
      <c r="P46" s="233" t="n">
        <f aca="false">'Pattern Design'!Q34</f>
        <v>4</v>
      </c>
      <c r="Q46" s="233" t="n">
        <f aca="false">'Pattern Design'!R34</f>
        <v>4</v>
      </c>
      <c r="R46" s="233" t="n">
        <f aca="false">'Pattern Design'!S34</f>
        <v>4</v>
      </c>
      <c r="S46" s="233" t="n">
        <f aca="false">'Pattern Design'!T34</f>
        <v>4</v>
      </c>
      <c r="T46" s="233" t="n">
        <f aca="false">'Pattern Design'!U34</f>
        <v>4</v>
      </c>
      <c r="U46" s="233" t="n">
        <f aca="false">'Pattern Design'!V34</f>
        <v>4</v>
      </c>
      <c r="V46" s="233" t="n">
        <f aca="false">'Pattern Design'!W34</f>
        <v>4</v>
      </c>
      <c r="W46" s="233" t="n">
        <f aca="false">'Pattern Design'!X34</f>
        <v>4</v>
      </c>
      <c r="X46" s="233" t="n">
        <f aca="false">'Pattern Design'!Y34</f>
        <v>4</v>
      </c>
      <c r="Y46" s="233" t="n">
        <f aca="false">'Pattern Design'!Z34</f>
        <v>4</v>
      </c>
      <c r="Z46" s="233" t="n">
        <f aca="false">'Pattern Design'!AA34</f>
        <v>4</v>
      </c>
      <c r="AA46" s="233" t="n">
        <f aca="false">'Pattern Design'!AB34</f>
        <v>4</v>
      </c>
      <c r="AB46" s="233" t="n">
        <f aca="false">'Pattern Design'!AC34</f>
        <v>4</v>
      </c>
      <c r="AC46" s="233" t="n">
        <f aca="false">'Pattern Design'!AD34</f>
        <v>4</v>
      </c>
      <c r="AD46" s="233" t="n">
        <f aca="false">'Pattern Design'!AE34</f>
        <v>4</v>
      </c>
      <c r="AE46" s="233" t="n">
        <f aca="false">'Pattern Design'!AF34</f>
        <v>4</v>
      </c>
      <c r="AF46" s="233" t="n">
        <f aca="false">'Pattern Design'!AG34</f>
        <v>1</v>
      </c>
      <c r="AG46" s="233" t="n">
        <f aca="false">'Pattern Design'!AH34</f>
        <v>1</v>
      </c>
      <c r="AH46" s="233" t="n">
        <f aca="false">'Pattern Design'!AI34</f>
        <v>1</v>
      </c>
      <c r="AI46" s="233" t="n">
        <f aca="false">'Pattern Design'!AJ34</f>
        <v>1</v>
      </c>
      <c r="AJ46" s="233" t="n">
        <f aca="false">'Pattern Design'!AK34</f>
        <v>1</v>
      </c>
      <c r="AK46" s="233" t="n">
        <f aca="false">'Pattern Design'!AL34</f>
        <v>1</v>
      </c>
      <c r="AL46" s="233" t="n">
        <f aca="false">'Pattern Design'!AM34</f>
        <v>1</v>
      </c>
      <c r="AM46" s="233" t="n">
        <f aca="false">'Pattern Design'!AN34</f>
        <v>1</v>
      </c>
      <c r="AN46" s="233" t="n">
        <f aca="false">'Pattern Design'!AO34</f>
        <v>1</v>
      </c>
    </row>
    <row r="47" customFormat="false" ht="12.75" hidden="false" customHeight="false" outlineLevel="0" collapsed="false">
      <c r="A47" s="225" t="n">
        <f aca="false">'Pattern Design'!AE21</f>
        <v>46</v>
      </c>
      <c r="B47" s="233" t="n">
        <f aca="false">'Pattern Design'!C35</f>
        <v>0</v>
      </c>
      <c r="C47" s="233" t="n">
        <f aca="false">'Pattern Design'!D35</f>
        <v>0</v>
      </c>
      <c r="D47" s="233" t="n">
        <f aca="false">'Pattern Design'!E35</f>
        <v>0</v>
      </c>
      <c r="E47" s="233" t="n">
        <f aca="false">'Pattern Design'!F35</f>
        <v>0</v>
      </c>
      <c r="F47" s="233" t="n">
        <f aca="false">'Pattern Design'!G35</f>
        <v>0</v>
      </c>
      <c r="G47" s="233" t="n">
        <f aca="false">'Pattern Design'!H35</f>
        <v>0</v>
      </c>
      <c r="H47" s="233" t="n">
        <f aca="false">'Pattern Design'!I35</f>
        <v>0</v>
      </c>
      <c r="I47" s="233" t="n">
        <f aca="false">'Pattern Design'!J35</f>
        <v>0</v>
      </c>
      <c r="J47" s="233" t="n">
        <f aca="false">'Pattern Design'!K35</f>
        <v>0</v>
      </c>
      <c r="K47" s="233" t="n">
        <f aca="false">'Pattern Design'!L35</f>
        <v>0</v>
      </c>
      <c r="L47" s="233" t="n">
        <f aca="false">'Pattern Design'!M35</f>
        <v>0</v>
      </c>
      <c r="M47" s="233" t="n">
        <f aca="false">'Pattern Design'!N35</f>
        <v>0</v>
      </c>
      <c r="N47" s="233" t="n">
        <f aca="false">'Pattern Design'!O35</f>
        <v>0</v>
      </c>
      <c r="O47" s="233" t="n">
        <f aca="false">'Pattern Design'!P35</f>
        <v>0</v>
      </c>
      <c r="P47" s="233" t="n">
        <f aca="false">'Pattern Design'!Q35</f>
        <v>0</v>
      </c>
      <c r="Q47" s="233" t="n">
        <f aca="false">'Pattern Design'!R35</f>
        <v>0</v>
      </c>
      <c r="R47" s="233" t="n">
        <f aca="false">'Pattern Design'!S35</f>
        <v>0</v>
      </c>
      <c r="S47" s="233" t="n">
        <f aca="false">'Pattern Design'!T35</f>
        <v>0</v>
      </c>
      <c r="T47" s="233" t="n">
        <f aca="false">'Pattern Design'!U35</f>
        <v>0</v>
      </c>
      <c r="U47" s="233" t="n">
        <f aca="false">'Pattern Design'!V35</f>
        <v>0</v>
      </c>
      <c r="V47" s="233" t="n">
        <f aca="false">'Pattern Design'!W35</f>
        <v>0</v>
      </c>
      <c r="W47" s="233" t="n">
        <f aca="false">'Pattern Design'!X35</f>
        <v>0</v>
      </c>
      <c r="X47" s="233" t="n">
        <f aca="false">'Pattern Design'!Y35</f>
        <v>0</v>
      </c>
      <c r="Y47" s="233" t="n">
        <f aca="false">'Pattern Design'!Z35</f>
        <v>0</v>
      </c>
      <c r="Z47" s="233" t="n">
        <f aca="false">'Pattern Design'!AA35</f>
        <v>0</v>
      </c>
      <c r="AA47" s="233" t="n">
        <f aca="false">'Pattern Design'!AB35</f>
        <v>0</v>
      </c>
      <c r="AB47" s="233" t="n">
        <f aca="false">'Pattern Design'!AC35</f>
        <v>0</v>
      </c>
      <c r="AC47" s="233" t="n">
        <f aca="false">'Pattern Design'!AD35</f>
        <v>0</v>
      </c>
      <c r="AD47" s="233" t="n">
        <f aca="false">'Pattern Design'!AE35</f>
        <v>0</v>
      </c>
      <c r="AE47" s="233" t="n">
        <f aca="false">'Pattern Design'!AF35</f>
        <v>0</v>
      </c>
      <c r="AF47" s="233" t="n">
        <f aca="false">'Pattern Design'!AG35</f>
        <v>0</v>
      </c>
      <c r="AG47" s="233" t="n">
        <f aca="false">'Pattern Design'!AH35</f>
        <v>0</v>
      </c>
      <c r="AH47" s="233" t="n">
        <f aca="false">'Pattern Design'!AI35</f>
        <v>0</v>
      </c>
      <c r="AI47" s="233" t="n">
        <f aca="false">'Pattern Design'!AJ35</f>
        <v>0</v>
      </c>
      <c r="AJ47" s="233" t="n">
        <f aca="false">'Pattern Design'!AK35</f>
        <v>0</v>
      </c>
      <c r="AK47" s="233" t="n">
        <f aca="false">'Pattern Design'!AL35</f>
        <v>0</v>
      </c>
      <c r="AL47" s="233" t="n">
        <f aca="false">'Pattern Design'!AM35</f>
        <v>0</v>
      </c>
      <c r="AM47" s="233" t="n">
        <f aca="false">'Pattern Design'!AN35</f>
        <v>0</v>
      </c>
      <c r="AN47" s="233" t="n">
        <f aca="false">'Pattern Design'!AO35</f>
        <v>0</v>
      </c>
    </row>
    <row r="48" customFormat="false" ht="12.75" hidden="false" customHeight="false" outlineLevel="0" collapsed="false">
      <c r="A48" s="225" t="n">
        <f aca="false">'Pattern Design'!AI21</f>
        <v>0</v>
      </c>
      <c r="B48" s="233" t="n">
        <f aca="false">'Pattern Design'!C36</f>
        <v>0</v>
      </c>
      <c r="C48" s="233" t="n">
        <f aca="false">'Pattern Design'!D36</f>
        <v>0</v>
      </c>
      <c r="D48" s="233" t="n">
        <f aca="false">'Pattern Design'!E36</f>
        <v>0</v>
      </c>
      <c r="E48" s="233" t="n">
        <f aca="false">'Pattern Design'!F36</f>
        <v>0</v>
      </c>
      <c r="F48" s="233" t="n">
        <f aca="false">'Pattern Design'!G36</f>
        <v>0</v>
      </c>
      <c r="G48" s="233" t="n">
        <f aca="false">'Pattern Design'!H36</f>
        <v>0</v>
      </c>
      <c r="H48" s="233" t="n">
        <f aca="false">'Pattern Design'!I36</f>
        <v>0</v>
      </c>
      <c r="I48" s="233" t="n">
        <f aca="false">'Pattern Design'!J36</f>
        <v>0</v>
      </c>
      <c r="J48" s="233" t="n">
        <f aca="false">'Pattern Design'!K36</f>
        <v>0</v>
      </c>
      <c r="K48" s="233" t="n">
        <f aca="false">'Pattern Design'!L36</f>
        <v>0</v>
      </c>
      <c r="L48" s="233" t="n">
        <f aca="false">'Pattern Design'!M36</f>
        <v>0</v>
      </c>
      <c r="M48" s="233" t="n">
        <f aca="false">'Pattern Design'!N36</f>
        <v>0</v>
      </c>
      <c r="N48" s="233" t="n">
        <f aca="false">'Pattern Design'!O36</f>
        <v>0</v>
      </c>
      <c r="O48" s="233" t="n">
        <f aca="false">'Pattern Design'!P36</f>
        <v>0</v>
      </c>
      <c r="P48" s="233" t="n">
        <f aca="false">'Pattern Design'!Q36</f>
        <v>0</v>
      </c>
      <c r="Q48" s="233" t="n">
        <f aca="false">'Pattern Design'!R36</f>
        <v>0</v>
      </c>
      <c r="R48" s="233" t="n">
        <f aca="false">'Pattern Design'!S36</f>
        <v>0</v>
      </c>
      <c r="S48" s="233" t="n">
        <f aca="false">'Pattern Design'!T36</f>
        <v>0</v>
      </c>
      <c r="T48" s="233" t="n">
        <f aca="false">'Pattern Design'!U36</f>
        <v>0</v>
      </c>
      <c r="U48" s="233" t="n">
        <f aca="false">'Pattern Design'!V36</f>
        <v>0</v>
      </c>
      <c r="V48" s="233" t="n">
        <f aca="false">'Pattern Design'!W36</f>
        <v>0</v>
      </c>
      <c r="W48" s="233" t="n">
        <f aca="false">'Pattern Design'!X36</f>
        <v>0</v>
      </c>
      <c r="X48" s="233" t="n">
        <f aca="false">'Pattern Design'!Y36</f>
        <v>0</v>
      </c>
      <c r="Y48" s="233" t="n">
        <f aca="false">'Pattern Design'!Z36</f>
        <v>0</v>
      </c>
      <c r="Z48" s="233" t="n">
        <f aca="false">'Pattern Design'!AA36</f>
        <v>0</v>
      </c>
      <c r="AA48" s="233" t="n">
        <f aca="false">'Pattern Design'!AB36</f>
        <v>0</v>
      </c>
      <c r="AB48" s="233" t="n">
        <f aca="false">'Pattern Design'!AC36</f>
        <v>0</v>
      </c>
      <c r="AC48" s="233" t="n">
        <f aca="false">'Pattern Design'!AD36</f>
        <v>0</v>
      </c>
      <c r="AD48" s="233" t="n">
        <f aca="false">'Pattern Design'!AE36</f>
        <v>0</v>
      </c>
      <c r="AE48" s="233" t="n">
        <f aca="false">'Pattern Design'!AF36</f>
        <v>0</v>
      </c>
      <c r="AF48" s="233" t="n">
        <f aca="false">'Pattern Design'!AG36</f>
        <v>0</v>
      </c>
      <c r="AG48" s="233" t="n">
        <f aca="false">'Pattern Design'!AH36</f>
        <v>0</v>
      </c>
      <c r="AH48" s="233" t="n">
        <f aca="false">'Pattern Design'!AI36</f>
        <v>0</v>
      </c>
      <c r="AI48" s="233" t="n">
        <f aca="false">'Pattern Design'!AJ36</f>
        <v>0</v>
      </c>
      <c r="AJ48" s="233" t="n">
        <f aca="false">'Pattern Design'!AK36</f>
        <v>0</v>
      </c>
      <c r="AK48" s="233" t="n">
        <f aca="false">'Pattern Design'!AL36</f>
        <v>0</v>
      </c>
      <c r="AL48" s="233" t="n">
        <f aca="false">'Pattern Design'!AM36</f>
        <v>0</v>
      </c>
      <c r="AM48" s="233" t="n">
        <f aca="false">'Pattern Design'!AN36</f>
        <v>0</v>
      </c>
      <c r="AN48" s="233" t="n">
        <f aca="false">'Pattern Design'!AO36</f>
        <v>0</v>
      </c>
    </row>
  </sheetData>
  <mergeCells count="7">
    <mergeCell ref="D39:H39"/>
    <mergeCell ref="I39:M39"/>
    <mergeCell ref="N39:R39"/>
    <mergeCell ref="S39:W39"/>
    <mergeCell ref="X39:AB39"/>
    <mergeCell ref="AC39:AG39"/>
    <mergeCell ref="AH39:AL3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8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B25" activeCellId="0" sqref="B25"/>
    </sheetView>
  </sheetViews>
  <sheetFormatPr defaultColWidth="9.2890625" defaultRowHeight="15" zeroHeight="false" outlineLevelRow="0" outlineLevelCol="0"/>
  <cols>
    <col collapsed="false" customWidth="true" hidden="false" outlineLevel="0" max="1" min="1" style="234" width="13.71"/>
    <col collapsed="false" customWidth="true" hidden="false" outlineLevel="0" max="2" min="2" style="234" width="27.29"/>
    <col collapsed="false" customWidth="true" hidden="false" outlineLevel="0" max="3" min="3" style="234" width="10.29"/>
    <col collapsed="false" customWidth="true" hidden="false" outlineLevel="0" max="4" min="4" style="234" width="22.57"/>
    <col collapsed="false" customWidth="true" hidden="false" outlineLevel="0" max="5" min="5" style="234" width="19.71"/>
    <col collapsed="false" customWidth="true" hidden="false" outlineLevel="0" max="6" min="6" style="234" width="24.29"/>
    <col collapsed="false" customWidth="false" hidden="false" outlineLevel="0" max="16384" min="7" style="234" width="9.29"/>
  </cols>
  <sheetData>
    <row r="1" customFormat="false" ht="15" hidden="false" customHeight="false" outlineLevel="0" collapsed="false">
      <c r="B1" s="235" t="s">
        <v>19</v>
      </c>
      <c r="D1" s="235" t="s">
        <v>2</v>
      </c>
      <c r="F1" s="235" t="s">
        <v>3</v>
      </c>
    </row>
    <row r="2" customFormat="false" ht="15" hidden="false" customHeight="false" outlineLevel="0" collapsed="false">
      <c r="G2" s="234" t="s">
        <v>30</v>
      </c>
      <c r="H2" s="234" t="n">
        <v>0</v>
      </c>
    </row>
    <row r="3" customFormat="false" ht="15" hidden="false" customHeight="false" outlineLevel="0" collapsed="false">
      <c r="A3" s="234" t="s">
        <v>122</v>
      </c>
      <c r="B3" s="234" t="s">
        <v>123</v>
      </c>
      <c r="C3" s="234" t="s">
        <v>124</v>
      </c>
      <c r="D3" s="234" t="s">
        <v>125</v>
      </c>
      <c r="E3" s="234" t="s">
        <v>126</v>
      </c>
      <c r="F3" s="234" t="s">
        <v>127</v>
      </c>
      <c r="H3" s="234" t="n">
        <v>1</v>
      </c>
    </row>
    <row r="4" customFormat="false" ht="15" hidden="false" customHeight="false" outlineLevel="0" collapsed="false">
      <c r="B4" s="234" t="s">
        <v>128</v>
      </c>
      <c r="D4" s="234" t="s">
        <v>129</v>
      </c>
      <c r="F4" s="234" t="s">
        <v>130</v>
      </c>
      <c r="H4" s="234" t="n">
        <v>2</v>
      </c>
    </row>
    <row r="5" customFormat="false" ht="15" hidden="false" customHeight="false" outlineLevel="0" collapsed="false">
      <c r="D5" s="234" t="s">
        <v>131</v>
      </c>
      <c r="F5" s="234" t="s">
        <v>132</v>
      </c>
      <c r="H5" s="234" t="n">
        <v>3</v>
      </c>
    </row>
    <row r="6" customFormat="false" ht="15" hidden="false" customHeight="false" outlineLevel="0" collapsed="false">
      <c r="A6" s="234" t="s">
        <v>133</v>
      </c>
      <c r="B6" s="234" t="s">
        <v>134</v>
      </c>
      <c r="F6" s="234" t="s">
        <v>135</v>
      </c>
      <c r="H6" s="234" t="n">
        <v>4</v>
      </c>
    </row>
    <row r="7" customFormat="false" ht="15" hidden="false" customHeight="false" outlineLevel="0" collapsed="false">
      <c r="B7" s="234" t="s">
        <v>136</v>
      </c>
      <c r="D7" s="234" t="s">
        <v>137</v>
      </c>
      <c r="F7" s="234" t="s">
        <v>138</v>
      </c>
      <c r="H7" s="234" t="n">
        <v>5</v>
      </c>
    </row>
    <row r="8" customFormat="false" ht="15" hidden="false" customHeight="false" outlineLevel="0" collapsed="false">
      <c r="B8" s="234" t="s">
        <v>139</v>
      </c>
      <c r="C8" s="234" t="s">
        <v>140</v>
      </c>
      <c r="D8" s="234" t="s">
        <v>141</v>
      </c>
      <c r="F8" s="234" t="s">
        <v>142</v>
      </c>
      <c r="H8" s="234" t="n">
        <v>6</v>
      </c>
    </row>
    <row r="9" customFormat="false" ht="15" hidden="false" customHeight="false" outlineLevel="0" collapsed="false">
      <c r="B9" s="234" t="s">
        <v>143</v>
      </c>
      <c r="D9" s="234" t="s">
        <v>144</v>
      </c>
      <c r="F9" s="234" t="s">
        <v>145</v>
      </c>
      <c r="H9" s="234" t="n">
        <v>7</v>
      </c>
    </row>
    <row r="10" customFormat="false" ht="15" hidden="false" customHeight="false" outlineLevel="0" collapsed="false">
      <c r="B10" s="234" t="s">
        <v>146</v>
      </c>
      <c r="F10" s="234" t="s">
        <v>147</v>
      </c>
      <c r="H10" s="234" t="n">
        <v>8</v>
      </c>
    </row>
    <row r="11" customFormat="false" ht="15" hidden="false" customHeight="false" outlineLevel="0" collapsed="false">
      <c r="B11" s="234" t="s">
        <v>148</v>
      </c>
      <c r="C11" s="234" t="s">
        <v>149</v>
      </c>
      <c r="D11" s="234" t="n">
        <v>6</v>
      </c>
      <c r="H11" s="234" t="n">
        <v>9</v>
      </c>
    </row>
    <row r="12" customFormat="false" ht="15" hidden="false" customHeight="false" outlineLevel="0" collapsed="false">
      <c r="B12" s="234" t="s">
        <v>150</v>
      </c>
      <c r="D12" s="234" t="n">
        <v>12</v>
      </c>
      <c r="H12" s="234" t="n">
        <v>10</v>
      </c>
    </row>
    <row r="13" customFormat="false" ht="15" hidden="false" customHeight="false" outlineLevel="0" collapsed="false">
      <c r="B13" s="234" t="s">
        <v>151</v>
      </c>
      <c r="D13" s="234" t="n">
        <v>18</v>
      </c>
      <c r="H13" s="234" t="n">
        <v>11</v>
      </c>
    </row>
    <row r="14" customFormat="false" ht="15" hidden="false" customHeight="false" outlineLevel="0" collapsed="false">
      <c r="B14" s="234" t="s">
        <v>152</v>
      </c>
      <c r="D14" s="234" t="n">
        <v>24</v>
      </c>
      <c r="H14" s="234" t="n">
        <v>12</v>
      </c>
    </row>
    <row r="15" customFormat="false" ht="15" hidden="false" customHeight="false" outlineLevel="0" collapsed="false">
      <c r="B15" s="234" t="s">
        <v>153</v>
      </c>
      <c r="E15" s="234" t="s">
        <v>154</v>
      </c>
      <c r="F15" s="234" t="n">
        <v>1</v>
      </c>
      <c r="H15" s="234" t="n">
        <v>13</v>
      </c>
    </row>
    <row r="16" customFormat="false" ht="15" hidden="false" customHeight="false" outlineLevel="0" collapsed="false">
      <c r="B16" s="234" t="s">
        <v>155</v>
      </c>
      <c r="C16" s="234" t="s">
        <v>156</v>
      </c>
      <c r="D16" s="234" t="s">
        <v>157</v>
      </c>
      <c r="F16" s="234" t="n">
        <v>2</v>
      </c>
      <c r="H16" s="234" t="n">
        <v>14</v>
      </c>
    </row>
    <row r="17" customFormat="false" ht="15" hidden="false" customHeight="false" outlineLevel="0" collapsed="false">
      <c r="D17" s="234" t="s">
        <v>6</v>
      </c>
      <c r="F17" s="234" t="n">
        <v>3</v>
      </c>
      <c r="H17" s="234" t="n">
        <v>15</v>
      </c>
    </row>
    <row r="18" customFormat="false" ht="15" hidden="false" customHeight="false" outlineLevel="0" collapsed="false">
      <c r="F18" s="234" t="n">
        <v>4</v>
      </c>
      <c r="H18" s="234" t="n">
        <v>16</v>
      </c>
    </row>
    <row r="19" customFormat="false" ht="15" hidden="false" customHeight="false" outlineLevel="0" collapsed="false">
      <c r="F19" s="234" t="n">
        <v>5</v>
      </c>
      <c r="H19" s="234" t="n">
        <v>17</v>
      </c>
    </row>
    <row r="20" customFormat="false" ht="15" hidden="false" customHeight="false" outlineLevel="0" collapsed="false">
      <c r="A20" s="234" t="s">
        <v>158</v>
      </c>
      <c r="B20" s="234" t="s">
        <v>159</v>
      </c>
      <c r="C20" s="234" t="s">
        <v>160</v>
      </c>
      <c r="D20" s="234" t="n">
        <v>1</v>
      </c>
      <c r="F20" s="234" t="n">
        <v>6</v>
      </c>
      <c r="H20" s="234" t="n">
        <v>18</v>
      </c>
    </row>
    <row r="21" customFormat="false" ht="15" hidden="false" customHeight="false" outlineLevel="0" collapsed="false">
      <c r="B21" s="234" t="s">
        <v>161</v>
      </c>
      <c r="D21" s="234" t="n">
        <v>2</v>
      </c>
      <c r="F21" s="234" t="n">
        <v>7</v>
      </c>
      <c r="H21" s="234" t="n">
        <v>19</v>
      </c>
    </row>
    <row r="22" customFormat="false" ht="15" hidden="false" customHeight="false" outlineLevel="0" collapsed="false">
      <c r="B22" s="234" t="s">
        <v>162</v>
      </c>
      <c r="D22" s="234" t="n">
        <v>3</v>
      </c>
      <c r="F22" s="234" t="n">
        <v>8</v>
      </c>
      <c r="H22" s="234" t="n">
        <v>20</v>
      </c>
    </row>
    <row r="23" customFormat="false" ht="15" hidden="false" customHeight="false" outlineLevel="0" collapsed="false">
      <c r="D23" s="234" t="n">
        <v>4</v>
      </c>
      <c r="F23" s="234" t="n">
        <v>9</v>
      </c>
      <c r="H23" s="234" t="s">
        <v>163</v>
      </c>
    </row>
    <row r="24" customFormat="false" ht="22.05" hidden="false" customHeight="false" outlineLevel="0" collapsed="false">
      <c r="A24" s="234" t="s">
        <v>164</v>
      </c>
      <c r="B24" s="236" t="s">
        <v>165</v>
      </c>
      <c r="D24" s="234" t="n">
        <v>5</v>
      </c>
      <c r="F24" s="234" t="n">
        <v>10</v>
      </c>
    </row>
    <row r="25" customFormat="false" ht="22.05" hidden="false" customHeight="false" outlineLevel="0" collapsed="false">
      <c r="B25" s="236" t="s">
        <v>166</v>
      </c>
      <c r="D25" s="234" t="n">
        <v>6</v>
      </c>
      <c r="F25" s="234" t="n">
        <v>11</v>
      </c>
    </row>
    <row r="26" customFormat="false" ht="22.05" hidden="false" customHeight="false" outlineLevel="0" collapsed="false">
      <c r="B26" s="236" t="s">
        <v>167</v>
      </c>
      <c r="D26" s="234" t="n">
        <v>7</v>
      </c>
      <c r="F26" s="234" t="n">
        <v>12</v>
      </c>
    </row>
    <row r="27" customFormat="false" ht="22.05" hidden="false" customHeight="false" outlineLevel="0" collapsed="false">
      <c r="B27" s="236" t="s">
        <v>168</v>
      </c>
      <c r="D27" s="234" t="n">
        <v>8</v>
      </c>
      <c r="F27" s="234" t="n">
        <v>13</v>
      </c>
    </row>
    <row r="28" customFormat="false" ht="15" hidden="false" customHeight="false" outlineLevel="0" collapsed="false">
      <c r="D28" s="234" t="n">
        <v>9</v>
      </c>
      <c r="F28" s="234" t="n">
        <v>14</v>
      </c>
    </row>
    <row r="29" customFormat="false" ht="15" hidden="false" customHeight="false" outlineLevel="0" collapsed="false">
      <c r="D29" s="234" t="n">
        <v>10</v>
      </c>
      <c r="F29" s="234" t="n">
        <v>15</v>
      </c>
    </row>
    <row r="30" customFormat="false" ht="15" hidden="false" customHeight="false" outlineLevel="0" collapsed="false">
      <c r="F30" s="234" t="n">
        <v>16</v>
      </c>
    </row>
    <row r="31" customFormat="false" ht="15" hidden="false" customHeight="false" outlineLevel="0" collapsed="false">
      <c r="C31" s="234" t="s">
        <v>169</v>
      </c>
      <c r="D31" s="234" t="n">
        <v>0</v>
      </c>
      <c r="F31" s="234" t="n">
        <v>17</v>
      </c>
    </row>
    <row r="32" customFormat="false" ht="15" hidden="false" customHeight="false" outlineLevel="0" collapsed="false">
      <c r="D32" s="234" t="n">
        <v>1</v>
      </c>
      <c r="F32" s="234" t="n">
        <v>18</v>
      </c>
    </row>
    <row r="33" customFormat="false" ht="15" hidden="false" customHeight="false" outlineLevel="0" collapsed="false">
      <c r="D33" s="234" t="n">
        <v>2</v>
      </c>
      <c r="F33" s="234" t="n">
        <v>19</v>
      </c>
    </row>
    <row r="34" customFormat="false" ht="15" hidden="false" customHeight="false" outlineLevel="0" collapsed="false">
      <c r="D34" s="234" t="n">
        <v>3</v>
      </c>
      <c r="F34" s="234" t="n">
        <v>20</v>
      </c>
    </row>
    <row r="35" customFormat="false" ht="15" hidden="false" customHeight="false" outlineLevel="0" collapsed="false">
      <c r="D35" s="234" t="n">
        <v>4</v>
      </c>
      <c r="F35" s="234" t="n">
        <v>21</v>
      </c>
    </row>
    <row r="36" customFormat="false" ht="15" hidden="false" customHeight="false" outlineLevel="0" collapsed="false">
      <c r="D36" s="234" t="n">
        <v>5</v>
      </c>
      <c r="F36" s="234" t="n">
        <v>22</v>
      </c>
    </row>
    <row r="37" customFormat="false" ht="15" hidden="false" customHeight="false" outlineLevel="0" collapsed="false">
      <c r="D37" s="234" t="n">
        <v>6</v>
      </c>
      <c r="F37" s="234" t="n">
        <v>23</v>
      </c>
    </row>
    <row r="38" customFormat="false" ht="15" hidden="false" customHeight="false" outlineLevel="0" collapsed="false">
      <c r="D38" s="234" t="n">
        <v>7</v>
      </c>
      <c r="F38" s="234" t="n">
        <v>24</v>
      </c>
    </row>
    <row r="39" customFormat="false" ht="15" hidden="false" customHeight="false" outlineLevel="0" collapsed="false">
      <c r="D39" s="234" t="n">
        <v>8</v>
      </c>
      <c r="F39" s="234" t="n">
        <v>25</v>
      </c>
    </row>
    <row r="40" customFormat="false" ht="15" hidden="false" customHeight="false" outlineLevel="0" collapsed="false">
      <c r="D40" s="234" t="n">
        <v>9</v>
      </c>
      <c r="F40" s="234" t="n">
        <v>26</v>
      </c>
    </row>
    <row r="41" customFormat="false" ht="15" hidden="false" customHeight="false" outlineLevel="0" collapsed="false">
      <c r="D41" s="234" t="n">
        <v>10</v>
      </c>
      <c r="F41" s="234" t="n">
        <v>27</v>
      </c>
    </row>
    <row r="42" customFormat="false" ht="15" hidden="false" customHeight="false" outlineLevel="0" collapsed="false">
      <c r="D42" s="234" t="n">
        <v>11</v>
      </c>
      <c r="F42" s="234" t="n">
        <v>28</v>
      </c>
    </row>
    <row r="43" customFormat="false" ht="15" hidden="false" customHeight="false" outlineLevel="0" collapsed="false">
      <c r="D43" s="234" t="n">
        <v>12</v>
      </c>
      <c r="F43" s="234" t="n">
        <v>29</v>
      </c>
    </row>
    <row r="44" customFormat="false" ht="15" hidden="false" customHeight="false" outlineLevel="0" collapsed="false">
      <c r="D44" s="234" t="n">
        <v>13</v>
      </c>
      <c r="F44" s="234" t="n">
        <v>30</v>
      </c>
    </row>
    <row r="45" customFormat="false" ht="15" hidden="false" customHeight="false" outlineLevel="0" collapsed="false">
      <c r="D45" s="234" t="n">
        <v>14</v>
      </c>
      <c r="F45" s="234" t="n">
        <v>31</v>
      </c>
    </row>
    <row r="46" customFormat="false" ht="15" hidden="false" customHeight="false" outlineLevel="0" collapsed="false">
      <c r="D46" s="234" t="n">
        <v>15</v>
      </c>
      <c r="F46" s="234" t="n">
        <v>32</v>
      </c>
    </row>
    <row r="47" customFormat="false" ht="15" hidden="false" customHeight="false" outlineLevel="0" collapsed="false">
      <c r="D47" s="234" t="n">
        <v>16</v>
      </c>
      <c r="F47" s="234" t="n">
        <v>33</v>
      </c>
    </row>
    <row r="48" customFormat="false" ht="15" hidden="false" customHeight="false" outlineLevel="0" collapsed="false">
      <c r="D48" s="234" t="n">
        <v>17</v>
      </c>
      <c r="F48" s="234" t="n">
        <v>34</v>
      </c>
    </row>
    <row r="49" customFormat="false" ht="15" hidden="false" customHeight="false" outlineLevel="0" collapsed="false">
      <c r="D49" s="234" t="n">
        <v>18</v>
      </c>
      <c r="F49" s="234" t="n">
        <v>35</v>
      </c>
    </row>
    <row r="50" customFormat="false" ht="15" hidden="false" customHeight="false" outlineLevel="0" collapsed="false">
      <c r="D50" s="234" t="n">
        <v>19</v>
      </c>
      <c r="F50" s="234" t="n">
        <v>36</v>
      </c>
    </row>
    <row r="51" customFormat="false" ht="15" hidden="false" customHeight="false" outlineLevel="0" collapsed="false">
      <c r="D51" s="234" t="n">
        <v>20</v>
      </c>
      <c r="F51" s="234" t="n">
        <v>37</v>
      </c>
    </row>
    <row r="52" customFormat="false" ht="15" hidden="false" customHeight="false" outlineLevel="0" collapsed="false">
      <c r="D52" s="234" t="n">
        <v>21</v>
      </c>
      <c r="F52" s="234" t="n">
        <v>38</v>
      </c>
    </row>
    <row r="53" customFormat="false" ht="15" hidden="false" customHeight="false" outlineLevel="0" collapsed="false">
      <c r="D53" s="234" t="n">
        <v>22</v>
      </c>
      <c r="F53" s="234" t="n">
        <v>39</v>
      </c>
    </row>
    <row r="54" customFormat="false" ht="15" hidden="false" customHeight="false" outlineLevel="0" collapsed="false">
      <c r="D54" s="234" t="n">
        <v>23</v>
      </c>
      <c r="F54" s="234" t="n">
        <v>40</v>
      </c>
    </row>
    <row r="55" customFormat="false" ht="15" hidden="false" customHeight="false" outlineLevel="0" collapsed="false">
      <c r="D55" s="234" t="n">
        <v>24</v>
      </c>
      <c r="F55" s="234" t="n">
        <v>41</v>
      </c>
    </row>
    <row r="56" customFormat="false" ht="15" hidden="false" customHeight="false" outlineLevel="0" collapsed="false">
      <c r="D56" s="234" t="n">
        <v>25</v>
      </c>
      <c r="F56" s="234" t="n">
        <v>42</v>
      </c>
    </row>
    <row r="57" customFormat="false" ht="15" hidden="false" customHeight="false" outlineLevel="0" collapsed="false">
      <c r="D57" s="234" t="n">
        <v>26</v>
      </c>
      <c r="F57" s="234" t="n">
        <v>43</v>
      </c>
    </row>
    <row r="58" customFormat="false" ht="15" hidden="false" customHeight="false" outlineLevel="0" collapsed="false">
      <c r="D58" s="234" t="n">
        <v>27</v>
      </c>
      <c r="F58" s="234" t="n">
        <v>44</v>
      </c>
    </row>
    <row r="59" customFormat="false" ht="15" hidden="false" customHeight="false" outlineLevel="0" collapsed="false">
      <c r="D59" s="234" t="n">
        <v>28</v>
      </c>
      <c r="F59" s="234" t="n">
        <v>45</v>
      </c>
    </row>
    <row r="60" customFormat="false" ht="15" hidden="false" customHeight="false" outlineLevel="0" collapsed="false">
      <c r="D60" s="234" t="n">
        <v>29</v>
      </c>
      <c r="F60" s="234" t="n">
        <v>46</v>
      </c>
    </row>
    <row r="61" customFormat="false" ht="15" hidden="false" customHeight="false" outlineLevel="0" collapsed="false">
      <c r="D61" s="234" t="n">
        <v>30</v>
      </c>
      <c r="F61" s="234" t="n">
        <v>47</v>
      </c>
    </row>
    <row r="62" customFormat="false" ht="15" hidden="false" customHeight="false" outlineLevel="0" collapsed="false">
      <c r="D62" s="234" t="n">
        <v>31</v>
      </c>
      <c r="F62" s="234" t="n">
        <v>48</v>
      </c>
    </row>
    <row r="63" customFormat="false" ht="15" hidden="false" customHeight="false" outlineLevel="0" collapsed="false">
      <c r="D63" s="234" t="n">
        <v>32</v>
      </c>
      <c r="F63" s="234" t="n">
        <v>49</v>
      </c>
    </row>
    <row r="64" customFormat="false" ht="15" hidden="false" customHeight="false" outlineLevel="0" collapsed="false">
      <c r="D64" s="234" t="n">
        <v>33</v>
      </c>
      <c r="F64" s="234" t="n">
        <v>50</v>
      </c>
    </row>
    <row r="65" customFormat="false" ht="15" hidden="false" customHeight="false" outlineLevel="0" collapsed="false">
      <c r="D65" s="234" t="n">
        <v>34</v>
      </c>
      <c r="F65" s="234" t="n">
        <v>51</v>
      </c>
    </row>
    <row r="66" customFormat="false" ht="15" hidden="false" customHeight="false" outlineLevel="0" collapsed="false">
      <c r="D66" s="234" t="n">
        <v>35</v>
      </c>
      <c r="F66" s="234" t="n">
        <v>52</v>
      </c>
    </row>
    <row r="67" customFormat="false" ht="15" hidden="false" customHeight="false" outlineLevel="0" collapsed="false">
      <c r="D67" s="234" t="n">
        <v>36</v>
      </c>
      <c r="F67" s="234" t="n">
        <v>53</v>
      </c>
    </row>
    <row r="68" customFormat="false" ht="15" hidden="false" customHeight="false" outlineLevel="0" collapsed="false">
      <c r="D68" s="234" t="n">
        <v>37</v>
      </c>
      <c r="F68" s="234" t="n">
        <v>54</v>
      </c>
    </row>
    <row r="69" customFormat="false" ht="15" hidden="false" customHeight="false" outlineLevel="0" collapsed="false">
      <c r="D69" s="234" t="n">
        <v>38</v>
      </c>
      <c r="F69" s="234" t="n">
        <v>55</v>
      </c>
    </row>
    <row r="70" customFormat="false" ht="15" hidden="false" customHeight="false" outlineLevel="0" collapsed="false">
      <c r="D70" s="234" t="n">
        <v>39</v>
      </c>
      <c r="F70" s="234" t="n">
        <v>56</v>
      </c>
    </row>
    <row r="71" customFormat="false" ht="15" hidden="false" customHeight="false" outlineLevel="0" collapsed="false">
      <c r="D71" s="234" t="n">
        <v>40</v>
      </c>
      <c r="F71" s="234" t="n">
        <v>57</v>
      </c>
    </row>
    <row r="72" customFormat="false" ht="15" hidden="false" customHeight="false" outlineLevel="0" collapsed="false">
      <c r="D72" s="234" t="n">
        <v>41</v>
      </c>
    </row>
    <row r="73" customFormat="false" ht="15" hidden="false" customHeight="false" outlineLevel="0" collapsed="false">
      <c r="D73" s="234" t="n">
        <v>42</v>
      </c>
    </row>
    <row r="74" customFormat="false" ht="15" hidden="false" customHeight="false" outlineLevel="0" collapsed="false">
      <c r="D74" s="234" t="n">
        <v>43</v>
      </c>
    </row>
    <row r="75" customFormat="false" ht="15" hidden="false" customHeight="false" outlineLevel="0" collapsed="false">
      <c r="D75" s="234" t="n">
        <v>44</v>
      </c>
    </row>
    <row r="76" customFormat="false" ht="15" hidden="false" customHeight="false" outlineLevel="0" collapsed="false">
      <c r="D76" s="234" t="n">
        <v>45</v>
      </c>
    </row>
    <row r="77" customFormat="false" ht="15" hidden="false" customHeight="false" outlineLevel="0" collapsed="false">
      <c r="D77" s="234" t="n">
        <v>46</v>
      </c>
    </row>
    <row r="78" customFormat="false" ht="15" hidden="false" customHeight="false" outlineLevel="0" collapsed="false">
      <c r="D78" s="234" t="n">
        <v>47</v>
      </c>
    </row>
    <row r="79" customFormat="false" ht="15" hidden="false" customHeight="false" outlineLevel="0" collapsed="false">
      <c r="D79" s="234" t="n">
        <v>48</v>
      </c>
    </row>
    <row r="80" customFormat="false" ht="15" hidden="false" customHeight="false" outlineLevel="0" collapsed="false">
      <c r="D80" s="234" t="n">
        <v>49</v>
      </c>
    </row>
    <row r="81" customFormat="false" ht="15" hidden="false" customHeight="false" outlineLevel="0" collapsed="false">
      <c r="D81" s="234" t="n">
        <v>50</v>
      </c>
    </row>
    <row r="82" customFormat="false" ht="15" hidden="false" customHeight="false" outlineLevel="0" collapsed="false">
      <c r="D82" s="234" t="n">
        <v>51</v>
      </c>
    </row>
    <row r="83" customFormat="false" ht="15" hidden="false" customHeight="false" outlineLevel="0" collapsed="false">
      <c r="D83" s="234" t="n">
        <v>52</v>
      </c>
    </row>
    <row r="84" customFormat="false" ht="15" hidden="false" customHeight="false" outlineLevel="0" collapsed="false">
      <c r="D84" s="234" t="n">
        <v>53</v>
      </c>
    </row>
    <row r="85" customFormat="false" ht="15" hidden="false" customHeight="false" outlineLevel="0" collapsed="false">
      <c r="D85" s="234" t="n">
        <v>54</v>
      </c>
    </row>
    <row r="86" customFormat="false" ht="15" hidden="false" customHeight="false" outlineLevel="0" collapsed="false">
      <c r="D86" s="234" t="n">
        <v>55</v>
      </c>
    </row>
    <row r="87" customFormat="false" ht="15" hidden="false" customHeight="false" outlineLevel="0" collapsed="false">
      <c r="D87" s="234" t="n">
        <v>56</v>
      </c>
    </row>
    <row r="88" customFormat="false" ht="15" hidden="false" customHeight="false" outlineLevel="0" collapsed="false">
      <c r="D88" s="234" t="n">
        <v>57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LibreOffice/24.8.6.2$Windows_X86_64 LibreOffice_project/6d98ba145e9a8a39fc57bcc76981d1fb1316c60c</Application>
  <AppVersion>15.0000</AppVersion>
  <Company>BB&amp;B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2009-04-28T15:21:37Z</dcterms:created>
  <dc:creator>Trey Brown</dc:creator>
  <dc:description/>
  <dc:language>en-US</dc:language>
  <cp:lastModifiedBy/>
  <cp:lastPrinted>2020-10-21T22:13:38Z</cp:lastPrinted>
  <dcterms:modified xsi:type="dcterms:W3CDTF">2025-06-09T13:10:40Z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